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msfsshared\MED\IFS\CompilationNODQS\Triennial\2025\__QR\QRDec\annexQR\"/>
    </mc:Choice>
  </mc:AlternateContent>
  <xr:revisionPtr revIDLastSave="0" documentId="13_ncr:1_{20EFD4A7-6961-4DF7-A7DE-59D8A8ED18DA}" xr6:coauthVersionLast="47" xr6:coauthVersionMax="47" xr10:uidLastSave="{00000000-0000-0000-0000-000000000000}"/>
  <bookViews>
    <workbookView xWindow="-120" yWindow="-120" windowWidth="38640" windowHeight="21120" tabRatio="655" xr2:uid="{00000000-000D-0000-FFFF-FFFF00000000}"/>
  </bookViews>
  <sheets>
    <sheet name="T_01_01" sheetId="94" r:id="rId1"/>
    <sheet name="T_02_01" sheetId="95" r:id="rId2"/>
    <sheet name="T_02_02" sheetId="96" r:id="rId3"/>
    <sheet name="T_02_03" sheetId="97" r:id="rId4"/>
    <sheet name="T_02_04" sheetId="98" r:id="rId5"/>
    <sheet name="T_02_05" sheetId="99" r:id="rId6"/>
    <sheet name="T_02_06" sheetId="100" r:id="rId7"/>
    <sheet name="T_02_07" sheetId="101" r:id="rId8"/>
    <sheet name="T_02_08" sheetId="102" r:id="rId9"/>
    <sheet name="T_02_09" sheetId="103" r:id="rId10"/>
    <sheet name="T_02_10" sheetId="104" r:id="rId11"/>
    <sheet name="T_02_11" sheetId="105" r:id="rId12"/>
    <sheet name="T_02_12" sheetId="106" r:id="rId13"/>
    <sheet name="T_03_01" sheetId="107" r:id="rId14"/>
    <sheet name="T_03_02" sheetId="108" r:id="rId15"/>
    <sheet name="T_03_03" sheetId="109" r:id="rId16"/>
    <sheet name="T_03_04" sheetId="110" r:id="rId17"/>
    <sheet name="T_03_05" sheetId="111" r:id="rId18"/>
    <sheet name="T_03_06" sheetId="112" r:id="rId19"/>
    <sheet name="T_03_07" sheetId="113" r:id="rId20"/>
    <sheet name="T_03_08" sheetId="114" r:id="rId21"/>
    <sheet name="T_03_09" sheetId="115" r:id="rId22"/>
    <sheet name="T_03_10" sheetId="116" r:id="rId23"/>
    <sheet name="T_03_11" sheetId="117" r:id="rId24"/>
    <sheet name="T_03_12" sheetId="118" r:id="rId25"/>
    <sheet name="T_04_01" sheetId="119" r:id="rId26"/>
    <sheet name="T_04_02" sheetId="120" r:id="rId27"/>
    <sheet name="T_04_03" sheetId="121" r:id="rId28"/>
    <sheet name="T_04_04" sheetId="122" r:id="rId29"/>
    <sheet name="T_04_05" sheetId="123" r:id="rId30"/>
    <sheet name="T_04_06" sheetId="124" r:id="rId31"/>
    <sheet name="T_04_07" sheetId="125" r:id="rId32"/>
    <sheet name="T_04_08" sheetId="126" r:id="rId33"/>
    <sheet name="T_04_09" sheetId="127" r:id="rId34"/>
    <sheet name="T_05_01" sheetId="128" r:id="rId35"/>
    <sheet name="T_05_02" sheetId="129" r:id="rId36"/>
    <sheet name="T_05_03" sheetId="130" r:id="rId37"/>
    <sheet name="T_05_04" sheetId="131" r:id="rId38"/>
    <sheet name="T_05_05" sheetId="132" r:id="rId39"/>
    <sheet name="T_05_06" sheetId="133" r:id="rId40"/>
    <sheet name="T_06_01" sheetId="1" r:id="rId41"/>
    <sheet name="T_06_02" sheetId="4" r:id="rId42"/>
    <sheet name="T_06_03" sheetId="53" r:id="rId43"/>
    <sheet name="T_06_04" sheetId="54" r:id="rId44"/>
    <sheet name="T_07_01" sheetId="5" r:id="rId45"/>
    <sheet name="T_07_02" sheetId="6" r:id="rId46"/>
    <sheet name="T_07_03" sheetId="28" r:id="rId47"/>
    <sheet name="T_07_04" sheetId="29" r:id="rId48"/>
    <sheet name="T_08_01" sheetId="8" r:id="rId49"/>
    <sheet name="T_08_02" sheetId="9" r:id="rId50"/>
    <sheet name="T_08_03" sheetId="42" r:id="rId51"/>
    <sheet name="T_09_01" sheetId="55" r:id="rId52"/>
    <sheet name="T_09_02" sheetId="56" r:id="rId53"/>
    <sheet name="T_10_01" sheetId="12" r:id="rId54"/>
    <sheet name="T_10_02" sheetId="13" r:id="rId55"/>
    <sheet name="T_11_01" sheetId="63" r:id="rId56"/>
    <sheet name="T_12_01" sheetId="64" r:id="rId57"/>
    <sheet name="T_13_01" sheetId="65" r:id="rId58"/>
    <sheet name="T_14_01" sheetId="66" r:id="rId59"/>
    <sheet name="T_15_01" sheetId="67" r:id="rId60"/>
    <sheet name="T_16_01" sheetId="68" r:id="rId61"/>
    <sheet name="T_17_01" sheetId="69" r:id="rId62"/>
    <sheet name="T_18_01" sheetId="70" r:id="rId63"/>
    <sheet name="T_19_01" sheetId="71" r:id="rId64"/>
    <sheet name="T_20_01" sheetId="72" r:id="rId65"/>
    <sheet name="T_21_01" sheetId="73" r:id="rId66"/>
    <sheet name="T_22_01" sheetId="74" r:id="rId67"/>
    <sheet name="T_23_01" sheetId="75" r:id="rId68"/>
    <sheet name="T_24_01" sheetId="76" r:id="rId69"/>
    <sheet name="T_25_01" sheetId="134" r:id="rId70"/>
    <sheet name="T_25_02" sheetId="135" r:id="rId71"/>
    <sheet name="T_26_01" sheetId="142" r:id="rId72"/>
    <sheet name="Cde" sheetId="22" r:id="rId73"/>
    <sheet name="Meth_01" sheetId="81" r:id="rId74"/>
    <sheet name="@@XLCUBEDDEFS@@" sheetId="93" state="veryHidden" r:id="rId75"/>
  </sheets>
  <externalReferences>
    <externalReference r:id="rId76"/>
  </externalReferences>
  <definedNames>
    <definedName name="___xlc_DefaultDisplayOption___" hidden="1">"caption"</definedName>
    <definedName name="___xlc_DisplayNullValues___" hidden="1">TRUE</definedName>
    <definedName name="___xlc_DisplayNullValuesAs___" hidden="1">"..."</definedName>
    <definedName name="___xlc_PromptForInsertOnDrill___" hidden="1">FALSE</definedName>
    <definedName name="___xlc_SuppressNULLSOnDrill___" hidden="1">TRUE</definedName>
    <definedName name="___xlc_SuppressZerosOnDrill___" hidden="1">FALSE</definedName>
    <definedName name="a" localSheetId="73">[1]Txt_01!#REF!</definedName>
    <definedName name="a" localSheetId="70">[1]Txt_01!#REF!</definedName>
    <definedName name="a">[1]Txt_01!#REF!</definedName>
    <definedName name="b">[1]Txt_01!#REF!</definedName>
    <definedName name="d">[1]Txt_01!#REF!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73">Meth_01!$A$2:$I$57</definedName>
    <definedName name="_xlnm.Print_Area" localSheetId="0">T_01_01!$A$2:$J$59</definedName>
    <definedName name="_xlnm.Print_Area" localSheetId="1">T_02_01!$A$2:$J$53</definedName>
    <definedName name="_xlnm.Print_Area" localSheetId="2">T_02_02!$A$2:$K$53</definedName>
    <definedName name="_xlnm.Print_Area" localSheetId="3">T_02_03!$A$2:$J$53</definedName>
    <definedName name="_xlnm.Print_Area" localSheetId="4">T_02_04!$A$2:$J$53</definedName>
    <definedName name="_xlnm.Print_Area" localSheetId="5">T_02_05!$A$2:$J$52</definedName>
    <definedName name="_xlnm.Print_Area" localSheetId="6">T_02_06!$A$2:$K$52</definedName>
    <definedName name="_xlnm.Print_Area" localSheetId="7">T_02_07!$A$2:$J$52</definedName>
    <definedName name="_xlnm.Print_Area" localSheetId="8">T_02_08!$A$2:$J$52</definedName>
    <definedName name="_xlnm.Print_Area" localSheetId="9">T_02_09!$A$2:$J$32</definedName>
    <definedName name="_xlnm.Print_Area" localSheetId="10">T_02_10!$A$2:$K$31</definedName>
    <definedName name="_xlnm.Print_Area" localSheetId="11">T_02_11!$A$2:$J$31</definedName>
    <definedName name="_xlnm.Print_Area" localSheetId="12">T_02_12!$A$2:$K$31</definedName>
    <definedName name="_xlnm.Print_Area" localSheetId="13">T_03_01!$A$2:$I$52</definedName>
    <definedName name="_xlnm.Print_Area" localSheetId="14">T_03_02!$A$2:$J$52</definedName>
    <definedName name="_xlnm.Print_Area" localSheetId="15">T_03_03!$A$2:$I$52</definedName>
    <definedName name="_xlnm.Print_Area" localSheetId="16">T_03_04!$A$2:$J$52</definedName>
    <definedName name="_xlnm.Print_Area" localSheetId="17">T_03_05!$A$2:$I$51</definedName>
    <definedName name="_xlnm.Print_Area" localSheetId="18">T_03_06!$A$2:$J$51</definedName>
    <definedName name="_xlnm.Print_Area" localSheetId="19">T_03_07!$A$2:$I$51</definedName>
    <definedName name="_xlnm.Print_Area" localSheetId="20">T_03_08!$A$2:$J$51</definedName>
    <definedName name="_xlnm.Print_Area" localSheetId="21">T_03_09!$A$2:$I$30</definedName>
    <definedName name="_xlnm.Print_Area" localSheetId="22">T_03_10!$A$2:$J$30</definedName>
    <definedName name="_xlnm.Print_Area" localSheetId="23">T_03_11!$A$2:$I$30</definedName>
    <definedName name="_xlnm.Print_Area" localSheetId="24">T_03_12!$A$2:$J$30</definedName>
    <definedName name="_xlnm.Print_Area" localSheetId="25">T_04_01!$A$2:$I$52</definedName>
    <definedName name="_xlnm.Print_Area" localSheetId="26">T_04_02!$A$2:$I$51</definedName>
    <definedName name="_xlnm.Print_Area" localSheetId="27">T_04_03!$A$2:$H$51</definedName>
    <definedName name="_xlnm.Print_Area" localSheetId="28">T_04_04!$A$2:$I$51</definedName>
    <definedName name="_xlnm.Print_Area" localSheetId="29">T_04_05!$A$2:$H$51</definedName>
    <definedName name="_xlnm.Print_Area" localSheetId="30">T_04_06!$A$2:$I$51</definedName>
    <definedName name="_xlnm.Print_Area" localSheetId="31">T_04_07!$A$2:$I$30</definedName>
    <definedName name="_xlnm.Print_Area" localSheetId="32">T_04_08!$A$2:$I$30</definedName>
    <definedName name="_xlnm.Print_Area" localSheetId="33">T_04_09!$A$2:$H$30</definedName>
    <definedName name="_xlnm.Print_Area" localSheetId="34">T_05_01!$A$2:$I$52</definedName>
    <definedName name="_xlnm.Print_Area" localSheetId="35">T_05_02!$A$2:$I$51</definedName>
    <definedName name="_xlnm.Print_Area" localSheetId="36">T_05_03!$A$2:$I$51</definedName>
    <definedName name="_xlnm.Print_Area" localSheetId="37">T_05_04!$A$2:$I$51</definedName>
    <definedName name="_xlnm.Print_Area" localSheetId="38">T_05_05!$A$2:$I$30</definedName>
    <definedName name="_xlnm.Print_Area" localSheetId="39">T_05_06!$A$2:$I$30</definedName>
    <definedName name="_xlnm.Print_Area" localSheetId="40">T_06_01!$A$2:$J$58</definedName>
    <definedName name="_xlnm.Print_Area" localSheetId="41">T_06_02!$A$2:$K$58</definedName>
    <definedName name="_xlnm.Print_Area" localSheetId="42">T_06_03!$A$2:$J$58</definedName>
    <definedName name="_xlnm.Print_Area" localSheetId="43">T_06_04!$A$2:$J$58</definedName>
    <definedName name="_xlnm.Print_Area" localSheetId="44">T_07_01!$A$2:$I$58</definedName>
    <definedName name="_xlnm.Print_Area" localSheetId="45">T_07_02!$A$2:$J$58</definedName>
    <definedName name="_xlnm.Print_Area" localSheetId="46">T_07_03!$A$2:$I$58</definedName>
    <definedName name="_xlnm.Print_Area" localSheetId="47">T_07_04!$A$2:$J$58</definedName>
    <definedName name="_xlnm.Print_Area" localSheetId="48">T_08_01!$A$2:$I$58</definedName>
    <definedName name="_xlnm.Print_Area" localSheetId="49">T_08_02!$A$2:$I$58</definedName>
    <definedName name="_xlnm.Print_Area" localSheetId="50">T_08_03!$A$2:$H$58</definedName>
    <definedName name="_xlnm.Print_Area" localSheetId="51">T_09_01!$A$2:$I$58</definedName>
    <definedName name="_xlnm.Print_Area" localSheetId="52">T_09_02!$A$2:$I$58</definedName>
    <definedName name="_xlnm.Print_Area" localSheetId="53">T_10_01!$A$2:$H$58</definedName>
    <definedName name="_xlnm.Print_Area" localSheetId="54">T_10_02!$A$2:$I$58</definedName>
    <definedName name="_xlnm.Print_Area" localSheetId="55">T_11_01!$A$2:$J$59</definedName>
    <definedName name="_xlnm.Print_Area" localSheetId="56">T_12_01!$A$2:$J$59</definedName>
    <definedName name="_xlnm.Print_Area" localSheetId="57">T_13_01!$A$2:$J$59</definedName>
    <definedName name="_xlnm.Print_Area" localSheetId="58">T_14_01!$A$2:$J$59</definedName>
    <definedName name="_xlnm.Print_Area" localSheetId="59">T_15_01!$A$2:$J$59</definedName>
    <definedName name="_xlnm.Print_Area" localSheetId="60">T_16_01!$A$2:$J$59</definedName>
    <definedName name="_xlnm.Print_Area" localSheetId="61">T_17_01!$A$2:$I$58</definedName>
    <definedName name="_xlnm.Print_Area" localSheetId="62">T_18_01!$A$2:$I$58</definedName>
    <definedName name="_xlnm.Print_Area" localSheetId="63">T_19_01!$A$2:$N$63</definedName>
    <definedName name="_xlnm.Print_Area" localSheetId="64">T_20_01!$A$2:$N$63</definedName>
    <definedName name="_xlnm.Print_Area" localSheetId="65">T_21_01!$A$2:$N$63</definedName>
    <definedName name="_xlnm.Print_Area" localSheetId="66">T_22_01!$A$2:$N$63</definedName>
    <definedName name="_xlnm.Print_Area" localSheetId="67">T_23_01!$A$2:$N$63</definedName>
    <definedName name="_xlnm.Print_Area" localSheetId="68">T_24_01!$A$2:$N$63</definedName>
    <definedName name="_xlnm.Print_Area" localSheetId="69">T_25_01!$A$2:$O$49</definedName>
    <definedName name="_xlnm.Print_Area" localSheetId="70">T_25_02!$A$2:$O$50</definedName>
    <definedName name="_xlnm.Print_Area" localSheetId="71">T_26_01!$A$2:$J$14</definedName>
    <definedName name="XL3DisableCameraObjects" hidden="1">#REF!</definedName>
    <definedName name="XL3GridPlaceHolder9DD756C5562C4A2" localSheetId="73">[1]Txt_01!#REF!</definedName>
    <definedName name="XL3GridPlaceHolder9DD756C5562C4A2" localSheetId="69">[1]Txt_01!#REF!</definedName>
    <definedName name="XL3GridPlaceHolder9DD756C5562C4A2" localSheetId="70">[1]Txt_01!#REF!</definedName>
    <definedName name="XL3GridPlaceHolder9DD756C5562C4A2">[1]Txt_01!#REF!</definedName>
    <definedName name="XL3GridPlaceHolderClear9DD756C5562C4A2" localSheetId="73">[1]Txt_01!#REF!</definedName>
    <definedName name="XL3GridPlaceHolderClear9DD756C5562C4A2" localSheetId="69">[1]Txt_01!#REF!</definedName>
    <definedName name="XL3GridPlaceHolderClear9DD756C5562C4A2" localSheetId="70">[1]Txt_01!#REF!</definedName>
    <definedName name="XL3GridPlaceHolderClear9DD756C5562C4A2">[1]Txt_01!#REF!</definedName>
    <definedName name="XL3GridPlaceHolderClearData9DD756C5562C4A2" localSheetId="69">[1]Txt_01!#REF!</definedName>
    <definedName name="XL3GridPlaceHolderClearData9DD756C5562C4A2" localSheetId="70">[1]Txt_01!#REF!</definedName>
    <definedName name="XL3GridPlaceHolderClearData9DD756C5562C4A2">[1]Txt_01!#REF!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93" l="1"/>
  <c r="B5" i="93"/>
  <c r="B4" i="93"/>
  <c r="B6" i="93"/>
  <c r="B3" i="93"/>
  <c r="B1" i="93"/>
  <c r="B30" i="93"/>
  <c r="B33" i="93"/>
  <c r="B32" i="93"/>
  <c r="B31" i="93"/>
  <c r="B35" i="93"/>
  <c r="B24" i="93"/>
</calcChain>
</file>

<file path=xl/sharedStrings.xml><?xml version="1.0" encoding="utf-8"?>
<sst xmlns="http://schemas.openxmlformats.org/spreadsheetml/2006/main" count="4680" uniqueCount="682">
  <si>
    <t>Total</t>
  </si>
  <si>
    <t>US dollar</t>
  </si>
  <si>
    <t>Swiss franc</t>
  </si>
  <si>
    <t xml:space="preserve"> </t>
  </si>
  <si>
    <t>Canadian dollar</t>
  </si>
  <si>
    <t>Australian dollar</t>
  </si>
  <si>
    <t>Swedish krona</t>
  </si>
  <si>
    <t>Brazilian real</t>
  </si>
  <si>
    <t>Hong Kong dollar</t>
  </si>
  <si>
    <t>Indian rupee</t>
  </si>
  <si>
    <t>New Zealand dollar</t>
  </si>
  <si>
    <t>Czech koruna</t>
  </si>
  <si>
    <t>Danish krone</t>
  </si>
  <si>
    <t>Mexican peso</t>
  </si>
  <si>
    <t>Norwegian krone</t>
  </si>
  <si>
    <t>Philippine peso</t>
  </si>
  <si>
    <t>Singapore dollar</t>
  </si>
  <si>
    <t>New Taiwan dollar</t>
  </si>
  <si>
    <t>Turkish lira</t>
  </si>
  <si>
    <t>FI</t>
  </si>
  <si>
    <t>PTFs</t>
  </si>
  <si>
    <t>USD</t>
  </si>
  <si>
    <t>TOT</t>
  </si>
  <si>
    <t>EUR</t>
  </si>
  <si>
    <t>JPY</t>
  </si>
  <si>
    <t>GBP</t>
  </si>
  <si>
    <t>CHF</t>
  </si>
  <si>
    <t>CAD</t>
  </si>
  <si>
    <t>AUD</t>
  </si>
  <si>
    <t>SEK</t>
  </si>
  <si>
    <t>BRL</t>
  </si>
  <si>
    <t>CNY</t>
  </si>
  <si>
    <t>CZK</t>
  </si>
  <si>
    <t>DKK</t>
  </si>
  <si>
    <t>HKD</t>
  </si>
  <si>
    <t>HUF</t>
  </si>
  <si>
    <t>INR</t>
  </si>
  <si>
    <t>IDR</t>
  </si>
  <si>
    <t>KRW</t>
  </si>
  <si>
    <t>MXN</t>
  </si>
  <si>
    <t>NOK</t>
  </si>
  <si>
    <t>NZD</t>
  </si>
  <si>
    <t>PHP</t>
  </si>
  <si>
    <t>PLN</t>
  </si>
  <si>
    <t>RUB</t>
  </si>
  <si>
    <t>ZAR</t>
  </si>
  <si>
    <t>SGD</t>
  </si>
  <si>
    <t>TWD</t>
  </si>
  <si>
    <t>THB</t>
  </si>
  <si>
    <t>TRY</t>
  </si>
  <si>
    <t>OTH</t>
  </si>
  <si>
    <t>RES</t>
  </si>
  <si>
    <t>LOC</t>
  </si>
  <si>
    <t>All instruments</t>
  </si>
  <si>
    <r>
      <t xml:space="preserve">1 </t>
    </r>
    <r>
      <rPr>
        <sz val="7"/>
        <rFont val="Segoe UI"/>
        <family val="2"/>
      </rPr>
      <t xml:space="preserve">Adjusted for local inter-dealer double-counting (ie “net-gross” basis). Data may differ slightly from national survey data owing to differences in aggregation procedures and rounding.  </t>
    </r>
  </si>
  <si>
    <t>Outright forwards</t>
  </si>
  <si>
    <t>Foreign exchange swaps</t>
  </si>
  <si>
    <t>Currency swaps</t>
  </si>
  <si>
    <r>
      <t xml:space="preserve">1 </t>
    </r>
    <r>
      <rPr>
        <sz val="7"/>
        <rFont val="Segoe UI"/>
        <family val="2"/>
      </rPr>
      <t xml:space="preserve">Adjusted for local inter-dealer double-counting (ie “net-gross” basis). Since data on the maturity breakdown were only collected on a gross basis, data on a net basis have been calculated by adjusting the gross data proportionally. Data may differ slightly from national survey data owing to differences in aggregation procedures and rounding.      </t>
    </r>
  </si>
  <si>
    <t>Spot</t>
  </si>
  <si>
    <t>ARS</t>
  </si>
  <si>
    <t>Argentine peso</t>
  </si>
  <si>
    <t>BGN</t>
  </si>
  <si>
    <t>BHD</t>
  </si>
  <si>
    <t>Bahraini dinar</t>
  </si>
  <si>
    <t>CLP</t>
  </si>
  <si>
    <t>Chilean peso</t>
  </si>
  <si>
    <t>COP</t>
  </si>
  <si>
    <t>Colombian peso</t>
  </si>
  <si>
    <t>ILS</t>
  </si>
  <si>
    <t>MYR</t>
  </si>
  <si>
    <t>Malaysian ringgit</t>
  </si>
  <si>
    <t>PEN</t>
  </si>
  <si>
    <t>RON</t>
  </si>
  <si>
    <t>Romanian leu</t>
  </si>
  <si>
    <t>Russian rouble</t>
  </si>
  <si>
    <t>SAR</t>
  </si>
  <si>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</si>
  <si>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r>
      <t xml:space="preserve">1 </t>
    </r>
    <r>
      <rPr>
        <sz val="7"/>
        <rFont val="Segoe UI"/>
        <family val="2"/>
      </rPr>
      <t xml:space="preserve">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</si>
  <si>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rPr>
        <vertAlign val="superscript"/>
        <sz val="7"/>
        <rFont val="Segoe UI"/>
        <family val="2"/>
      </rP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</si>
  <si>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Difference between total and listed components. </t>
    </r>
  </si>
  <si>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r>
      <rPr>
        <vertAlign val="superscript"/>
        <sz val="7"/>
        <rFont val="Segoe UI"/>
        <family val="2"/>
      </rPr>
      <t/>
    </r>
  </si>
  <si>
    <r>
      <t xml:space="preserve">1 </t>
    </r>
    <r>
      <rPr>
        <sz val="7"/>
        <rFont val="Segoe UI"/>
        <family val="2"/>
      </rPr>
      <t>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</si>
  <si>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r>
      <rPr>
        <vertAlign val="superscript"/>
        <sz val="7"/>
        <rFont val="Segoe UI"/>
        <family val="2"/>
      </rP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</si>
  <si>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r>
      <t>1</t>
    </r>
    <r>
      <rPr>
        <sz val="7"/>
        <rFont val="Segoe UI"/>
        <family val="2"/>
      </rPr>
      <t xml:space="preserve"> Spot transactions, outright forwards, foreign exchange swaps, currency swaps, options and other products. Adjusted for local inter-dealer double-counting (ie “net-gross” basis). Data may differ slightly from national survey data owing to differences in aggregation procedures and rounding. See annex for abbreviations.</t>
    </r>
  </si>
  <si>
    <t>RMB</t>
  </si>
  <si>
    <t>Country</t>
  </si>
  <si>
    <t>Nature of turnover</t>
  </si>
  <si>
    <t>…</t>
  </si>
  <si>
    <t>Annex 1: abbreviations used in the tables</t>
  </si>
  <si>
    <t>AED</t>
  </si>
  <si>
    <t>Saudi riyal</t>
  </si>
  <si>
    <t>XEU</t>
  </si>
  <si>
    <t>European currency unit</t>
  </si>
  <si>
    <t>DEM</t>
  </si>
  <si>
    <t>Deutsche mark</t>
  </si>
  <si>
    <t>FRF</t>
  </si>
  <si>
    <t>French franc</t>
  </si>
  <si>
    <t>ITL</t>
  </si>
  <si>
    <t>Italian lira</t>
  </si>
  <si>
    <t>BEF</t>
  </si>
  <si>
    <t>Belgian franc</t>
  </si>
  <si>
    <t>ESP</t>
  </si>
  <si>
    <t>Spanish peseta</t>
  </si>
  <si>
    <t>FIM</t>
  </si>
  <si>
    <t>Finnish markka</t>
  </si>
  <si>
    <t>ATS</t>
  </si>
  <si>
    <t>Austrian schilling</t>
  </si>
  <si>
    <t>NLG</t>
  </si>
  <si>
    <t>Dutch guilder</t>
  </si>
  <si>
    <t>PTE</t>
  </si>
  <si>
    <t>Portuguese escudo</t>
  </si>
  <si>
    <t>euro</t>
  </si>
  <si>
    <t>pound sterling</t>
  </si>
  <si>
    <t>local currencies</t>
  </si>
  <si>
    <t>currencies of other reporting countries</t>
  </si>
  <si>
    <t>residual currencies</t>
  </si>
  <si>
    <t>renminbi; see CNY</t>
  </si>
  <si>
    <t>total</t>
  </si>
  <si>
    <t>financial institutions</t>
  </si>
  <si>
    <t>United Arab Emirates dirham</t>
  </si>
  <si>
    <t>Bulgarian lev</t>
  </si>
  <si>
    <t>Chinese yuan (renminbi)</t>
  </si>
  <si>
    <t>Hungarian forint</t>
  </si>
  <si>
    <t>Indonesian rupiah</t>
  </si>
  <si>
    <t>Israeli new shekel</t>
  </si>
  <si>
    <t>Japanese yen</t>
  </si>
  <si>
    <t>Korean won</t>
  </si>
  <si>
    <t>South African rand</t>
  </si>
  <si>
    <t>Thai baht</t>
  </si>
  <si>
    <t>Polish zloty</t>
  </si>
  <si>
    <t>Peruvian sol</t>
  </si>
  <si>
    <t>Over 7 days and up to 1 month</t>
  </si>
  <si>
    <t>Over 1 month and up to 3 months</t>
  </si>
  <si>
    <t>Over 3 months and up to 6 months</t>
  </si>
  <si>
    <t>Over 6 months</t>
  </si>
  <si>
    <t>OTH³</t>
  </si>
  <si>
    <t>RES⁴</t>
  </si>
  <si>
    <t>United Kingdom</t>
  </si>
  <si>
    <t>United States</t>
  </si>
  <si>
    <t>Singapore</t>
  </si>
  <si>
    <t>Hong Kong SAR</t>
  </si>
  <si>
    <t>Japan</t>
  </si>
  <si>
    <t>Switzerland</t>
  </si>
  <si>
    <t>France</t>
  </si>
  <si>
    <t>China</t>
  </si>
  <si>
    <t>Germany</t>
  </si>
  <si>
    <t>Australia</t>
  </si>
  <si>
    <t>Canada</t>
  </si>
  <si>
    <t>Netherlands</t>
  </si>
  <si>
    <t>Denmark</t>
  </si>
  <si>
    <t>Luxembourg</t>
  </si>
  <si>
    <t>Korea</t>
  </si>
  <si>
    <t>United Arab Emirates</t>
  </si>
  <si>
    <t>Spain</t>
  </si>
  <si>
    <t>India</t>
  </si>
  <si>
    <t>Sweden</t>
  </si>
  <si>
    <t>Belgium</t>
  </si>
  <si>
    <t>Norway</t>
  </si>
  <si>
    <t>Chinese Taipei</t>
  </si>
  <si>
    <t>South Africa</t>
  </si>
  <si>
    <t>Mexico</t>
  </si>
  <si>
    <t>Turkey</t>
  </si>
  <si>
    <t>Brazil</t>
  </si>
  <si>
    <t>Italy</t>
  </si>
  <si>
    <t>Austria</t>
  </si>
  <si>
    <t>Thailand</t>
  </si>
  <si>
    <t>Malaysia</t>
  </si>
  <si>
    <t>New Zealand</t>
  </si>
  <si>
    <t>Poland</t>
  </si>
  <si>
    <t>Chile</t>
  </si>
  <si>
    <t>Ireland</t>
  </si>
  <si>
    <t>Israel</t>
  </si>
  <si>
    <t>Indonesia</t>
  </si>
  <si>
    <t>Finland</t>
  </si>
  <si>
    <t>Saudi Arabia</t>
  </si>
  <si>
    <t>Colombia</t>
  </si>
  <si>
    <t>Hungary</t>
  </si>
  <si>
    <t>Philippines</t>
  </si>
  <si>
    <t>Romania</t>
  </si>
  <si>
    <t>Bulgaria</t>
  </si>
  <si>
    <t>Peru</t>
  </si>
  <si>
    <t>Bahrain</t>
  </si>
  <si>
    <t>Argentina</t>
  </si>
  <si>
    <t>Portugal</t>
  </si>
  <si>
    <t>Greece</t>
  </si>
  <si>
    <t>Slovakia</t>
  </si>
  <si>
    <t>Lithuania</t>
  </si>
  <si>
    <t>Table 6.1</t>
  </si>
  <si>
    <t>Table 6.2</t>
  </si>
  <si>
    <t>Table 6.3</t>
  </si>
  <si>
    <t>Table 6.4</t>
  </si>
  <si>
    <t>Table 7.1</t>
  </si>
  <si>
    <t>Table 7.2</t>
  </si>
  <si>
    <t>Table 7.3</t>
  </si>
  <si>
    <t>RES²</t>
  </si>
  <si>
    <t>Table 7.4</t>
  </si>
  <si>
    <t>Table 8.1</t>
  </si>
  <si>
    <t>Table 8.2</t>
  </si>
  <si>
    <t>Table 8.3</t>
  </si>
  <si>
    <t>Table 9.1</t>
  </si>
  <si>
    <t>Table 9.2</t>
  </si>
  <si>
    <t>Table 10.1</t>
  </si>
  <si>
    <t>Table 10.2</t>
  </si>
  <si>
    <t>With reporting local dealers</t>
  </si>
  <si>
    <t>With reporting dealers abroad</t>
  </si>
  <si>
    <t>With other financial institutions</t>
  </si>
  <si>
    <t>With non-financial customers</t>
  </si>
  <si>
    <t>Reporting dealers</t>
  </si>
  <si>
    <t>Other financial institutions</t>
  </si>
  <si>
    <t>Non-financial customers</t>
  </si>
  <si>
    <t>Local</t>
  </si>
  <si>
    <t>Cross-border</t>
  </si>
  <si>
    <t>Table 12</t>
  </si>
  <si>
    <t>Table 13</t>
  </si>
  <si>
    <t>Table 14</t>
  </si>
  <si>
    <t>Table 15</t>
  </si>
  <si>
    <t>Table 16</t>
  </si>
  <si>
    <t>Table 17</t>
  </si>
  <si>
    <t>Table 18</t>
  </si>
  <si>
    <t>Table 19</t>
  </si>
  <si>
    <t>Table 20</t>
  </si>
  <si>
    <t>Table 21</t>
  </si>
  <si>
    <t>Table 22</t>
  </si>
  <si>
    <t>Table 23</t>
  </si>
  <si>
    <t>Table 24</t>
  </si>
  <si>
    <t>Coverage, in per cent</t>
  </si>
  <si>
    <t>Banks covering 75%</t>
  </si>
  <si>
    <t>Number of participants</t>
  </si>
  <si>
    <t>Trading days</t>
  </si>
  <si>
    <t>April</t>
  </si>
  <si>
    <t>Preceding six months</t>
  </si>
  <si>
    <t>One day</t>
  </si>
  <si>
    <t>XTD</t>
  </si>
  <si>
    <t>exchange traded derivatives</t>
  </si>
  <si>
    <t>principle trading firms</t>
  </si>
  <si>
    <t>CLS</t>
  </si>
  <si>
    <t xml:space="preserve">pairs of currenices eligible for CLS settlement </t>
  </si>
  <si>
    <t>Reported  "gross-gross" turnover²</t>
  </si>
  <si>
    <t>Czechia</t>
  </si>
  <si>
    <t>Over 1 day and up to 7 days</t>
  </si>
  <si>
    <r>
      <rPr>
        <vertAlign val="superscript"/>
        <sz val="7"/>
        <rFont val="Segoe UI"/>
        <family val="2"/>
      </rPr>
      <t xml:space="preserve">1 </t>
    </r>
    <r>
      <rPr>
        <sz val="7"/>
        <rFont val="Segoe UI"/>
        <family val="2"/>
      </rPr>
      <t xml:space="preserve">Spot transactions, outright forwards, foreign exchange swaps, currency swaps, options and other products. Data may differ slightly from national survey data owing to differences in aggregation procedures and rounding.   </t>
    </r>
    <r>
      <rPr>
        <vertAlign val="superscript"/>
        <sz val="7"/>
        <rFont val="Segoe UI"/>
        <family val="2"/>
      </rPr>
      <t xml:space="preserve">2 </t>
    </r>
    <r>
      <rPr>
        <sz val="7"/>
        <rFont val="Segoe UI"/>
        <family val="2"/>
      </rPr>
      <t xml:space="preserve">Not adjusted for inter-dealer double-counting (ie “gross-gross” basis).   </t>
    </r>
    <r>
      <rPr>
        <vertAlign val="superscript"/>
        <sz val="7"/>
        <rFont val="Segoe UI"/>
        <family val="2"/>
      </rPr>
      <t xml:space="preserve">3 </t>
    </r>
    <r>
      <rPr>
        <sz val="7"/>
        <rFont val="Segoe UI"/>
        <family val="2"/>
      </rPr>
      <t xml:space="preserve">Adjusted for local inter-dealer double-counting (ie “net-gross” basis). Excludes derivatives reported as "other instruments".   </t>
    </r>
    <r>
      <rPr>
        <vertAlign val="superscript"/>
        <sz val="7"/>
        <rFont val="Segoe UI"/>
        <family val="2"/>
      </rPr>
      <t>4</t>
    </r>
    <r>
      <rPr>
        <sz val="7"/>
        <rFont val="Segoe UI"/>
        <family val="2"/>
      </rPr>
      <t xml:space="preserve"> Adjusted for local and cross-border inter-dealer double-counting (ie “net-net” basis). Excludes derivatvies reported as "other products".</t>
    </r>
  </si>
  <si>
    <r>
      <t>1</t>
    </r>
    <r>
      <rPr>
        <sz val="7"/>
        <rFont val="Segoe UI"/>
        <family val="2"/>
      </rPr>
      <t xml:space="preserve"> Spot transactions, outright forwards, foreign exchange swaps, currency swaps, options and other products. Adjusted for local inter-dealer double-counting. Data may differ slightly from national survey data owing to differences in aggregation procedures and rounding.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r>
      <rPr>
        <vertAlign val="superscript"/>
        <sz val="7"/>
        <rFont val="Segoe UI"/>
        <family val="2"/>
      </rPr>
      <t xml:space="preserve">. </t>
    </r>
    <r>
      <rPr>
        <sz val="7"/>
        <rFont val="Segoe UI"/>
        <family val="2"/>
      </rPr>
      <t>In this and all other tables by country the United Arab Emirates in 2022 include the Dubai International Financial Centre data.</t>
    </r>
  </si>
  <si>
    <t>Summary table</t>
  </si>
  <si>
    <t>Spot transactions</t>
  </si>
  <si>
    <t>FX options</t>
  </si>
  <si>
    <t>Other products</t>
  </si>
  <si>
    <t>Other currencies</t>
  </si>
  <si>
    <t>local</t>
  </si>
  <si>
    <t>cross-border</t>
  </si>
  <si>
    <t>non-reporting banks</t>
  </si>
  <si>
    <t>institutional investors</t>
  </si>
  <si>
    <t>hedge funds and PTFs</t>
  </si>
  <si>
    <t>official sector</t>
  </si>
  <si>
    <t>other</t>
  </si>
  <si>
    <t>undistributed</t>
  </si>
  <si>
    <t>Voice direct</t>
  </si>
  <si>
    <t>Voice indirect</t>
  </si>
  <si>
    <t>Electronic direct</t>
  </si>
  <si>
    <t>Electronic indirect</t>
  </si>
  <si>
    <t>Undistributed</t>
  </si>
  <si>
    <t>Other countries</t>
  </si>
  <si>
    <t>Table 1</t>
  </si>
  <si>
    <t>official sector FI</t>
  </si>
  <si>
    <t>others</t>
  </si>
  <si>
    <t>Seven days or less</t>
  </si>
  <si>
    <t>Up to seven days</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</si>
  <si>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t>
    </r>
  </si>
  <si>
    <t>Table 2.1</t>
  </si>
  <si>
    <t>Table 2.2</t>
  </si>
  <si>
    <t>Table 2.3</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</si>
  <si>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</si>
  <si>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t>Table 2.4</t>
  </si>
  <si>
    <t>Table 2.5</t>
  </si>
  <si>
    <t>Table 2.6</t>
  </si>
  <si>
    <t>Table 2.7</t>
  </si>
  <si>
    <t>Table 2.8</t>
  </si>
  <si>
    <t>Total options</t>
  </si>
  <si>
    <t>Total FX  contracts</t>
  </si>
  <si>
    <t>Table 2.9</t>
  </si>
  <si>
    <t>Table 2.10</t>
  </si>
  <si>
    <t>Table 2.11</t>
  </si>
  <si>
    <t>Table 2.12</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</si>
  <si>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
    </r>
  </si>
  <si>
    <t>Table 3.1</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</si>
  <si>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</si>
  <si>
    <t>Table 3.2</t>
  </si>
  <si>
    <t>Table 3.3</t>
  </si>
  <si>
    <t>OTH²</t>
  </si>
  <si>
    <t>RES³</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</si>
  <si>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 </t>
    </r>
  </si>
  <si>
    <t>Table 3.4</t>
  </si>
  <si>
    <t>Table 3.5</t>
  </si>
  <si>
    <t>Table 3.6</t>
  </si>
  <si>
    <t>Table 3.7</t>
  </si>
  <si>
    <t>Table 3.8</t>
  </si>
  <si>
    <t>Table 3.9</t>
  </si>
  <si>
    <t>Table 3.10</t>
  </si>
  <si>
    <t>Table 3.11</t>
  </si>
  <si>
    <t>Table 3.12</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</si>
  <si>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
    </r>
  </si>
  <si>
    <t>Table 4.1</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</si>
  <si>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</si>
  <si>
    <t>Table 4.2</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</si>
  <si>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 </t>
    </r>
  </si>
  <si>
    <t>Table 4.3</t>
  </si>
  <si>
    <t>Table 4.4</t>
  </si>
  <si>
    <t>Table 4.5</t>
  </si>
  <si>
    <t>Table 4.6</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</si>
  <si>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t>
    </r>
    <r>
      <rPr>
        <vertAlign val="superscript"/>
        <sz val="7"/>
        <rFont val="Segoe UI"/>
        <family val="2"/>
      </rPr>
      <t/>
    </r>
  </si>
  <si>
    <t>Table 4.7</t>
  </si>
  <si>
    <t>Table 4.8</t>
  </si>
  <si>
    <t>Table 4.9</t>
  </si>
  <si>
    <t>Table 5.1</t>
  </si>
  <si>
    <r>
      <rPr>
        <vertAlign val="superscript"/>
        <sz val="7"/>
        <rFont val="Segoe UI"/>
        <family val="2"/>
      </rP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Includes all participating countries’ currencies other than the ones listed.   </t>
    </r>
    <r>
      <rPr>
        <vertAlign val="superscript"/>
        <sz val="7"/>
        <rFont val="Segoe UI"/>
        <family val="2"/>
      </rPr>
      <t>3</t>
    </r>
    <r>
      <rPr>
        <sz val="7"/>
        <rFont val="Segoe UI"/>
        <family val="2"/>
      </rPr>
      <t xml:space="preserve"> Difference between total and listed components.</t>
    </r>
  </si>
  <si>
    <t>Table 5.2</t>
  </si>
  <si>
    <t>Table 5.3</t>
  </si>
  <si>
    <t>Table 5.4</t>
  </si>
  <si>
    <t>Table 5.5</t>
  </si>
  <si>
    <t>Table 5.6</t>
  </si>
  <si>
    <t>Currency</t>
  </si>
  <si>
    <t>Amount</t>
  </si>
  <si>
    <t>%</t>
  </si>
  <si>
    <t>Other</t>
  </si>
  <si>
    <r>
      <rPr>
        <vertAlign val="superscript"/>
        <sz val="7"/>
        <rFont val="Segoe UI"/>
        <family val="2"/>
      </rPr>
      <t>1</t>
    </r>
    <r>
      <rPr>
        <sz val="7"/>
        <rFont val="Segoe UI"/>
        <family val="2"/>
      </rPr>
      <t xml:space="preserve"> Because two currencies are involved in each transaction, the sum of the percentage shares of individual currencies totals 200% instead of 100%. Adjusted for local and cross-border inter-dealer double-counting (ie “net-net” basis). Turnover for years prior to 2013 may be underestimated owing to incomplete reporting in previous surveys. Methodological changes in the 2013 survey ensured more complete coverage of activity in emerging market and other currencies. See annex for abbreviations.</t>
    </r>
  </si>
  <si>
    <t>Table 25.1</t>
  </si>
  <si>
    <t>OTC turnover</t>
  </si>
  <si>
    <t>Table 25.2</t>
  </si>
  <si>
    <t>Back-to-back trades</t>
  </si>
  <si>
    <t>Compression trades</t>
  </si>
  <si>
    <r>
      <t xml:space="preserve">1 </t>
    </r>
    <r>
      <rPr>
        <sz val="7"/>
        <rFont val="Segoe UI"/>
        <family val="2"/>
      </rPr>
      <t xml:space="preserve">Spot transactions, outright forwards, foreign exchange swaps, currency swaps, options and other products.  Adjusted for local inter-dealer double-counting (ie “net-gross” basis). Data may differ slightly from national survey data owing to differences in aggregation procedures and rounding. The data for the Netherlands are not fully comparable over time due to reporting improvements in 2013. The 2019 data for Switzerland are not fully comparable with past periods due to reporting improvements in 2019. The United Arab Emirates in 2022 include the Dubai International Financial Centre data.   </t>
    </r>
    <r>
      <rPr>
        <vertAlign val="superscript"/>
        <sz val="7"/>
        <rFont val="Segoe UI"/>
        <family val="2"/>
      </rPr>
      <t xml:space="preserve"> </t>
    </r>
    <r>
      <rPr>
        <sz val="7"/>
        <rFont val="Segoe UI"/>
        <family val="2"/>
      </rPr>
      <t>*  Revised data.</t>
    </r>
  </si>
  <si>
    <t>OTC foreign exchange turnover by instrument, counterparty and currency</t>
  </si>
  <si>
    <t>OTC foreign exchange turnover by country and currency</t>
  </si>
  <si>
    <t>OTC foreign exchange turnover by country and counterparty</t>
  </si>
  <si>
    <t>OTC foreign exchange turnover by country and maturity</t>
  </si>
  <si>
    <t>to other customers</t>
  </si>
  <si>
    <t>Options</t>
  </si>
  <si>
    <r>
      <t>to NBEMM</t>
    </r>
    <r>
      <rPr>
        <vertAlign val="superscript"/>
        <sz val="8"/>
        <rFont val="Segoe UI"/>
        <family val="2"/>
      </rPr>
      <t>3</t>
    </r>
  </si>
  <si>
    <t>Total reported transactions in all currencies</t>
  </si>
  <si>
    <t>OTC foreign exchange turnover by country</t>
  </si>
  <si>
    <t xml:space="preserve"> Total</t>
  </si>
  <si>
    <t>OTC foreign exchange turnover by currency</t>
  </si>
  <si>
    <r>
      <rPr>
        <vertAlign val="superscript"/>
        <sz val="7"/>
        <rFont val="Segoe UI"/>
        <family val="2"/>
      </rPr>
      <t>1</t>
    </r>
    <r>
      <rPr>
        <sz val="7"/>
        <rFont val="Segoe UI"/>
        <family val="2"/>
      </rPr>
      <t xml:space="preserve"> Because two currencies are involved in each transaction, the sum of the percentage shares of individual currencies totals 200% instead of 100%. Adjusted for local and cross-border inter-dealer double-counting (ie “net-net” basis). Turnover for years prior to 2013 may be underestimated owing to incomplete reporting in previous surveys. Methodological changes in the 2013 survey ensured more complete coverage of activity in emerging market and other currencies. See annex for abbreviations.    </t>
    </r>
    <r>
      <rPr>
        <vertAlign val="superscript"/>
        <sz val="7"/>
        <rFont val="Segoe UI"/>
        <family val="2"/>
      </rPr>
      <t xml:space="preserve">2  </t>
    </r>
    <r>
      <rPr>
        <sz val="7"/>
        <rFont val="Segoe UI"/>
        <family val="2"/>
      </rPr>
      <t>Exchange traded derivatives. See seperate BIS statistics.    *  Revised data.</t>
    </r>
  </si>
  <si>
    <t>Prime brokered</t>
  </si>
  <si>
    <t>Retail-driven</t>
  </si>
  <si>
    <t>Related party trades</t>
  </si>
  <si>
    <r>
      <t>Specified currency against all other currencies</t>
    </r>
    <r>
      <rPr>
        <vertAlign val="superscript"/>
        <sz val="8.5"/>
        <rFont val="Segoe UI"/>
        <family val="2"/>
      </rPr>
      <t>2</t>
    </r>
  </si>
  <si>
    <r>
      <t>Total, "net-net" basis</t>
    </r>
    <r>
      <rPr>
        <vertAlign val="superscript"/>
        <sz val="8"/>
        <rFont val="Segoe UI"/>
        <family val="2"/>
      </rPr>
      <t>1,2</t>
    </r>
  </si>
  <si>
    <t>By currency</t>
  </si>
  <si>
    <t>By counterparty</t>
  </si>
  <si>
    <t>Of which items</t>
  </si>
  <si>
    <t>With reporting dealers</t>
  </si>
  <si>
    <t xml:space="preserve">OTC foreign exchange turnover by instrument, currency, counterparty and country
</t>
  </si>
  <si>
    <r>
      <t>1</t>
    </r>
    <r>
      <rPr>
        <sz val="7"/>
        <rFont val="Segoe UI"/>
        <family val="2"/>
      </rPr>
      <t xml:space="preserve"> Adjusted for local and cross-border inter-dealer double-counting. Due to incomplete reporting, the maturity breakdown does not always sum to totals. Due to incomplete counterparty breakdown, components do not always sum to totals. See annex for abbreviations.   </t>
    </r>
    <r>
      <rPr>
        <vertAlign val="superscript"/>
        <sz val="7"/>
        <rFont val="Segoe UI"/>
        <family val="2"/>
      </rPr>
      <t>2</t>
    </r>
    <r>
      <rPr>
        <sz val="7"/>
        <rFont val="Segoe UI"/>
        <family val="2"/>
      </rPr>
      <t xml:space="preserve"> Because two currencies are involved in each transaction, the sum of transactions in individual currencies comes to twice the total reported turnover.            </t>
    </r>
    <r>
      <rPr>
        <vertAlign val="superscript"/>
        <sz val="7"/>
        <rFont val="Segoe UI"/>
        <family val="2"/>
      </rPr>
      <t>3</t>
    </r>
    <r>
      <rPr>
        <sz val="7"/>
        <rFont val="Segoe UI"/>
        <family val="2"/>
      </rPr>
      <t xml:space="preserve"> Includes all participating countries’ currencies other than the ones listed.   </t>
    </r>
    <r>
      <rPr>
        <vertAlign val="superscript"/>
        <sz val="7"/>
        <rFont val="Segoe UI"/>
        <family val="2"/>
      </rPr>
      <t>4</t>
    </r>
    <r>
      <rPr>
        <sz val="7"/>
        <rFont val="Segoe UI"/>
        <family val="2"/>
      </rPr>
      <t xml:space="preserve"> Difference between total and listed components. </t>
    </r>
  </si>
  <si>
    <r>
      <t>Country aggregates "net-gross" turnover</t>
    </r>
    <r>
      <rPr>
        <vertAlign val="superscript"/>
        <sz val="8.5"/>
        <rFont val="Segoe UI"/>
        <family val="2"/>
      </rPr>
      <t>3</t>
    </r>
  </si>
  <si>
    <r>
      <t>Contribution to global "net-net" turnover</t>
    </r>
    <r>
      <rPr>
        <vertAlign val="superscript"/>
        <sz val="8.5"/>
        <rFont val="Segoe UI"/>
        <family val="2"/>
      </rPr>
      <t>4</t>
    </r>
  </si>
  <si>
    <r>
      <t>Memo: XTD turnover</t>
    </r>
    <r>
      <rPr>
        <vertAlign val="superscript"/>
        <sz val="8.5"/>
        <rFont val="Segoe UI"/>
        <family val="2"/>
      </rPr>
      <t>2</t>
    </r>
  </si>
  <si>
    <t>Table 11.1</t>
  </si>
  <si>
    <t>US dollar against:</t>
  </si>
  <si>
    <t>Euro against:</t>
  </si>
  <si>
    <t>Yen against:</t>
  </si>
  <si>
    <t>Local currency against:</t>
  </si>
  <si>
    <r>
      <t xml:space="preserve">1 </t>
    </r>
    <r>
      <rPr>
        <sz val="7"/>
        <rFont val="Segoe UI"/>
        <family val="2"/>
      </rPr>
      <t xml:space="preserve">Adjusted for local and cross-border inter-dealer double-counting. See annex for abbreviations.  </t>
    </r>
    <r>
      <rPr>
        <vertAlign val="superscript"/>
        <sz val="7"/>
        <rFont val="Segoe UI"/>
        <family val="2"/>
      </rPr>
      <t xml:space="preserve">2  </t>
    </r>
    <r>
      <rPr>
        <sz val="7"/>
        <rFont val="Segoe UI"/>
        <family val="2"/>
      </rPr>
      <t xml:space="preserve">Total includes tha category "other products", which is not shown in this table.  </t>
    </r>
    <r>
      <rPr>
        <vertAlign val="superscript"/>
        <sz val="7"/>
        <rFont val="Segoe UI"/>
        <family val="2"/>
      </rPr>
      <t>3</t>
    </r>
    <r>
      <rPr>
        <sz val="7"/>
        <rFont val="Segoe UI"/>
        <family val="2"/>
      </rPr>
      <t xml:space="preserve">  Adjusted for local inter-dealer double-counting but not for cross-border inter-dealer double-counting.</t>
    </r>
  </si>
  <si>
    <r>
      <t>By country, "net-gross" basis</t>
    </r>
    <r>
      <rPr>
        <vertAlign val="superscript"/>
        <sz val="8"/>
        <rFont val="Segoe UI"/>
        <family val="2"/>
      </rPr>
      <t>3</t>
    </r>
  </si>
  <si>
    <t>O/w prime brokered</t>
  </si>
  <si>
    <t>O/w retail-driven</t>
  </si>
  <si>
    <t>O/w non-deliverable forwards</t>
  </si>
  <si>
    <t>O/w related party trades</t>
  </si>
  <si>
    <r>
      <t xml:space="preserve">1 </t>
    </r>
    <r>
      <rPr>
        <sz val="7"/>
        <rFont val="Segoe UI"/>
        <family val="2"/>
      </rPr>
      <t xml:space="preserve">Adjusted for local inter-dealer double-counting (ie “net-gross” basis). Data may differ slightly from national survey data owing to differences in aggregation procedures and rounding. The data for the Netherlands are not fully comparable over time due to reporting improvements in 2013. The 2019 data for Switzerland are not fully comparable with past periods due to reporting improvements in 2019. The United Arab Emirates in 2022 include the Dubai International Financial Centre data.   </t>
    </r>
    <r>
      <rPr>
        <vertAlign val="superscript"/>
        <sz val="7"/>
        <rFont val="Segoe UI"/>
        <family val="2"/>
      </rPr>
      <t xml:space="preserve"> </t>
    </r>
    <r>
      <rPr>
        <sz val="7"/>
        <rFont val="Segoe UI"/>
        <family val="2"/>
      </rPr>
      <t>*  Revised data.</t>
    </r>
  </si>
  <si>
    <t>Voice</t>
  </si>
  <si>
    <t>Electronic</t>
  </si>
  <si>
    <t>Unallocated</t>
  </si>
  <si>
    <t>Direct</t>
  </si>
  <si>
    <t>Indirect</t>
  </si>
  <si>
    <t>Single-bank proprietary trading system</t>
  </si>
  <si>
    <t>Anonymous venues</t>
  </si>
  <si>
    <t>Disclosed venues</t>
  </si>
  <si>
    <t>Table 26</t>
  </si>
  <si>
    <r>
      <t xml:space="preserve">1 </t>
    </r>
    <r>
      <rPr>
        <sz val="7"/>
        <rFont val="Segoe UI"/>
        <family val="2"/>
      </rPr>
      <t xml:space="preserve">Data may differ slightly from national survey data owing to differences in aggregation procedures and rounding. Adjusted for local and cross-border inter-dealer double-counting (ie “net-net” basis). Due to incomplete allocation by execution method, components may not sum to the aggregates published in the other tables. </t>
    </r>
  </si>
  <si>
    <t>OTC foreign exchange turnover by execution method</t>
  </si>
  <si>
    <t>By execution method</t>
  </si>
  <si>
    <t>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t>
  </si>
  <si>
    <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type="rangeselectionitem"&gt;&lt;address&gt;'T_02_01'!$Q$60:$V$64&lt;/address&gt;&lt;worksheetname&gt;T_02_01&lt;/worksheetname&gt;&lt;/customselectionitem&gt;&lt;variable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 type="Member"&gt;&lt;member&gt;&lt;uniquename&gt;[03 Instrument].[03 Instrument].[Instrument].&amp;amp;[G]&lt;/uniquename&gt;&lt;/member&gt;&lt;variable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t>
  </si>
  <si>
    <t>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Sector].[Counterparty Sector].&amp;amp;[D]&lt;/uniquename&gt;&lt;/member&gt;&lt;variable type="Int32" name="offset"&gt;&lt;value&gt;0&lt;/value&gt;&lt;/variable&gt;&lt;/memberselection&gt;&lt;memberselection type="Member"&gt;&lt;member&gt;&lt;uniquename&gt;[06 Counterparty Sector].[06 Counterparty Sector].[Counterparty Sector].&amp;amp;[E]&lt;/uniquename&gt;&lt;/member&gt;&lt;variable type="Int32" name="offset"&gt;&lt;value&gt;0&lt;/value&gt;&lt;/variable&gt;&lt;/memberselection&gt;&lt;memberselection type="Member"&gt;&lt;member&gt;&lt;uniquename&gt;[06 Counterparty Sector].[06 Counterparty Sector].[Counterparty Sector].&amp;amp;[F]&lt;/uniquename&gt;&lt;/member&gt;&lt;variable type="Int32" name="offset"&gt;&lt;value&gt;0&lt;/value&gt;&lt;/variable&gt;&lt;/memberselection&gt;&lt;memberselection type="Member"&gt;&lt;member&gt;&lt;uniquename&gt;[06 Counterparty Sector].[06 Counterparty Sector].[Counterparty Sector].&amp;amp;[G]&lt;/uniquename&gt;&lt;/member&gt;&lt;variable type="Int32" name="offset"&gt;&lt;value&gt;0&lt;/value&gt;&lt;/variable&gt;&lt;/memberselection&gt;&lt;memberselection type="Member"&gt;&lt;member&gt;&lt;uniquename&gt;[06 Counterparty Sector].[06 Counterparty Sector].[Counterparty Sector].&amp;amp;[P]&lt;/uniquename&gt;&lt;/member&gt;&lt;variable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 type="Member"&gt;&lt;member&gt;&lt;uniquename&gt;[06 Counterparty Sector].[06 Counterparty Sector].[L0].&amp;amp;[V]&lt;/uniquename&gt;&lt;/member&gt;&lt;variable type="Int32" name="offset"&gt;&lt;value&gt;0&lt;/value&gt;&lt;/variable&gt;&lt;/memberselection&gt;&lt;memberselection type="Member"&gt;&lt;member&gt;&lt;uniquename&gt;[06 Counterparty Sector].[06 Counterparty Sector].[L0].&amp;amp;[W]&lt;/uniquename&gt;&lt;/member&gt;&lt;variable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Counterparty]&lt;/uniquename&gt;&lt;FeedInToFilters&gt;0&lt;/FeedInToFilters&gt;&lt;filterafterdrill&gt;0&lt;/filterafterdrill&gt;&lt;visible&gt;1&lt;/visible&gt;&lt;nonempty&gt;0&lt;/nonempty&gt;&lt;drilledmembers&gt;&lt;uniquename&gt;[07 Location of Counterparty].[07 Location of Counterparty].[L0].&amp;amp;[5J]&lt;/uniquename&gt;&lt;/drilledmembers&gt;&lt;drillandreplacemembers&gt;&lt;memberset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t>
  </si>
  <si>
    <t>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0,14,29,119&lt;/dataouterarea&gt;&lt;/serialisationinfo&gt;&lt;layout&gt;0&lt;/layout&gt;&lt;compactAxes&gt;&lt;axis&gt;2&lt;/axis&gt;&lt;/compactAxes&gt;&lt;/grid&gt;&lt;grid&gt;&lt;x&gt;13&lt;/x&gt;&lt;y&gt;197&lt;/y&gt;&lt;password /&gt;&lt;applyrestrictionsinexcel&gt;1&lt;/applyrestrictionsinexcel&gt;&lt;applycubeformatting&gt;0&lt;/apply</t>
  </si>
  <si>
    <t>cubeformatting&gt;&lt;expandsetsonheaders&gt;0&lt;/expandsetsonheaders&gt;&lt;formatnoborders&gt;0&lt;/formatnoborders&gt;&lt;coldimcount&gt;2&lt;/coldimcount&gt;&lt;rowdimcount&gt;3&lt;/rowdimcount&gt;&lt;datawidth&gt;26&lt;/datawidth&gt;&lt;dataheight&gt;16&lt;/dataheight&gt;&lt;guid&gt;e642e6a9-eaae-4452-adab-f7c5b19e637d&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t>
  </si>
  <si>
    <t>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t>
  </si>
  <si>
    <t>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type="rangeselectionitem"&gt;&lt;address&gt;'T_02_01'!$Q$60:$V$64&lt;/address&gt;&lt;worksheetname&gt;T_02_01&lt;/worksheetname&gt;&lt;/customselectionitem&gt;&lt;variable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name="offset"&gt;&lt;value&gt;0&lt;/value&gt;&lt;/variable&gt;&lt;/memberselection&gt;&lt;/memberselections&gt;&lt;/memberset&gt;&lt;/membersets&gt;&lt;memberproperties noatat="1" /&gt;&lt;/dimension&gt;&lt;dimension&gt;&lt;uniq</t>
  </si>
  <si>
    <t>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Maturity].[L0].&amp;amp;[A]&lt;/uniquename&gt;&lt;/member&gt;&lt;variable type="Int32" name="offset"&gt;&lt;value&gt;0&lt;/value&gt;&lt;/variable&gt;&lt;/memberselection&gt;&lt;memberselection type="Member"&gt;&lt;member&gt;&lt;uniquename&gt;[11 Maturity].[11 Maturity].[L1].&amp;amp;[G]&lt;/uniquename&gt;&lt;/member&gt;&lt;variable type="Int32" name="offset"&gt;&lt;value&gt;0&lt;/value&gt;&lt;/variable&gt;&lt;/memberselection&gt;&lt;memberselection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t>
  </si>
  <si>
    <t>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0,14,29,19&lt;/dataouterarea&gt;&lt;/serialisationinfo&gt;&lt;layout&gt;0&lt;/layout&gt;&lt;compactAxes&gt;&lt;axis&gt;2&lt;/axis&gt;&lt;/compactAxes&gt;&lt;/grid&gt;&lt;/grids&gt;&lt;freestylemode&gt;0&lt;/freestylemode&gt;&lt;requires ismanual="0" allgrids="0" alltables="0" allquerygenerators="0" /&gt;&lt;newwidthforscale&gt;7072.5&lt;/newwidthforscale&gt;&lt;newheightforscale&gt;1392.75&lt;/newheightforscale&gt;&lt;/sheet&gt;&lt;sheet name="T_02_02" protectDownload="0"&gt;&lt;freestylemode&gt;0&lt;/freestylemode&gt;&lt;requires ismanual="0" allgrids="0" alltables="0" allquerygenerators="0" /&gt;&lt;newwidthforscale&gt;4824.75&lt;/newwidthforscale&gt;&lt;newheightforscale&gt;1359.75&lt;/newheightforscale&gt;&lt;/sheet&gt;&lt;sheet name="T_02_03" protectDownload="0"&gt;&lt;freestylemode&gt;0&lt;/freestylemode&gt;&lt;requires ismanual="0" allgrids="0" alltables="0" allquerygenerators="0" /&gt;&lt;newwidthforscale&gt;4873.5&lt;/newwidthforscale&gt;&lt;newheightforscale&gt;1359.75&lt;/newheightforscale&gt;&lt;/sheet&gt;&lt;sheet name="T_02_04" protectDownload="0"&gt;&lt;freestylemode&gt;0&lt;/freestylemode&gt;&lt;requires ismanual="0" allgrids="0" alltables="0" allquerygenerators="0" /&gt;&lt;newwidthforscale&gt;4875&lt;/newwidthforscale&gt;&lt;newheightforscale&gt;1381.5&lt;/newheightforscale&gt;&lt;/sheet&gt;&lt;sheet name="T_02_05" protectDownload="0"&gt;&lt;freestylemode&gt;0&lt;/freestylemode&gt;&lt;requires ismanual="0" allgrids="0" alltables="0" allquerygenerators="0" /&gt;&lt;newwidthforscale&gt;4876.5&lt;/newwidthforscale&gt;&lt;newheightforscale&gt;1359.75&lt;/newheightforscale&gt;&lt;/sheet&gt;&lt;sheet name="T_02_06" protectDownload="0"&gt;&lt;freestylemode&gt;0&lt;/freestylemode&gt;&lt;requires ismanual="0" allgrids="0" alltables="0" allquerygenerators="0" /&gt;&lt;newwidthforscale&gt;4830&lt;/newwidthforscale&gt;&lt;newheightforscale&gt;1359.75&lt;/newheightforscale&gt;&lt;/sheet&gt;&lt;sheet name="T_02_07" protectDownload="0"&gt;&lt;freestylemode&gt;0&lt;/freestylemode&gt;&lt;requires ismanual="0" allgrids="0" alltables="0" allquerygenerators="0" /&gt;&lt;newwidthforscale&gt;4880.25&lt;/newwidthforscale&gt;&lt;newheightforscale&gt;1359.75&lt;/newheightforscale&gt;&lt;/sheet&gt;&lt;sheet name="T_02_08" protectDownload="0"&gt;&lt;freestylemode&gt;0&lt;/freestylemode&gt;&lt;requires ismanual="0" allgrids="0" alltables="0" allquerygenerators="0" /&gt;&lt;newwidthforscale&gt;4877.25&lt;/newwidthforscale&gt;&lt;newheightforscale&gt;</t>
  </si>
  <si>
    <t>1373.25&lt;/newheightforscale&gt;&lt;/sheet&gt;&lt;sheet name="T_02_09" protectDownload="0"&gt;&lt;freestylemode&gt;0&lt;/freestylemode&gt;&lt;requires ismanual="0" allgrids="0" alltables="0" allquerygenerators="0" /&gt;&lt;newwidthforscale&gt;4876.5&lt;/newwidthforscale&gt;&lt;newheightforscale&gt;1327.5&lt;/newheightforscale&gt;&lt;/sheet&gt;&lt;sheet name="T_02_10" protectDownload="0"&gt;&lt;freestylemode&gt;0&lt;/freestylemode&gt;&lt;requires ismanual="0" allgrids="0" alltables="0" allquerygenerators="0" /&gt;&lt;newwidthforscale&gt;4833&lt;/newwidthforscale&gt;&lt;newheightforscale&gt;1327.5&lt;/newheightforscale&gt;&lt;/sheet&gt;&lt;sheet name="T_02_11" protectDownload="0"&gt;&lt;freestylemode&gt;0&lt;/freestylemode&gt;&lt;requires ismanual="0" allgrids="0" alltables="0" allquerygenerators="0" /&gt;&lt;newwidthforscale&gt;4878.75&lt;/newwidthforscale&gt;&lt;newheightforscale&gt;1327.5&lt;/newheightforscale&gt;&lt;/sheet&gt;&lt;sheet name="T_02_12" protectDownload="0"&gt;&lt;freestylemode&gt;0&lt;/freestylemode&gt;&lt;requires ismanual="0" allgrids="0" alltables="0" allquerygenerators="0" /&gt;&lt;newwidthforscale&gt;4821.75&lt;/newwidthforscale&gt;&lt;newheightforscale&gt;1347.75&lt;/newheightforscale&gt;&lt;/sheet&gt;&lt;sheet name="T_03_01" protectDownload="0"&gt;&lt;grids&gt;&lt;grid&gt;&lt;x&gt;13&lt;/x&gt;&lt;y&gt;58&lt;/y&gt;&lt;password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23&lt;/datawidth&gt;&lt;dataheight&gt;115&lt;/dataheight&gt;&lt;guid&gt;8ed6f08e-d90d-4919-8f82-242feb0f31a4&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t>
  </si>
  <si>
    <t>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Leg2].[Currency].&amp;amp;[USD]&lt;/uniquename&gt;&lt;/member&gt;&lt;variable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t>
  </si>
  <si>
    <t>&gt;0&lt;/nonempty&gt;&lt;drillandreplacemembers&gt;&lt;memberset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type="rangeselectionitem"&gt;&lt;address&gt;'T_03_01'!$Q$59:$V$63&lt;/address&gt;&lt;worksheetname&gt;T_03_01&lt;/worksheetname&gt;&lt;/customselectionitem&gt;&lt;variable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t>
  </si>
  <si>
    <t>&lt;/drillhierarchyreversed&gt;&lt;singlememonfilt&gt;0&lt;/singlememonfilt&gt;&lt;membersets&gt;&lt;memberset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 type="Member"&gt;&lt;member&gt;&lt;uniquename&gt;[03 Instrument].[03 Instrument].[Instrument].&amp;amp;[G]&lt;/uniquename&gt;&lt;/member&gt;&lt;variable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Sector].[Counterparty Sector].&amp;amp;[D]&lt;/uniquename&gt;&lt;/member&gt;&lt;variable type="Int32" name="offset"&gt;&lt;value&gt;0&lt;/value&gt;&lt;/variable&gt;&lt;/memberselection&gt;&lt;memberselection type="Member"&gt;&lt;member&gt;&lt;uniquename&gt;[06 Counterparty Sector].[06 Counterparty Sector].[Counterparty Sector].&amp;amp;[E]&lt;/uniquename&gt;&lt;/member&gt;&lt;variable type="Int32" name="offset"&gt;&lt;value&gt;0&lt;/value&gt;&lt;/variable&gt;&lt;/memberselection&gt;&lt;memberselection type="Member"&gt;&lt;member&gt;&lt;uniquename&gt;[06 Counterparty Sector].[06 Counterparty Sector].[Counterparty Sector].&amp;amp;[F]&lt;/uniquename&gt;&lt;/member&gt;&lt;variable type="Int32" name="offset"&gt;&lt;value&gt;0&lt;/value&gt;&lt;/variable&gt;&lt;/memberselection&gt;&lt;memberselection type="Member"&gt;&lt;member&gt;&lt;uniquename&gt;[06 Counterparty Sector].[06 Counterparty Sector].[Counterparty Sector].&amp;amp;[G]&lt;/uniquename&gt;&lt;/member&gt;&lt;variable type="Int32" name="offset"&gt;&lt;value&gt;0&lt;/value&gt;&lt;/variable&gt;&lt;/memberselection&gt;&lt;memberselection type="Member"&gt;&lt;member&gt;&lt;uniquename&gt;[06 Counterparty Sector].[06 Counterparty Sector].[Counterparty Sector].&amp;amp;[P]&lt;/uniquename&gt;&lt;/member&gt;&lt;variable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 type="Member"&gt;&lt;member&gt;&lt;uniquename&gt;[06 Counterparty Sector].[06 Counterparty Sector].[L0].&amp;amp;[V]&lt;/uniquename&gt;&lt;/member&gt;&lt;variable type="Int32" name="offset"&gt;&lt;value&gt;0&lt;/value&gt;&lt;/variable&gt;&lt;/memberselection&gt;&lt;memberselection type="Member"&gt;&lt;member&gt;&lt;uniquename&gt;[06 Counterparty Sector].[06 Counterparty Sector].[L0].&amp;amp;[W]&lt;/uniquename&gt;&lt;/member&gt;&lt;variable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t>
  </si>
  <si>
    <t>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
  </si>
  <si>
    <t>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0,14,26,118&lt;/dataouterarea&gt;&lt;/serialisationinfo&gt;&lt;layout&gt;0&lt;/layout&gt;&lt;compactAxes&gt;&lt;axis&gt;2&lt;/axis&gt;&lt;/compactAxes&gt;&lt;/grid&gt;&lt;grid&gt;&lt;x&gt;13&lt;/x&gt;&lt;y&gt;196&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23&lt;/datawidth&gt;&lt;dataheight&gt;16&lt;/dataheight&gt;&lt;guid&gt;58d01e94-af79-4941-9cb1-29036f3b6c72&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t>
  </si>
  <si>
    <t xml:space="preserve">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t>
  </si>
  <si>
    <t>lhierarchyreversed&gt;&lt;singlememonfilt&gt;0&lt;/singlememonfilt&gt;&lt;membersets&gt;&lt;memberset combination="1"&gt;&lt;memberselections&gt;&lt;memberselection type="Member"&gt;&lt;customselectionitem type="rangeselectionitem"&gt;&lt;address&gt;'T_03_01'!$O$64&lt;/address&gt;&lt;worksheetname&gt;T_03_01&lt;/worksheetname&gt;&lt;/customselectionitem&gt;&lt;variable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t>
  </si>
  <si>
    <t>ber&gt;&lt;variable type="Int32" name="offset"&gt;&lt;value&gt;0&lt;/value&gt;&lt;/variable&gt;&lt;/memberselection&gt;&lt;memberselection type="Member"&gt;&lt;customselectionitem type="rangeselectionitem"&gt;&lt;address&gt;'T_03_01'!$Q$59:$V$63&lt;/address&gt;&lt;worksheetname&gt;T_03_01&lt;/worksheetname&gt;&lt;/customselectionitem&gt;&lt;variable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Maturity].[L0].&amp;amp;[A]&lt;/uniquename&gt;&lt;/member&gt;&lt;variable type="Int32" name="offset"&gt;&lt;value&gt;0&lt;/value&gt;&lt;/variable&gt;&lt;/memberselection&gt;&lt;memberselection type="Member"&gt;&lt;member&gt;&lt;uniquename&gt;[11 Maturity].[11 Maturity].[L1].&amp;amp;[G]&lt;/uniquename&gt;&lt;/member&gt;&lt;variable type="Int32" name="offset"&gt;&lt;value&gt;0&lt;/value&gt;&lt;/variable&gt;&lt;/memberselection&gt;&lt;memberselection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t>
  </si>
  <si>
    <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t>
  </si>
  <si>
    <t>"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0,14,26,19&lt;/dataouterarea&gt;&lt;/serialisationinfo&gt;&lt;layout&gt;0&lt;/layout&gt;&lt;compactAxes&gt;&lt;axis&gt;2&lt;/axis&gt;&lt;/compactAxes&gt;&lt;/grid&gt;&lt;/grids&gt;&lt;freestylemode&gt;0&lt;/freestylemode&gt;&lt;requires ismanual="0" allgrids="0" alltables="0" allquerygenerators="0" /&gt;&lt;newwidthforscale&gt;6593.25&lt;/newwidthforscale&gt;&lt;newheightforscale&gt;1351.5&lt;/newheightforscale&gt;&lt;/sheet&gt;&lt;sheet name="T_03_02" protectDownload="0"&gt;&lt;freestylemode&gt;0&lt;/freestylemode&gt;&lt;requires ismanual="0" allgrids="0" alltables="0" allquerygenerators="0" /&gt;&lt;newwidthforscale&gt;4875&lt;/newwidthforscale&gt;&lt;newheightforscale&gt;1352.25&lt;/newheightforscale&gt;&lt;/sheet&gt;&lt;sheet name="T_03_03" protectDownload="0"&gt;&lt;freestylemode&gt;0&lt;/freestylemode&gt;&lt;requires ismanual="0" allgrids="0" alltables="0" allquerygenerators="0" /&gt;&lt;newwidthforscale&gt;4924.5&lt;/newwidthforscale&gt;&lt;newheightforscale&gt;1352.25&lt;/newheightforscale&gt;&lt;/sheet&gt;&lt;sheet name="T_03_04" protectDownload="0"&gt;&lt;freestylemode&gt;0&lt;/freestylemode&gt;&lt;requires ismanual="0" allgrids="0" alltables="0" allquerygenerators="0" /&gt;&lt;newwidthforscale&gt;4872&lt;/newwidthforscale&gt;&lt;newheightforscale&gt;1359&lt;/newheightforscale&gt;&lt;/sheet&gt;&lt;sheet name="T_03_05" protectDownload="0"&gt;&lt;freestylemode&gt;0&lt;/freestylemode&gt;&lt;requires ismanual="0" allgrids="0" alltables="0" allquerygenerators="0" /&gt;&lt;newwidthforscale&gt;4921.5&lt;/newwidthforscale&gt;&lt;newheightforscale&gt;1358.25&lt;/newheightforscale&gt;&lt;/sheet&gt;&lt;sheet name="T_03_06" protectDownload="0"&gt;&lt;freestylemode&gt;0&lt;/freestylemode&gt;&lt;requires ismanual="0" allgrids="0" alltables="0" allquerygenerators="0" /&gt;&lt;newwidthforscale&gt;4872.75&lt;/newwidthforscale&gt;&lt;newheightforscale&gt;1351.5&lt;/newheightforscale&gt;&lt;/sheet&gt;&lt;sheet name="T_03_07" protectDownload="0"&gt;&lt;freestylemode&gt;0&lt;/freestylemode&gt;&lt;requires ismanual="0" allgrids="0" alltables="0" allquerygenerators="0" /&gt;&lt;newwidthforscale&gt;4922.25&lt;/newwidthforscale&gt;&lt;newheightforscale&gt;1350.75&lt;/newheightforscale&gt;&lt;/sheet&gt;&lt;sheet name="T_03_08" protectDownload="0"&gt;&lt;freestylemode&gt;0&lt;/freestylemode&gt;&lt;requires ismanual="0" allgrids="0" alltables="0" allquerygenerators="0" /&gt;&lt;newwidthforscale&gt;4875&lt;/newwidthforscale&gt;&lt;newheightforscale&gt;1362.75&lt;/newheightforscale&gt;&lt;/sheet&gt;&lt;sheet name="T_03_09" protectDownload="0"&gt;&lt;freestylemode&gt;0&lt;/freestylemode&gt;&lt;requires ismanual="0" allgrids="0" alltables="0" allquerygenerators="0" /&gt;&lt;newwidthforscale&gt;4920&lt;/newwidthforscale&gt;&lt;newheightforscale&gt;1323.75&lt;/newheightforscale&gt;&lt;/sheet&gt;&lt;sheet name="T_03_10" protectDownload="0"&gt;&lt;freestylemode&gt;0&lt;/freestylemode&gt;&lt;requires ismanual="0" allgrids="0" alltables="0" allquerygenerators="0" /&gt;&lt;newwidthforscale&gt;4872.75&lt;/newwidthforscale&gt;&lt;newheightforscale&gt;1331.25&lt;/newheightforscale&gt;&lt;/sheet&gt;&lt;sheet name="T_03_11" protectDownload="0"&gt;&lt;freestylemode&gt;0&lt;/freestylemode&gt;&lt;requires ismanual="0" allgrids="0" alltables="0" allquerygenerators="0" /&gt;&lt;newwidthforscale&gt;4926.75&lt;/newwidthforscale&gt;&lt;newheightforscale&gt;1323.75&lt;/newheightforscale&gt;&lt;/sheet&gt;&lt;sheet name="T_03_12" protectDownload="0"&gt;&lt;freestylemode&gt;0&lt;/freestylemode&gt;&lt;requires ismanual="0" allgrids="0" alltables="0" allquerygenerators="0" /&gt;&lt;newwidthforscale&gt;4874.25&lt;/newwidthforscale&gt;&lt;newheightforscale&gt;1335&lt;/newheightforscale&gt;&lt;/sheet&gt;&lt;sheet name="T_04_01" protectDownload="0"&gt;&lt;grids&gt;&lt;grid&gt;&lt;x&gt;12&lt;/x&gt;&lt;y&gt;59&lt;/y&gt;&lt;password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15&lt;/datawidth&gt;&lt;dataheight&gt;115&lt;/dataheight&gt;&lt;guid&gt;cb862dda-92e9-4b0e-a55e-924ac34e7ff3&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t>
  </si>
  <si>
    <t>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t>
  </si>
  <si>
    <t>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Leg2].[Currency].&amp;amp;[EUR]&lt;/uniquename&gt;&lt;/member&gt;&lt;variable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t>
  </si>
  <si>
    <t>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type="rangeselectionitem"&gt;&lt;address&gt;'T_04_01'!$Q$60:$U$63&lt;/address&gt;&lt;worksheetname&gt;T_04_01&lt;/worksheetname&gt;&lt;/customselectionitem&gt;&lt;variable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 type="Member"&gt;&lt;member&gt;&lt;uniquename&gt;[03 Instrument].[03 Instrument].[Instrument].&amp;amp;[G]&lt;/uniquename&gt;&lt;/member&gt;&lt;variable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t>
  </si>
  <si>
    <t>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Sector].[Counterparty Sector].&amp;amp;[D]&lt;/uniquename&gt;&lt;/member&gt;&lt;variable type="Int32" name="offset"&gt;&lt;value&gt;0&lt;/value&gt;&lt;/variable&gt;&lt;/memberselection&gt;&lt;memberselection type="Member"&gt;&lt;member&gt;&lt;uniquename&gt;[06 Counterparty Sector].[06 Counterparty Sector].[Counterparty Sector].&amp;amp;[E]&lt;/uniquename&gt;&lt;/member&gt;&lt;variable type="Int32" name="offset"&gt;&lt;value&gt;0&lt;/value&gt;&lt;/variable&gt;&lt;/memberselection&gt;&lt;memberselection type="Member"&gt;&lt;member&gt;&lt;uniquename&gt;[06 Counterparty Sector].[06 Counterparty Sector].[Counterparty Sector].&amp;amp;[F]&lt;/uniquename&gt;&lt;/member&gt;&lt;variable type="Int32" name="offset"&gt;&lt;value&gt;0&lt;/value&gt;&lt;/variable&gt;&lt;/memberselection&gt;&lt;memberselection type="Member"&gt;&lt;member&gt;&lt;uniquename&gt;[06 Counterparty Sector].[06 Counterparty Sector].[Counterparty Sector].&amp;amp;[G]&lt;/uniquename&gt;&lt;/member&gt;&lt;variable type="Int32" name="offset"&gt;&lt;value&gt;0&lt;/value&gt;&lt;/variable&gt;&lt;/memberselection&gt;&lt;memberselection type="Member"&gt;&lt;member&gt;&lt;uniquename&gt;[06 Counterparty Sector].[06 Counterparty Sector].[Counterparty Sector].&amp;amp;[P]&lt;/uniquename&gt;&lt;/member&gt;&lt;variable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 type="Member"&gt;&lt;member&gt;&lt;uniquename&gt;[06 Counterparty Sector].[06 Counterparty Sector].[L0].&amp;amp;[V]&lt;/uniquename&gt;&lt;/member&gt;&lt;variable type="Int32" name="offset"&gt;&lt;value&gt;0&lt;/value&gt;&lt;/variable&gt;&lt;/memberselection&gt;&lt;memberselection type="Member"&gt;&lt;member&gt;&lt;uniquename&gt;[06 Counterparty Sector].[06 Counterparty Sector].[L0].&amp;amp;[W]&lt;/uniquename&gt;&lt;/member&gt;&lt;variable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t>
  </si>
  <si>
    <t>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0,14,18,118&lt;/dataouterarea&gt;&lt;/serialisationinfo&gt;&lt;layout&gt;0&lt;/layout&gt;&lt;compactAxes&gt;&lt;axis&gt;2&lt;/axis&gt;&lt;/compactAxes&gt;&lt;/grid&gt;&lt;grid&gt;&lt;x&gt;12&lt;/x&gt;&lt;y&gt;196&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15&lt;/datawidth&gt;&lt;dataheight&gt;16&lt;/dataheight&gt;&lt;</t>
  </si>
  <si>
    <t>guid&gt;50923964-19e9-490d-b2e5-369ca466c749&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t>
  </si>
  <si>
    <t>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type="rangeselectionitem"&gt;&lt;address&gt;'T_04_01'!$N$65&lt;/address&gt;&lt;worksheetname&gt;T_04_01&lt;/worksheetname&gt;&lt;/customselectionitem&gt;&lt;variable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t>
  </si>
  <si>
    <t>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type="rangeselectionitem"&gt;&lt;address&gt;'T_04_01'!$Q$60:$U$63&lt;/address&gt;&lt;worksheetname&gt;T_04_01&lt;/worksheetname&gt;&lt;/customselectionitem&gt;&lt;variable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t>
  </si>
  <si>
    <t>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Maturity].[L0].&amp;amp;[A]&lt;/uniquename&gt;&lt;/member&gt;&lt;variable type="Int32" name="offset"&gt;&lt;value&gt;0&lt;/value&gt;&lt;/variable&gt;&lt;/memberselection&gt;&lt;memberselection type="Member"&gt;&lt;member&gt;&lt;uniquename&gt;[11 Maturity].[11 Maturity].[L1].&amp;amp;[G]&lt;/uniquename&gt;&lt;/member&gt;&lt;variable type="Int32" name="offset"&gt;&lt;value&gt;0&lt;/value&gt;&lt;/variable&gt;&lt;/memberselection&gt;&lt;memberselection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t>
  </si>
  <si>
    <t>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0,14,18,19&lt;/dataouterarea&gt;&lt;/serialisationinfo&gt;&lt;layout&gt;0&lt;/layout&gt;&lt;compactAxes&gt;&lt;axis&gt;2&lt;/axis&gt;&lt;/compactAxes&gt;&lt;/grid&gt;&lt;/grids&gt;&lt;freestylemode&gt;0&lt;/freestylemode&gt;&lt;requires ismanual="0" allgrids="0" alltables="0" allquerygenerators="0" /&gt;&lt;newwidthforscale&gt;6270&lt;/newwidthforscale&gt;&lt;newheightforscale&gt;1351.5&lt;/newheightforscale&gt;&lt;/sheet&gt;&lt;sheet name="T_04_02" protectDownload="0"&gt;&lt;freestylemode&gt;0&lt;/freestylemode&gt;&lt;requires ismanual="0" allgrids="0" alltables="0" allquerygenerators="0" /&gt;&lt;newwidthforscale&gt;4918.5&lt;/newwidthforscale&gt;&lt;newheightforscale&gt;1351.5&lt;/newheightforscale&gt;&lt;/sheet&gt;&lt;sheet name="T_04_03" protectDownload="0"&gt;&lt;freestylemode&gt;0&lt;/freestylemode&gt;&lt;requires ismanual="0" allgrids="0" alltables="0" allquerygenerators="0" /&gt;&lt;newwidthforscale&gt;4972.5&lt;/newwidthforscale&gt;&lt;newheightforscale&gt;1362&lt;/newheightforscale&gt;&lt;/sheet&gt;&lt;sheet name="T_04_04" protectDownload="0"&gt;&lt;freestylemode&gt;0&lt;/freestylemode&gt;&lt;requires ismanual="0" allgrids="0" alltables="0" allquerygenerators="0" /&gt;&lt;newwidthforscale&gt;4923&lt;/newwidthforscale&gt;&lt;newheightforscale&gt;1351.5&lt;/newheightforscale&gt;&lt;/sheet&gt;&lt;sheet name="T_04_05" protectDownload="0"&gt;&lt;freestylemode&gt;0&lt;/freestylemode&gt;&lt;requires ismanual="0" allgrids="0" alltables="0" allquerygenerators="0" /&gt;&lt;newwidthforscale&gt;4971.75&lt;/newwidthforscale&gt;&lt;newheightforscale&gt;1351.5&lt;/newheightforscale&gt;&lt;/sheet&gt;&lt;sheet name="T_04_06" protectDownload="0"&gt;&lt;freestylemode&gt;0&lt;/freestylemode&gt;&lt;requires ismanual="0" allgrids="0" alltables="0" allquerygenerators="0" /&gt;&lt;newwidthforscale&gt;4923&lt;/newwidthforscale&gt;&lt;newheightforscale&gt;1362&lt;/newheightforscale&gt;&lt;/sheet&gt;&lt;sheet name="T_04_07" protectDownload="0"&gt;&lt;freestylemode&gt;0&lt;/freestylemode&gt;&lt;requires ismanual="0" allgrids="0" alltables="0" allquerygenerators="0" /&gt;&lt;newwidthforscale&gt;4922.25&lt;/newwidthforscale&gt;&lt;newheightforscale&gt;1331.25&lt;/newheightforscale&gt;&lt;/sheet&gt;&lt;sheet name="T_04_08" protectDownload="0"&gt;&lt;freestylemode&gt;0&lt;/freestylemode&gt;&lt;requires ismanual="0" allgrids="0" alltables="0" al</t>
  </si>
  <si>
    <t>lquerygenerators="0" /&gt;&lt;newwidthforscale&gt;4917.75&lt;/newwidthforscale&gt;&lt;newheightforscale&gt;1331.25&lt;/newheightforscale&gt;&lt;/sheet&gt;&lt;sheet name="T_04_09" protectDownload="0"&gt;&lt;freestylemode&gt;0&lt;/freestylemode&gt;&lt;requires ismanual="0" allgrids="0" alltables="0" allquerygenerators="0" /&gt;&lt;newwidthforscale&gt;4968.75&lt;/newwidthforscale&gt;&lt;newheightforscale&gt;1334.25&lt;/newheightforscale&gt;&lt;/sheet&gt;&lt;sheet name="T_05_01" protectDownload="0"&gt;&lt;grids&gt;&lt;grid&gt;&lt;x&gt;12&lt;/x&gt;&lt;y&gt;59&lt;/y&gt;&lt;password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10&lt;/datawidth&gt;&lt;dataheight&gt;115&lt;/dataheight&gt;&lt;guid&gt;c0b08368-6e59-4efc-bdf8-fba76537fc33&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t>
  </si>
  <si>
    <t>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Leg2].[Currency].&amp;amp;[JPY]&lt;/uniquename&gt;&lt;/member&gt;&lt;variable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t>
  </si>
  <si>
    <t>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type="rangeselectionitem"&gt;&lt;address&gt;'T_05_01'!$P$60:$T$62&lt;/address&gt;&lt;worksheetname&gt;T_05_01&lt;/worksheetname&gt;&lt;/customselectionitem&gt;&lt;variable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t>
  </si>
  <si>
    <t>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 type="Member"&gt;&lt;member&gt;&lt;uniquename&gt;[03 Instrument].[03 Instrument].[Instrument].&amp;amp;[G]&lt;/uniquename&gt;&lt;/member&gt;&lt;variable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Sector].[Counterparty Sector].&amp;amp;[D]&lt;/uniquename&gt;&lt;/member&gt;&lt;variable type="Int32" name="offset"&gt;&lt;value&gt;0&lt;/value&gt;&lt;/variable&gt;&lt;/memberselection&gt;&lt;memberselection type="Member"&gt;&lt;member&gt;&lt;uniquename&gt;[06 Counterparty Sector].[06 Counterparty Sector].[Counterparty Sector].&amp;amp;[E]&lt;/uniquename&gt;&lt;/member&gt;&lt;variable type="Int32" name="offset"&gt;&lt;value&gt;0&lt;/value&gt;&lt;/variable&gt;&lt;/memberselection&gt;&lt;memberselection type="Member"&gt;&lt;member&gt;&lt;uniquename&gt;[06 Counterparty Sector].[06 Counterparty Sector].[Counterparty Sector].&amp;amp;[F]&lt;/uniquename&gt;&lt;/member&gt;&lt;variable type="Int32" name="offset"&gt;&lt;value&gt;0&lt;/value&gt;&lt;/variable&gt;&lt;/memberselection&gt;&lt;memberselection type="Member"&gt;&lt;member&gt;&lt;uniquename&gt;[06 Counterparty Sector].[06 Counterparty Sector].[Counterparty Sector].&amp;amp;[G]&lt;/uniquename&gt;&lt;/member&gt;&lt;variable type="Int32" name="offset"&gt;&lt;value&gt;0&lt;/value&gt;&lt;/variable&gt;&lt;/memberselection&gt;&lt;memberselection type="Member"&gt;&lt;member&gt;&lt;uniquename&gt;[06 Counterparty Sector].[06 Counterparty Sector].[Counterparty Sector].&amp;amp;[P]&lt;/uniquename&gt;&lt;/member&gt;&lt;variable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 type="Member"&gt;&lt;member&gt;&lt;uniquename&gt;[06 Counterparty Sector].[06 Counterparty Sector].[L0].&amp;amp;[V]&lt;/uniquename&gt;&lt;/member&gt;&lt;variable type="Int32" name="offset"&gt;&lt;value&gt;0&lt;/value&gt;&lt;/variable&gt;&lt;/memberselection&gt;&lt;memberselection type="Member"&gt;&lt;member&gt;&lt;uniquename&gt;[06 Counterparty Sector].[06 Counterparty Sector].[L0].&amp;amp;[W]&lt;/uniquename&gt;&lt;/member&gt;&lt;variable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t>
  </si>
  <si>
    <t>&gt;[07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t>
  </si>
  <si>
    <t>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0,14,13,118&lt;/dataouterarea&gt;&lt;/serialisationinfo&gt;&lt;layout&gt;0&lt;/layout&gt;&lt;compactAxes&gt;&lt;axis&gt;2&lt;/axis&gt;&lt;/compactAxes&gt;&lt;/grid&gt;&lt;grid&gt;&lt;x&gt;12&lt;/x&gt;&lt;y&gt;196&lt;/y&gt;&lt;password /&gt;&lt;applyrestrictionsinexcel&gt;1&lt;/applyrestrictionsinexcel&gt;&lt;applycubeformatting&gt;0&lt;/applycubeformatting&gt;&lt;expandsetsonheaders&gt;0&lt;/expandsetsonheaders&gt;&lt;formatnoborders&gt;0&lt;/formatnoborders&gt;&lt;coldimcount&gt;2&lt;/coldimcount&gt;&lt;rowdimcount&gt;3&lt;/rowdimcount&gt;&lt;datawidth&gt;10&lt;/datawidth&gt;&lt;dataheight&gt;16&lt;/dataheight&gt;&lt;guid&gt;567f871e-d8cb-48db-96b4-9a6770ad8c69&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t>
  </si>
  <si>
    <t>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type="rangeselectionitem"&gt;&lt;address&gt;'T_01_01'!$O$81&lt;/address&gt;&lt;worksheetname&gt;T_01_01&lt;/worksheetname&gt;&lt;/customselectionitem&gt;&lt;variable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type="rangeselectionitem"&gt;&lt;address&gt;'T_05_01'!$N$65&lt;/address&gt;&lt;worksheetname&gt;T_05_01&lt;/worksheetname&gt;&lt;/customselectionitem&gt;&lt;variable type="Int32" name="offset"&gt;&lt;value&gt;0&lt;/value&gt;&lt;/variable&gt;&lt;/memberselection&gt;&lt;/memberselections&gt;&lt;/memberset&gt;&lt;/membersets&gt;&lt;memberproperties noatat="1" /&gt;&lt;/dimension&gt;&lt;dimension&gt;&lt;uniquename&gt;[12 Rating].[12 Rating]&lt;/uniquename&gt;&lt;FeedInToFilters&gt;0&lt;/FeedInToFilters&gt;&lt;filterafterdrill&gt;0&lt;/filterafterdrill&gt;&lt;visible&gt;1&lt;/visible&gt;&lt;nonempty&gt;0&lt;/nonempty&gt;&lt;drillandreplacememb</t>
  </si>
  <si>
    <t>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type="rangeselectionitem"&gt;&lt;address&gt;'T_05_01'!$P$60:$T$62&lt;/address&gt;&lt;worksheetname&gt;T_05_01&lt;/worksheetname&gt;&lt;/customselectionitem&gt;&lt;variable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t>
  </si>
  <si>
    <t>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Maturity].[L0].&amp;amp;[A]&lt;/uniquename&gt;&lt;/member&gt;&lt;variable type="Int32" name="offset"&gt;&lt;value&gt;0&lt;/value&gt;&lt;/variable&gt;&lt;/memberselection&gt;&lt;memberselection type="Member"&gt;&lt;member&gt;&lt;uniquename&gt;[11 Maturity].[11 Maturity].[L1].&amp;amp;[G]&lt;/uniquename&gt;&lt;/member&gt;&lt;variable type="Int32" name="offset"&gt;&lt;value&gt;0&lt;/value&gt;&lt;/variable&gt;&lt;/memberselection&gt;&lt;memberselection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t>
  </si>
  <si>
    <t>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0,12,1,1&lt;/titlearea&gt;&lt;filterarea&gt;0,0,2,12&lt;/filterarea&gt;&lt;dataouterarea&gt;0,14,13,19&lt;/dataouterarea&gt;&lt;/serialisationinfo&gt;&lt;layout&gt;0&lt;/layout&gt;&lt;compactAxes&gt;&lt;axis&gt;2&lt;/axis&gt;&lt;/compactAxes&gt;&lt;</t>
  </si>
  <si>
    <t>/grid&gt;&lt;/grids&gt;&lt;freestylemode&gt;0&lt;/freestylemode&gt;&lt;requires ismanual="0" allgrids="0" alltables="0" allquerygenerators="0" /&gt;&lt;newwidthforscale&gt;5850&lt;/newwidthforscale&gt;&lt;newheightforscale&gt;1351.5&lt;/newheightforscale&gt;&lt;/sheet&gt;&lt;sheet name="T_05_02" protectDownload="0"&gt;&lt;freestylemode&gt;0&lt;/freestylemode&gt;&lt;requires ismanual="0" allgrids="0" alltables="0" allquerygenerators="0" /&gt;&lt;newwidthforscale&gt;4917&lt;/newwidthforscale&gt;&lt;newheightforscale&gt;1362&lt;/newheightforscale&gt;&lt;/sheet&gt;&lt;sheet name="T_05_03" protectDownload="0"&gt;&lt;freestylemode&gt;0&lt;/freestylemode&gt;&lt;requires ismanual="0" allgrids="0" alltables="0" allquerygenerators="0" /&gt;&lt;newwidthforscale&gt;4923&lt;/newwidthforscale&gt;&lt;newheightforscale&gt;1351.5&lt;/newheightforscale&gt;&lt;/sheet&gt;&lt;sheet name="T_05_04" protectDownload="0"&gt;&lt;freestylemode&gt;0&lt;/freestylemode&gt;&lt;requires ismanual="0" allgrids="0" alltables="0" allquerygenerators="0" /&gt;&lt;newwidthforscale&gt;4919.25&lt;/newwidthforscale&gt;&lt;newheightforscale&gt;1359&lt;/newheightforscale&gt;&lt;/sheet&gt;&lt;sheet name="T_05_05" protectDownload="0"&gt;&lt;freestylemode&gt;0&lt;/freestylemode&gt;&lt;requires ismanual="0" allgrids="0" alltables="0" allquerygenerators="0" /&gt;&lt;newwidthforscale&gt;4923&lt;/newwidthforscale&gt;&lt;newheightforscale&gt;1331.25&lt;/newheightforscale&gt;&lt;/sheet&gt;&lt;sheet name="T_05_06" protectDownload="0"&gt;&lt;freestylemode&gt;0&lt;/freestylemode&gt;&lt;requires ismanual="0" allgrids="0" alltables="0" allquerygenerators="0" /&gt;&lt;newwidthforscale&gt;4920&lt;/newwidthforscale&gt;&lt;newheightforscale&gt;1334.25&lt;/newheightforscale&gt;&lt;/sheet&gt;&lt;sheet name="T_06_01"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26&lt;/datawidth&gt;&lt;dataheight&gt;53&lt;/dataheight&gt;&lt;guid&gt;1345fc6e-ce75-4077-a617-cac3c4aa9455&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t>
  </si>
  <si>
    <t>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
  </si>
  <si>
    <t>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t>
  </si>
  <si>
    <t>alue&gt;&lt;/variable&gt;&lt;/memberselection&gt;&lt;memberselection type="Member"&gt;&lt;customselectionitem type="rangeselectionitem"&gt;&lt;address&gt;'T_06_01'!$Q$64:$W$68&lt;/address&gt;&lt;worksheetname&gt;T_06_01&lt;/worksheetname&gt;&lt;/customselectionitem&gt;&lt;variable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t>
  </si>
  <si>
    <t>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0,17,28,55&lt;/dataouterarea&gt;&lt;/serialisationinfo&gt;&lt;layout&gt;0&lt;/layout&gt;&lt;compactAxes&gt;&lt;axis&gt;2&lt;/axis&gt;&lt;/compactAxes&gt;&lt;/grid&gt;&lt;/grids&gt;&lt;freestylemode&gt;0&lt;/freestylemode&gt;&lt;requires ismanual="0" allgrids="0" alltables="0" allquerygenerators="0" /&gt;&lt;newwidthforscale&gt;6188.25&lt;/newwidthforscale&gt;&lt;newheightforscale&gt;1347&lt;/newheightforscale&gt;&lt;/sheet&gt;&lt;sheet name="T_06_02" protectDownload="0"&gt;&lt;freestylemode&gt;0&lt;/freestylemode&gt;&lt;requires ismanual="0" allgrids="0" alltables="0" allquerygenerators="0" /&gt;&lt;newwidthforscale&gt;4824&lt;/newwidthforscale&gt;&lt;newheightforscale&gt;1278.75&lt;/newheightforscale&gt;&lt;/sheet&gt;&lt;sheet name="T_06_03" protectDownload="0"&gt;&lt;freestylemode&gt;0&lt;/freestylemode&gt;&lt;requires ismanual="0" allgrids="0" alltables="0" allquerygenerators="0" /&gt;&lt;newwidthforscale&gt;4910.25&lt;/newwidthforscale&gt;&lt;newheightforscale&gt;1319.25&lt;/newheightforscale&gt;&lt;/sheet&gt;&lt;sheet name="T_06_04" protectDownload="0"&gt;&lt;freestylemode&gt;0&lt;/freestylemode&gt;&lt;requires ismanual="0" allgrids="0" alltables="0" allquerygenerators="0" /&gt;&lt;newwidthforscale&gt;4872.75&lt;/newwidthforscale&gt;&lt;newheightforscale&gt;1288.5&lt;/newheightforscale&gt;&lt;/sheet&gt;&lt;sheet name="T_07_01"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23&lt;/datawidth&gt;&lt;dataheight&gt;53&lt;/dataheight&gt;&lt;guid&gt;409d505e-7418-42a1-8081-170e1c259539&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
  </si>
  <si>
    <t>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t>
  </si>
  <si>
    <t>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Leg2].[Currency].&amp;amp;[USD]&lt;/uniquename&gt;&lt;/member&gt;&lt;variable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t>
  </si>
  <si>
    <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type="rangeselectionitem"&gt;&lt;address&gt;'T_07_01'!$Q$64:$V$68&lt;/address&gt;&lt;worksheetname&gt;T_07_01&lt;/worksheetname&gt;&lt;/customselectionitem&gt;&lt;variable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t>
  </si>
  <si>
    <t>Member"&gt;&lt;customselectionitem type="rangeselectionitem"&gt;&lt;address&gt;'parameters'!$E$2:$E$53&lt;/address&gt;&lt;worksheetname&gt;parameters&lt;/worksheetname&gt;&lt;/customselectionitem&gt;&lt;variable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t>
  </si>
  <si>
    <t>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0,17,25,55&lt;/dataouterarea&gt;&lt;/serialisationinfo&gt;&lt;layout&gt;0&lt;/layout&gt;&lt;compactAxes&gt;&lt;axis&gt;2&lt;/axis&gt;&lt;/compactAxes&gt;&lt;/grid&gt;&lt;/grids&gt;&lt;freestylemode&gt;0&lt;/freestylemode&gt;&lt;requires ismanual="0" allgrids="0" alltables="0" allquerygenerators="0" /&gt;&lt;newwidthforscale&gt;6271.5&lt;/newwidthforscale&gt;&lt;newheightforscale&gt;1332.75&lt;/newheightforscale&gt;&lt;/sheet&gt;&lt;sheet name="T_07_02" protectDownload="0"&gt;&lt;freestylemode&gt;0&lt;/freestylemode&gt;&lt;requires ismanual="0" allgrids="0" alltables="0" allquerygenerators="0" /&gt;&lt;newwidthforscale&gt;4874.25&lt;/newwidthforscale&gt;&lt;newheightforscale&gt;1277.25&lt;/newheightforscale&gt;&lt;/sheet&gt;&lt;sheet name="T_07_03" protectDownload="0"&gt;&lt;freestylemode&gt;0&lt;/freestylemode&gt;&lt;requires ismanual="0" allgrids="0" alltables="0" allquerygenerators="0" /&gt;&lt;newwidthforscale&gt;4962&lt;/newwidthforscale&gt;&lt;newheightforscale&gt;1320&lt;/newheightforscale&gt;&lt;/sheet&gt;&lt;sheet name="T_07_04" protectDownload="0"&gt;&lt;freestylemode&gt;0&lt;/freestylemode&gt;&lt;requires ismanual="0" allgrids="0" alltables="0" allquerygenerators="0" /&gt;&lt;newwidthforscale&gt;4876.5&lt;/newwidthforscale&gt;&lt;newheightforscale&gt;1277.25&lt;/newheightforscale&gt;&lt;/sheet&gt;&lt;sheet name="T_08_01"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15&lt;/datawidth&gt;&lt;dataheight&gt;53&lt;/dataheight&gt;&lt;guid&gt;b453d514-faf3-4d9d-ab70-a99bd1a34c87&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t>
  </si>
  <si>
    <t>&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t>
  </si>
  <si>
    <t>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Leg2].[Currency].&amp;amp;[EUR]&lt;/uniquename&gt;&lt;/member&gt;&lt;variable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t>
  </si>
  <si>
    <t>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type="rangeselectionitem"&gt;&lt;address&gt;'T_08_01'!$Q$64:$U$67&lt;/address&gt;&lt;worksheetname&gt;T_08_01&lt;/worksheetname&gt;&lt;/customselectionitem&gt;&lt;variable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t>
  </si>
  <si>
    <t>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0,17,17,55&lt;/dataouterarea&gt;&lt;/serialisationinfo&gt;&lt;layout&gt;0&lt;/layout&gt;&lt;compactAxes&gt;&lt;axis&gt;2&lt;/axis&gt;&lt;/compactAxes&gt;&lt;/grid&gt;&lt;/grids&gt;&lt;freestylemode&gt;0&lt;/freestylemode&gt;&lt;requires ismanual="0" allgrids="0" alltables="0" allquerygenerators="0" /&gt;&lt;newwidthforscale&gt;6126.75&lt;/newwidthforscale&gt;&lt;newheightforscale&gt;1332&lt;/newheightforscale&gt;&lt;/sheet&gt;&lt;sheet name="T_08_02" protectDownload="0"&gt;&lt;freestylemode&gt;0&lt;/freestylemode&gt;&lt;requires ismanual="0" allgrids="0" alltables="0" allquerygenerators="0" /&gt;&lt;newwidthforscale&gt;4961.25&lt;/newwidthforscale&gt;&lt;newheightforscale&gt;1276.5&lt;/newheightforscale&gt;&lt;/sheet&gt;&lt;sheet name="T_08_03" protectDownload="0"&gt;&lt;freestylemode&gt;0&lt;/freestylemode&gt;&lt;requires ismanual="0" allgrids="0" alltables="0" allquerygenerators="0" /&gt;&lt;newwidthforscale&gt;4971.75&lt;/newwidthforscale&gt;&lt;newheightforscale&gt;1323.75&lt;/newheightforscale&gt;&lt;/sheet&gt;&lt;sheet name="T_09_01" protectDownload="0"&gt;&lt;grids&gt;&lt;grid&gt;&lt;x&gt;13&lt;/x&gt;&lt;y&gt;63&lt;/y&gt;&lt;password /&gt;&lt;applyrestrictionsinexcel&gt;1&lt;/applyrestrictionsinexcel&gt;&lt;applycubeformatting&gt;0&lt;/applycubeformatting&gt;&lt;expandsetsonheaders&gt;0&lt;/expandsetsonheaders&gt;&lt;formatnoborders&gt;0&lt;/formatnoborders&gt;&lt;</t>
  </si>
  <si>
    <t>coldimcount&gt;1&lt;/coldimcount&gt;&lt;rowdimcount&gt;2&lt;/rowdimcount&gt;&lt;datawidth&gt;10&lt;/datawidth&gt;&lt;dataheight&gt;53&lt;/dataheight&gt;&lt;guid&gt;6f68155b-ed5a-4299-9390-d60f2428bdaf&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t>
  </si>
  <si>
    <t>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Leg2].[Currency].&amp;amp;[JPY]&lt;/uniquename&gt;&lt;/member&gt;&lt;variable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t>
  </si>
  <si>
    <t>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type="rangeselectionitem"&gt;&lt;address&gt;'T_09_01'!$Q$64:$U$66&lt;/address&gt;&lt;worksheetname&gt;T_09_01&lt;/worksheetname&gt;&lt;/customselectionitem&gt;&lt;variable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t>
  </si>
  <si>
    <t>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t>
  </si>
  <si>
    <t>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0,17,12,55&lt;/dataouterarea&gt;&lt;/serialisationinfo&gt;&lt;layout&gt;0&lt;/layout&gt;&lt;compactAxes&gt;&lt;axis&gt;2&lt;/axis&gt;&lt;/compactAxes&gt;&lt;/grid&gt;&lt;/grids&gt;&lt;freestylemode&gt;0&lt;/freestylemode&gt;&lt;requires ismanual="0" allgrids="0" alltables="0" allquerygenerators="0" /&gt;&lt;newwidthforscale&gt;6175.5&lt;/newwidthforscale&gt;&lt;newheightforscale&gt;1336.5&lt;/newheightforscale&gt;&lt;/sheet&gt;&lt;sheet name="T_09_02" protectDownload="0"&gt;&lt;freestylemode&gt;0&lt;/freestylemode&gt;&lt;requires ismanual="0" allgrids="0" alltables="0" allquerygenerators="0" /&gt;&lt;newwidthforscale&gt;4919.25&lt;/newwidthforscale&gt;&lt;newheightforscale&gt;1281&lt;/newheightforscale&gt;&lt;/sheet&gt;&lt;sheet name="T_10_01" protectDownload="0"&gt;&lt;freestylemode&gt;0&lt;/freestylemode&gt;&lt;requires ismanual="0" allgrids="0" alltables="0" allquerygenerators="0" /&gt;&lt;newwidthforscale&gt;5265&lt;/newwidthforscale&gt;&lt;newheightforscale&gt;1336.5&lt;/newheightforscale&gt;&lt;/sheet&gt;&lt;sheet name="T_10_02" protectDownload="0"&gt;&lt;freestylemode&gt;0&lt;/freestylemode&gt;&lt;requires ismanual="0" allgrids="0" alltables="0" allquerygenerators="0" /&gt;&lt;newwidthforscale&gt;4922.25&lt;/newwidthforscale&gt;&lt;newheightforscale&gt;1281&lt;/newheightforscale&gt;&lt;/sheet&gt;&lt;sheet name="T_11_01"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36&lt;/datawidth&gt;&lt;dataheight&gt;52&lt;/dataheight&gt;&lt;guid&gt;8a5a834e-d5a1-4e10-98ec-a221a6bb7c6a&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t>
  </si>
  <si>
    <t>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Instrument].[L1].&amp;amp;[C]&lt;/uniquename&gt;&lt;/member&gt;&lt;variable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Instrument].[L1].&amp;amp;[Y]&lt;/uniquename&gt;&lt;/member&gt;&lt;variable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t>
  </si>
  <si>
    <t>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t>
  </si>
  <si>
    <t>mpty&gt;&lt;crossjoinouterfirst&gt;0&lt;/crossjoinouterfirst&gt;&lt;nonempty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/&gt;&lt;/dimension&gt;&lt;/nonemptyslice&gt;&lt;ExcludeCalcMembers&gt;0&lt;/ExcludeCalcMembers&gt;&lt;SetCombinationMode&gt;0&lt;/SetCombinationMode&gt;&lt;dimension&gt;&lt;uniquename&gt;[14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t>
  </si>
  <si>
    <t>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
  </si>
  <si>
    <t>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0,13,1,1&lt;/titlearea&gt;&lt;filterarea&gt;0,0,2,13&lt;/filterarea&gt;&lt;dataouterarea&gt;0,15,38,56&lt;/dataouterarea&gt;&lt;/serialisationinfo&gt;&lt;layout&gt;0&lt;/layout&gt;&lt;compactAxes&gt;&lt;axis&gt;2&lt;/axis&gt;&lt;/compactAxes&gt;&lt;/grid&gt;&lt;grid&gt;&lt;x&gt;53&lt;/x&gt;&lt;y&gt;63&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3&lt;/datawidth&gt;&lt;dataheight&gt;52&lt;/dataheight&gt;&lt;guid&gt;91d0b150-564b-4e12-9b64-ead14aa3721a&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t>
  </si>
  <si>
    <t>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t>
  </si>
  <si>
    <t>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
  </si>
  <si>
    <t>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t>
  </si>
  <si>
    <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t>
  </si>
  <si>
    <t>0&lt;/dotop&gt;&lt;excludezero&gt;0&lt;/excludezero&gt;&lt;excludenull&gt;0&lt;/excludenull&gt;&lt;count&gt;0&lt;/count&gt;&lt;/quickbreakoutdef&gt;&lt;serialisationinfo&gt;&lt;titlearea&gt;0,13,1,1&lt;/titlearea&gt;&lt;filterarea&gt;0,0,2,13&lt;/filterarea&gt;&lt;dataouterarea&gt;0,15,5,56&lt;/dataouterarea&gt;&lt;/serialisationinfo&gt;&lt;layout&gt;0&lt;/layout&gt;&lt;compactAxes&gt;&lt;axis&gt;2&lt;/axis&gt;&lt;/compactAxes&gt;&lt;/grid&gt;&lt;/grids&gt;&lt;freestylemode&gt;0&lt;/freestylemode&gt;&lt;requires ismanual="0" allgrids="0" alltables="0" allquerygenerators="0" /&gt;&lt;newwidthforscale&gt;8112&lt;/newwidthforscale&gt;&lt;newheightforscale&gt;1341.75&lt;/newheightforscale&gt;&lt;/sheet&gt;&lt;sheet name="T_11_02" protectDownload="0"&gt;&lt;grids&gt;&lt;grid&gt;&lt;x&gt;13&lt;/x&gt;&lt;y&gt;63&lt;/y&gt;&lt;password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9&lt;/datawidth&gt;&lt;dataheight&gt;53&lt;/dataheight&gt;&lt;guid&gt;2d8a854f-b059-47e3-a553-3dfb0e9f961b&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t>
  </si>
  <si>
    <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
  </si>
  <si>
    <t>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nonempty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/&gt;&lt;/dimension&gt;&lt;/nonemptyslice&gt;&lt;ExcludeCalcMembers&gt;0&lt;/ExcludeCalcMembers&gt;&lt;SetCombinationMode&gt;0&lt;/SetCombinationMode&gt;&lt;dimension&gt;&lt;uniquename&gt;[14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t>
  </si>
  <si>
    <t xml:space="preserve"> type="Int32" name="offset"&gt;&lt;value&gt;0&lt;/value&gt;&lt;/variable&gt;&lt;/memberselection&gt;&lt;memberselection type="Member"&gt;&lt;member&gt;&lt;uniquename&gt;[06 Counterparty Sector].[06 Counterparty Sector].[L0].&amp;amp;[I]&lt;/uniquename&gt;&lt;/member&gt;&lt;variable type="Int32" name="offset"&gt;&lt;value&gt;0&lt;/value&gt;&lt;/variable&gt;&lt;/memberselection&gt;&lt;memberselection type="Member"&gt;&lt;member&gt;&lt;uniquename&gt;[06 Counterparty Sector].[06 Counterparty Sector].[L0].&amp;amp;[J]&lt;/uniquename&gt;&lt;/member&gt;&lt;variable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type="Member"&gt;&lt;member&gt;&lt;uniquename&gt;[05 Reporting Organization].[05 Reporting Organization].[Grand Total].&amp;amp;[5J]&lt;/uniquename&gt;&lt;/member&gt;&lt;variable type="Int32" name="offset"&gt;&lt;value&gt;0&lt;/value&gt;&lt;/variable&gt;&lt;/memberselection&gt;&lt;memberselection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t>
  </si>
  <si>
    <t>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0,14,1,1&lt;/titlearea&gt;&lt;filterarea&gt;0,0,2,14&lt;/filterarea&gt;&lt;dataouterarea&gt;0,16,11,56&lt;/dataouterarea&gt;&lt;/serialisationinfo&gt;&lt;layout&gt;0&lt;/layout&gt;&lt;compactAxes&gt;&lt;axis&gt;2&lt;/axis&gt;&lt;/compactAxes&gt;&lt;/grid&gt;&lt;/grids&gt;&lt;freestylemode&gt;0&lt;/freestylemode&gt;&lt;requires ismanual="0" allgrids="0" alltables="0" allquerygenerators="0" /&gt;&lt;newwidthforscale&gt;5767.5&lt;/newwidthforscale&gt;&lt;newheightforscale&gt;1314.75&lt;/newheightforscale&gt;&lt;/sheet&gt;&lt;sheet name="T_12_01"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61&lt;/datawidth&gt;&lt;dataheight&gt;52&lt;/dataheight&gt;&lt;guid&gt;12aa1ad1-8b32-4b99-a841-3634c22c972d&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t>
  </si>
  <si>
    <t>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t>
  </si>
  <si>
    <t>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
  </si>
  <si>
    <t>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t>
  </si>
  <si>
    <t>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t>
  </si>
  <si>
    <t>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0,13,1,1&lt;/titlearea&gt;&lt;filterarea&gt;0,0,2,13&lt;/filterarea&gt;&lt;dataouterarea&gt;0,15,63,56&lt;/dataouterarea&gt;&lt;/serialisationinfo&gt;&lt;layout&gt;0&lt;/layout&gt;&lt;compactAxes&gt;&lt;axis&gt;2&lt;/axis&gt;&lt;/compactAxes&gt;&lt;/grid&gt;&lt;/grids&gt;&lt;freestylemode&gt;0&lt;/freestylemode&gt;&lt;requires ismanual="0" allgrids="0" alltables="0" allquerygenerators="0" /&gt;&lt;newwidthforscale&gt;9249&lt;/newwidthforscale&gt;&lt;newheightforscale&gt;1302&lt;/newheightforscale&gt;&lt;/sheet&gt;&lt;sheet name="T_13_01" protectDownload="0"&gt;&lt;freestylemode&gt;0&lt;/freestylemode&gt;&lt;requires ismanual="0" allgrids="0" alltables="0" allquerygenerators="0" /&gt;&lt;newwidthforscale&gt;4873.5&lt;/newwidthforscale&gt;&lt;newheightforscale&gt;1292.25&lt;/newheightforscale&gt;&lt;/sheet&gt;&lt;sheet name="T_14_01" protectDownload="0"&gt;&lt;freestylemode&gt;0&lt;/freestylemode&gt;&lt;requires ismanual="0" allgrids="0" alltables="0" allquerygenerators="0" /&gt;&lt;newwidthforscale&gt;4873.5&lt;/newwidthforscale&gt;&lt;newheightforscale&gt;1292.25&lt;/newheightforscale&gt;&lt;/sheet&gt;&lt;sheet name="T_15_01" protectDownload="0"&gt;&lt;freestylemode&gt;0&lt;/freestylemode&gt;&lt;requires ismanual="0" allgrids="0" alltables="0" allquerygenerators="0" /&gt;&lt;newwidthforscale&gt;4873.5&lt;/newwidthforscale&gt;&lt;newheightforscale&gt;1292.25&lt;/newheightforscale&gt;&lt;/sheet&gt;&lt;sheet name="T_16_01" protectDownload="0"&gt;&lt;freestylemode&gt;0&lt;/freestylemode&gt;&lt;requires ismanual="0" allgrids="0" alltables="0" allquerygenerators="0" /&gt;&lt;newwidthforscale&gt;4873.5&lt;/newwidthforscale&gt;&lt;newheightforscale&gt;1292.25&lt;/newheightforscale&gt;&lt;/sheet&gt;&lt;sheet name="T_17_01" protectDownload="0"&gt;&lt;grids&gt;&lt;grid&gt;&lt;x&gt;13&lt;/x&gt;&lt;y&gt;63&lt;/y&gt;&lt;password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6&lt;/datawidth&gt;&lt;dataheight&gt;104&lt;/dataheight&gt;&lt;guid&gt;eea77fbb-251e-405f-b81c-402dea1faf83&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t>
  </si>
  <si>
    <t>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t>
  </si>
  <si>
    <t>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t>
  </si>
  <si>
    <t>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/&gt;&lt;/dimension&gt;&lt;dimension&gt;&lt;uniquename&gt;[05 Reporting Organization].[05 Reporting Organiz</t>
  </si>
  <si>
    <t>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t>
  </si>
  <si>
    <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0,17,8,106&lt;/dataouterarea&gt;&lt;/serialisationinfo&gt;&lt;layout&gt;0&lt;/layout&gt;&lt;compactAxes&gt;&lt;axis&gt;2&lt;/axis&gt;&lt;/compactAxes&gt;&lt;/grid&gt;&lt;/grids&gt;&lt;freestylemode&gt;0&lt;/freestylemode&gt;&lt;requires ismanual="0" allgrids="0" alltables="0" allquerygenerators="0" /&gt;&lt;newwidthforscale&gt;5624.25&lt;/newwidthforscale&gt;&lt;newheightforscale&gt;1350&lt;/newheightforscale&gt;&lt;/sheet&gt;&lt;sheet name="T_18_01" protectDownload="0"&gt;&lt;freestylemode&gt;0&lt;/freestylemode&gt;&lt;requires ismanual="0" allgrids="0" alltables="0" allquerygenerators="0" /&gt;&lt;newwidthforscale&gt;4893&lt;/newwidthforscale&gt;&lt;newheightforscale&gt;1338&lt;/newheightforscale&gt;&lt;/sheet&gt;&lt;sheet name="T_19_01" protectDownload="0"&gt;&lt;grids&gt;&lt;grid&gt;&lt;x&gt;17&lt;/x&gt;&lt;y&gt;65&lt;/y&gt;&lt;password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77&lt;/datawidth&gt;&lt;dataheight&gt;56&lt;/dataheight&gt;&lt;guid&gt;5518942b-c88d-4638-8395-3d90763cbc81&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t>
  </si>
  <si>
    <t>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t>
  </si>
  <si>
    <t>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t>
  </si>
  <si>
    <t>ions&gt;&lt;drillhierarchyreversed&gt;0&lt;/drillhierarchyreversed&gt;&lt;singlememonfilt&gt;0&lt;/singlememonfilt&gt;&lt;membersets&gt;&lt;memberset combination="1"&gt;&lt;memberselections&gt;&lt;memberselection type="Member"&gt;&lt;member&gt;&lt;uniquename&gt;[03 Instrument].[03 Instrument].[L0].&amp;amp;[A]&lt;/uniquename&gt;&lt;/member&gt;&lt;variable type="Int32" name="offset"&gt;&lt;value&gt;0&lt;/value&gt;&lt;/variable&gt;&lt;/memberselection&gt;&lt;memberselection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Year].[Year].&amp;amp;[1992]&lt;/uniquename&gt;&lt;/member&gt;&lt;variable type="Int32" name="offset"&gt;&lt;value&gt;0&lt;/value&gt;&lt;/variable&gt;&lt;/memberselection&gt;&lt;memberselection type="Member"&gt;&lt;member&gt;&lt;uniquename&gt;[01 Period].[01 Period Year].[Year].&amp;amp;[1995]&lt;/uniquename&gt;&lt;/member&gt;&lt;variable type="Int32" name="offset"&gt;&lt;value&gt;0&lt;/value&gt;&lt;/variable&gt;&lt;/memberselection&gt;&lt;memberselection type="Member"&gt;&lt;member&gt;&lt;uniquename&gt;[01 Period].[01 Period Year].[Year].&amp;amp;[1998]&lt;/uniquename&gt;&lt;/member&gt;&lt;variable type="Int32" name="offset"&gt;&lt;value&gt;0&lt;/value&gt;&lt;/variable&gt;&lt;/memberselection&gt;&lt;memberselection type="Member"&gt;&lt;member&gt;&lt;uniquename&gt;[01 Period].[01 Period Year].[Year].&amp;amp;[2001]&lt;/uniquename&gt;&lt;/member&gt;&lt;variable type="Int32" name="offset"&gt;&lt;value&gt;0&lt;/value&gt;&lt;/variable&gt;&lt;/memberselection&gt;&lt;memberselection type="Member"&gt;&lt;member&gt;&lt;uniquename&gt;[01 Period].[01 Period Year].[Year].&amp;amp;[2004]&lt;/uniquename&gt;&lt;/member&gt;&lt;variable type="Int32" name="offset"&gt;&lt;value&gt;0&lt;/value&gt;&lt;/variable&gt;&lt;/memberselection&gt;&lt;memberselection type="Member"&gt;&lt;member&gt;&lt;uniquename&gt;[01 Period].[01 Period Year].[Year].&amp;amp;[2007]&lt;/uniquename&gt;&lt;/member&gt;&lt;variable type="Int32" name="offset"&gt;&lt;value&gt;0&lt;/value&gt;&lt;/variable&gt;&lt;/memberselection&gt;&lt;memberselection type="Member"&gt;&lt;member&gt;&lt;uniquename&gt;[01 Period].[01 Period Year].[Year].&amp;amp;[2010]&lt;/uniquename&gt;&lt;/member&gt;&lt;variable type="Int32" name="offset"&gt;&lt;value&gt;0&lt;/value&gt;&lt;/variable&gt;&lt;/memberselection&gt;&lt;memberselection type="Member"&gt;&lt;member&gt;&lt;uniquename&gt;[01 Period].[01 Period Year].[Year].&amp;amp;[2013]&lt;/uniquename&gt;&lt;/member&gt;&lt;variable type="Int32" name="offset"&gt;&lt;value&gt;0&lt;/value&gt;&lt;/variable&gt;&lt;/memberselection&gt;&lt;memberselection type="Member"&gt;&lt;member&gt;&lt;uniquename&gt;[01 Period].[01 Period Year].[Year].&amp;amp;[2016]&lt;/uniquename&gt;&lt;/member&gt;&lt;variable type="Int32" name="offset"&gt;&lt;value&gt;0&lt;/value&gt;&lt;/variable&gt;&lt;/memberselection&gt;&lt;memberselection type="Member"&gt;&lt;member&gt;&lt;uniquename&gt;[01 Period].[01 Period Year].[Year].&amp;amp;[2019]&lt;/uniquename&gt;&lt;/member&gt;&lt;variable type="Int32" name="offset"&gt;&lt;value&gt;0&lt;/value&gt;&lt;/variable&gt;&lt;/memberselection&gt;&lt;memberselection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t>
  </si>
  <si>
    <t>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type="rangeselectionitem"&gt;&lt;address&gt;'parameters'!$D$2:$D$56&lt;/address&gt;&lt;worksheetname&gt;parameters&lt;/worksheetname&gt;&lt;/customselectionitem&gt;&lt;variable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t>
  </si>
  <si>
    <t>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0,17,78,59&lt;/dataouterarea&gt;&lt;/serialisationinfo&gt;&lt;layout&gt;0&lt;/layout&gt;&lt;compactAxes&gt;&lt;axis&gt;2&lt;/axis&gt;&lt;/compactAxes&gt;&lt;/grid&gt;&lt;/grids&gt;&lt;freestylemode&gt;0&lt;/freestylemode&gt;&lt;requires ismanual="0" allgrids="0" alltables="0" allquerygenerators="0" /&gt;&lt;newwidthforscale&gt;5973&lt;/newwidthforscale&gt;&lt;newheightforscale&gt;1311.75&lt;/newheightforscale&gt;&lt;/sheet&gt;&lt;sheet name="T_20_01" protectDownload="0"&gt;&lt;freestylemode&gt;0&lt;/freestylemode&gt;&lt;requires ismanual="0" allgrids="0" alltables="0" allquerygenerators="0" /&gt;&lt;newwidthforscale&gt;4685.25&lt;/newwidthforscale&gt;&lt;newheightforscale&gt;1300.5&lt;/newheightforscale&gt;&lt;/sheet&gt;&lt;sheet name="T_21_01" protectDownload="0"&gt;&lt;freestylemode&gt;0&lt;/freestylemode&gt;&lt;requires ismanual="0" allgrids="0" alltables="0" allquerygenerators="0" /&gt;&lt;newwidthforscale&gt;4685.25&lt;/newwidthforscale&gt;&lt;newheightforscale&gt;1300.5&lt;/newheightforscale&gt;&lt;/sheet&gt;&lt;sheet name="T_22_01" protectDownload="0"&gt;&lt;freestylemode&gt;0&lt;/freestylemode&gt;&lt;requires ismanual="0" allgrids="0" alltables="0" allquerygenerators="0" /&gt;&lt;newwidthforscale&gt;4647&lt;/newwidthforscale&gt;&lt;newheightforscale&gt;1300.5&lt;/newheightforscale&gt;&lt;/sheet&gt;&lt;sheet name="T_23_01" protectDownload="0"&gt;&lt;freestylemode&gt;0&lt;/freestylemode&gt;&lt;requires ismanual="0" allgrids="0" alltables="0" allquerygenerators="0" /&gt;&lt;newwidthforscale&gt;4647&lt;/newwidthforscale&gt;&lt;newheightforscale&gt;1300.5&lt;/newheightforscale&gt;&lt;/sheet&gt;&lt;sheet name="T_24_01" protectDownload="0"&gt;&lt;freestylemode&gt;0&lt;/freestylemode&gt;&lt;requires ismanual="0" allgrids="0" alltables="0" allquerygenerators="0" /&gt;&lt;newwidthforscale&gt;4647&lt;/newwidthforscale&gt;&lt;newheightforscale&gt;1300.5&lt;/newheightforscale&gt;&lt;/sheet&gt;&lt;sheet name="T_25_01" protectDownload="0"&gt;&lt;grids&gt;&lt;grid&gt;&lt;x&gt;19&lt;/x&gt;&lt;y&gt;57&lt;/y&gt;&lt;password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11&lt;/datawidth&gt;&lt;dataheight&gt;87&lt;/dataheight&gt;&lt;guid&gt;4c0e6740-6974-40c3-bf8e-6959319ef4da&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t>
  </si>
  <si>
    <t>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t>
  </si>
  <si>
    <t>"1"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t>
  </si>
  <si>
    <t>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Year].[Year].&amp;amp;[1992]&lt;/uniquename&gt;&lt;/member&gt;&lt;variable type="Int32" name="offset"&gt;&lt;value&gt;0&lt;/value&gt;&lt;/variable&gt;&lt;/memberselection&gt;&lt;memberselection type="Member"&gt;&lt;member&gt;&lt;uniquename&gt;[01 Period].[01 Period Year].[Year].&amp;amp;[1995]&lt;/uniquename&gt;&lt;/member&gt;&lt;variable type="Int32" name="offset"&gt;&lt;value&gt;0&lt;/value&gt;&lt;/variable&gt;&lt;/memberselection&gt;&lt;memberselection type="Member"&gt;&lt;member&gt;&lt;uniquename&gt;[01 Period].[01 Period Year].[Year].&amp;amp;[1998]&lt;/uniquename&gt;&lt;/member&gt;&lt;variable type="Int32" name="offset"&gt;&lt;value&gt;0&lt;/value&gt;&lt;/variable&gt;&lt;/memberselection&gt;&lt;memberselection type="Member"&gt;&lt;member&gt;&lt;uniquename&gt;[01 Period].[01 Period Year].[Year].&amp;amp;[2001]&lt;/uniquename&gt;&lt;/member&gt;&lt;variable type="Int32" name="offset"&gt;&lt;value&gt;0&lt;/value&gt;&lt;/variable&gt;&lt;/memberselection&gt;&lt;memberselection type="Member"&gt;&lt;member&gt;&lt;uniquename&gt;[01 Period].[01 Period Year].[Year].&amp;amp;[2004]&lt;/uniquename&gt;&lt;/member&gt;&lt;variable type="Int32" name="offset"&gt;&lt;value&gt;0&lt;/value&gt;&lt;/variable&gt;&lt;/memberselection&gt;&lt;memberselection type="Member"&gt;&lt;member&gt;&lt;uniquename&gt;[01 Period].[01 Period Year].[Year].&amp;amp;[2007]&lt;/uniquename&gt;&lt;/member&gt;&lt;variable type="Int32" name="offset"&gt;&lt;value&gt;0&lt;/value&gt;&lt;/variable&gt;&lt;/memberselection&gt;&lt;memberselection type="Member"&gt;&lt;member&gt;&lt;uniquename&gt;[01 Period].[01 Period Year].[Year].&amp;amp;[2010]&lt;/uniquename&gt;&lt;/member&gt;&lt;variable type="Int32" name="offset"&gt;&lt;value&gt;0&lt;/value&gt;&lt;/variable&gt;&lt;/memberselection&gt;&lt;memberselection type="Member"&gt;&lt;member&gt;&lt;uniquename&gt;[01 Period].[01 Period Year].[Year].&amp;amp;[2013]&lt;/uniquename&gt;&lt;/member&gt;&lt;variable type="Int32" name="offset"&gt;&lt;value&gt;0&lt;/value&gt;&lt;/variable&gt;&lt;/memberselection&gt;&lt;memberselection type="Member"&gt;&lt;member&gt;&lt;uniquename&gt;[01 Period].[01 Period Year].[Year].&amp;amp;[2016]&lt;/uniquename&gt;&lt;/member&gt;&lt;variable type="Int32" name="offset"&gt;&lt;value&gt;0&lt;/value&gt;&lt;/variable&gt;&lt;/memberselection&gt;&lt;memberselection type="Member"&gt;&lt;member&gt;&lt;uniquename&gt;[01 Period].[01 Period Year].[Year].&amp;amp;[2019]&lt;/uniquename&gt;&lt;/member&gt;&lt;variable type="Int32" name="offset"&gt;&lt;value&gt;0&lt;/value&gt;&lt;/variable&gt;&lt;/memberselection&gt;&lt;memberselection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t>
  </si>
  <si>
    <t xml:space="preserve"> type="Int32" name="offset"&gt;&lt;value&gt;0&lt;/value&gt;&lt;/variable&gt;&lt;/memberselection&gt;&lt;memberselection type="Member"&gt;&lt;member&gt;&lt;uniquename&gt;[09 Currency Leg1].[09 Currency Leg1].[Currency].&amp;amp;[AED]&lt;/uniquename&gt;&lt;/member&gt;&lt;variable type="Int32" name="offset"&gt;&lt;value&gt;0&lt;/value&gt;&lt;/variable&gt;&lt;/memberselection&gt;&lt;memberselection type="Member"&gt;&lt;member&gt;&lt;uniquename&gt;[09 Currency Leg1].[09 Currency Leg1].[Currency].&amp;amp;[AFN]&lt;/uniquename&gt;&lt;/member&gt;&lt;variable type="Int32" name="offset"&gt;&lt;value&gt;0&lt;/value&gt;&lt;/variable&gt;&lt;/memberselection&gt;&lt;memberselection type="Member"&gt;&lt;member&gt;&lt;uniquename&gt;[09 Currency Leg1].[09 Currency Leg1].[Currency].&amp;amp;[ANG]&lt;/uniquename&gt;&lt;/member&gt;&lt;variable type="Int32" name="offset"&gt;&lt;value&gt;0&lt;/value&gt;&lt;/variable&gt;&lt;/memberselection&gt;&lt;memberselection type="Member"&gt;&lt;member&gt;&lt;uniquename&gt;[09 Currency Leg1].[09 Currency Leg1].[Currency].&amp;amp;[ARS]&lt;/uniquename&gt;&lt;/member&gt;&lt;variable type="Int32" name="offset"&gt;&lt;value&gt;0&lt;/value&gt;&lt;/variable&gt;&lt;/memberselection&gt;&lt;memberselection type="Member"&gt;&lt;member&gt;&lt;uniquename&gt;[09 Currency Leg1].[09 Currency Leg1].[Currency].&amp;amp;[ATS]&lt;/uniquename&gt;&lt;/member&gt;&lt;variable type="Int32" name="offset"&gt;&lt;value&gt;0&lt;/value&gt;&lt;/variable&gt;&lt;/memberselection&gt;&lt;memberselection type="Member"&gt;&lt;member&gt;&lt;uniquename&gt;[09 Currency Leg1].[09 Currency Leg1].[Currency].&amp;amp;[AUD]&lt;/uniquename&gt;&lt;/member&gt;&lt;variable type="Int32" name="offset"&gt;&lt;value&gt;0&lt;/value&gt;&lt;/variable&gt;&lt;/memberselection&gt;&lt;memberselection type="Member"&gt;&lt;member&gt;&lt;uniquename&gt;[09 Currency Leg1].[09 Currency Leg1].[Currency].&amp;amp;[BBD]&lt;/uniquename&gt;&lt;/member&gt;&lt;variable type="Int32" name="offset"&gt;&lt;value&gt;0&lt;/value&gt;&lt;/variable&gt;&lt;/memberselection&gt;&lt;memberselection type="Member"&gt;&lt;member&gt;&lt;uniquename&gt;[09 Currency Leg1].[09 Currency Leg1].[Currency].&amp;amp;[BDT]&lt;/uniquename&gt;&lt;/member&gt;&lt;variable type="Int32" name="offset"&gt;&lt;value&gt;0&lt;/value&gt;&lt;/variable&gt;&lt;/memberselection&gt;&lt;memberselection type="Member"&gt;&lt;member&gt;&lt;uniquename&gt;[09 Currency Leg1].[09 Currency Leg1].[Currency].&amp;amp;[BEF]&lt;/uniquename&gt;&lt;/member&gt;&lt;variable type="Int32" name="offset"&gt;&lt;value&gt;0&lt;/value&gt;&lt;/variable&gt;&lt;/memberselection&gt;&lt;memberselection type="Member"&gt;&lt;member&gt;&lt;uniquename&gt;[09 Currency Leg1].[09 Currency Leg1].[Currency].&amp;amp;[BGN]&lt;/uniquename&gt;&lt;/member&gt;&lt;variable type="Int32" name="offset"&gt;&lt;value&gt;0&lt;/value&gt;&lt;/variable&gt;&lt;/memberselection&gt;&lt;memberselection type="Member"&gt;&lt;member&gt;&lt;uniquename&gt;[09 Currency Leg1].[09 Currency Leg1].[Currency].&amp;amp;[BHD]&lt;/uniquename&gt;&lt;/member&gt;&lt;variable type="Int32" name="offset"&gt;&lt;value&gt;0&lt;/value&gt;&lt;/variable&gt;&lt;/memberselection&gt;&lt;memberselection type="Member"&gt;&lt;member&gt;&lt;uniquename&gt;[09 Currency Leg1].[09 Currency Leg1].[Currency].&amp;amp;[BIF]&lt;/uniquename&gt;&lt;/member&gt;&lt;variable type="Int32" name="offset"&gt;&lt;value&gt;0&lt;/value&gt;&lt;/variable&gt;&lt;/memberselection&gt;&lt;memberselection type="Member"&gt;&lt;member&gt;&lt;uniquename&gt;[09 Currency Leg1].[09 Currency Leg1].[Currency].&amp;amp;[BOB]&lt;/uniquename&gt;&lt;/member&gt;&lt;variable type="Int32" name="offset"&gt;&lt;value&gt;0&lt;/value&gt;&lt;/variable&gt;&lt;/memberselection&gt;&lt;memberselection type="Member"&gt;&lt;member&gt;&lt;uniquename&gt;[09 Currency Leg1].[09 Currency Leg1].[Currency].&amp;amp;[BRL]&lt;/uniquename&gt;&lt;/member&gt;&lt;variable type="Int32" name="offset"&gt;&lt;value&gt;0&lt;/value&gt;&lt;/variable&gt;&lt;/memberselection&gt;&lt;memberselection type="Member"&gt;&lt;member&gt;&lt;uniquename&gt;[09 Currency Leg1].[09 Currency Leg1].[Currency].&amp;amp;[BSD]&lt;/uniquename&gt;&lt;/member&gt;&lt;variable type="Int32" name="offset"&gt;&lt;value&gt;0&lt;/value&gt;&lt;/variable&gt;&lt;/memberselection&gt;&lt;memberselection type="Member"&gt;&lt;member&gt;&lt;uniquename&gt;[09 Currency Leg1].[09 Currency Leg1].[Currency].&amp;amp;[BWP]&lt;/uniquename&gt;&lt;/member&gt;&lt;variable type="Int32" name="offset"&gt;&lt;value&gt;0&lt;/value&gt;&lt;/variable&gt;&lt;/memberselection&gt;&lt;memberselection type="Member"&gt;&lt;member&gt;&lt;uniquename&gt;[09 Currency Leg1].[09 Currency Leg1].[Currency].&amp;amp;[BZD]&lt;/uniquename&gt;&lt;/member&gt;&lt;variable type="Int32" name="offset"&gt;&lt;value&gt;0&lt;/value&gt;&lt;/variable&gt;&lt;/memberselection&gt;&lt;memberselection type="Member"&gt;&lt;member&gt;&lt;uniquename&gt;[09 Currency Leg1].[09 Currency Leg1].[Currency].&amp;amp;[CAD]&lt;/uniquename&gt;&lt;/member&gt;&lt;variable type="Int32" name="offset"&gt;&lt;value&gt;0&lt;/value&gt;&lt;/variable&gt;&lt;/memberselection&gt;&lt;memberselection type="Member"&gt;&lt;member&gt;&lt;uniquename&gt;[09 Currency Leg1].[09 Currency Leg1].[Currency].&amp;amp;[CHF]&lt;/uniquename&gt;&lt;/member&gt;&lt;variable type="Int32" name="offset"&gt;&lt;value&gt;0&lt;/value&gt;&lt;/variable&gt;&lt;/memberselection&gt;&lt;memberselection type="Member"&gt;&lt;member&gt;&lt;uniquename&gt;[09 Currency Leg1].[09 Currency Leg1].[Currency].&amp;amp;[CLP]&lt;/uniquename&gt;&lt;/member&gt;&lt;variable type="Int32" name="offset"&gt;&lt;value&gt;0&lt;/value&gt;&lt;/variable&gt;&lt;/memberselection&gt;&lt;memberselection type="Member"&gt;&lt;member&gt;&lt;uniquename&gt;[09 Currency Leg1].[09 Currency Leg1].[Currency].&amp;amp;[CLS]&lt;/uniquename&gt;&lt;/member&gt;&lt;variable type="Int32" name="offset"&gt;&lt;value&gt;0&lt;/value&gt;&lt;/variable&gt;&lt;/memberselection&gt;&lt;memberselection type="Member"&gt;&lt;member&gt;&lt;uniquename&gt;[09 Currency Leg1].[09 Currency Leg1].[Currency].&amp;amp;[CNY]&lt;/uniquename&gt;&lt;/member&gt;&lt;variable type="Int32" name="offset"&gt;&lt;value&gt;0&lt;/value&gt;&lt;/variable&gt;&lt;/memberselection&gt;&lt;memberselection type="Member"&gt;&lt;member&gt;&lt;uniquename&gt;[09 Currency Leg1].[09 Currency Leg1].[Currency].&amp;amp;[COP]&lt;/uniquename&gt;&lt;/member&gt;&lt;variable type="Int32" name="offset"&gt;&lt;value&gt;0&lt;/value&gt;&lt;/variable&gt;&lt;/memberselection&gt;&lt;memb</t>
  </si>
  <si>
    <t xml:space="preserve">erselection type="Member"&gt;&lt;member&gt;&lt;uniquename&gt;[09 Currency Leg1].[09 Currency Leg1].[Currency].&amp;amp;[CRC]&lt;/uniquename&gt;&lt;/member&gt;&lt;variable type="Int32" name="offset"&gt;&lt;value&gt;0&lt;/value&gt;&lt;/variable&gt;&lt;/memberselection&gt;&lt;memberselection type="Member"&gt;&lt;member&gt;&lt;uniquename&gt;[09 Currency Leg1].[09 Currency Leg1].[Currency].&amp;amp;[CVE]&lt;/uniquename&gt;&lt;/member&gt;&lt;variable type="Int32" name="offset"&gt;&lt;value&gt;0&lt;/value&gt;&lt;/variable&gt;&lt;/memberselection&gt;&lt;memberselection type="Member"&gt;&lt;member&gt;&lt;uniquename&gt;[09 Currency Leg1].[09 Currency Leg1].[Currency].&amp;amp;[CYP]&lt;/uniquename&gt;&lt;/member&gt;&lt;variable type="Int32" name="offset"&gt;&lt;value&gt;0&lt;/value&gt;&lt;/variable&gt;&lt;/memberselection&gt;&lt;memberselection type="Member"&gt;&lt;member&gt;&lt;uniquename&gt;[09 Currency Leg1].[09 Currency Leg1].[Currency].&amp;amp;[CZK]&lt;/uniquename&gt;&lt;/member&gt;&lt;variable type="Int32" name="offset"&gt;&lt;value&gt;0&lt;/value&gt;&lt;/variable&gt;&lt;/memberselection&gt;&lt;memberselection type="Member"&gt;&lt;member&gt;&lt;uniquename&gt;[09 Currency Leg1].[09 Currency Leg1].[Currency].&amp;amp;[DEM]&lt;/uniquename&gt;&lt;/member&gt;&lt;variable type="Int32" name="offset"&gt;&lt;value&gt;0&lt;/value&gt;&lt;/variable&gt;&lt;/memberselection&gt;&lt;memberselection type="Member"&gt;&lt;member&gt;&lt;uniquename&gt;[09 Currency Leg1].[09 Currency Leg1].[Currency].&amp;amp;[DJF]&lt;/uniquename&gt;&lt;/member&gt;&lt;variable type="Int32" name="offset"&gt;&lt;value&gt;0&lt;/value&gt;&lt;/variable&gt;&lt;/memberselection&gt;&lt;memberselection type="Member"&gt;&lt;member&gt;&lt;uniquename&gt;[09 Currency Leg1].[09 Currency Leg1].[Currency].&amp;amp;[DKK]&lt;/uniquename&gt;&lt;/member&gt;&lt;variable type="Int32" name="offset"&gt;&lt;value&gt;0&lt;/value&gt;&lt;/variable&gt;&lt;/memberselection&gt;&lt;memberselection type="Member"&gt;&lt;member&gt;&lt;uniquename&gt;[09 Currency Leg1].[09 Currency Leg1].[Currency].&amp;amp;[DOP]&lt;/uniquename&gt;&lt;/member&gt;&lt;variable type="Int32" name="offset"&gt;&lt;value&gt;0&lt;/value&gt;&lt;/variable&gt;&lt;/memberselection&gt;&lt;memberselection type="Member"&gt;&lt;member&gt;&lt;uniquename&gt;[09 Currency Leg1].[09 Currency Leg1].[Currency].&amp;amp;[DZD]&lt;/uniquename&gt;&lt;/member&gt;&lt;variable type="Int32" name="offset"&gt;&lt;value&gt;0&lt;/value&gt;&lt;/variable&gt;&lt;/memberselection&gt;&lt;memberselection type="Member"&gt;&lt;member&gt;&lt;uniquename&gt;[09 Currency Leg1].[09 Currency Leg1].[Currency].&amp;amp;[ECS]&lt;/uniquename&gt;&lt;/member&gt;&lt;variable type="Int32" name="offset"&gt;&lt;value&gt;0&lt;/value&gt;&lt;/variable&gt;&lt;/memberselection&gt;&lt;memberselection type="Member"&gt;&lt;member&gt;&lt;uniquename&gt;[09 Currency Leg1].[09 Currency Leg1].[Currency].&amp;amp;[EEK]&lt;/uniquename&gt;&lt;/member&gt;&lt;variable type="Int32" name="offset"&gt;&lt;value&gt;0&lt;/value&gt;&lt;/variable&gt;&lt;/memberselection&gt;&lt;memberselection type="Member"&gt;&lt;member&gt;&lt;uniquename&gt;[09 Currency Leg1].[09 Currency Leg1].[Currency].&amp;amp;[EGP]&lt;/uniquename&gt;&lt;/member&gt;&lt;variable type="Int32" name="offset"&gt;&lt;value&gt;0&lt;/value&gt;&lt;/variable&gt;&lt;/memberselection&gt;&lt;memberselection type="Member"&gt;&lt;member&gt;&lt;uniquename&gt;[09 Currency Leg1].[09 Currency Leg1].[Currency].&amp;amp;[ESP]&lt;/uniquename&gt;&lt;/member&gt;&lt;variable type="Int32" name="offset"&gt;&lt;value&gt;0&lt;/value&gt;&lt;/variable&gt;&lt;/memberselection&gt;&lt;memberselection type="Member"&gt;&lt;member&gt;&lt;uniquename&gt;[09 Currency Leg1].[09 Currency Leg1].[Currency].&amp;amp;[ETB]&lt;/uniquename&gt;&lt;/member&gt;&lt;variable type="Int32" name="offset"&gt;&lt;value&gt;0&lt;/value&gt;&lt;/variable&gt;&lt;/memberselection&gt;&lt;memberselection type="Member"&gt;&lt;member&gt;&lt;uniquename&gt;[09 Currency Leg1].[09 Currency Leg1].[Currency].&amp;amp;[EUR]&lt;/uniquename&gt;&lt;/member&gt;&lt;variable type="Int32" name="offset"&gt;&lt;value&gt;0&lt;/value&gt;&lt;/variable&gt;&lt;/memberselection&gt;&lt;memberselection type="Member"&gt;&lt;member&gt;&lt;uniquename&gt;[09 Currency Leg1].[09 Currency Leg1].[Currency].&amp;amp;[FIM]&lt;/uniquename&gt;&lt;/member&gt;&lt;variable type="Int32" name="offset"&gt;&lt;value&gt;0&lt;/value&gt;&lt;/variable&gt;&lt;/memberselection&gt;&lt;memberselection type="Member"&gt;&lt;member&gt;&lt;uniquename&gt;[09 Currency Leg1].[09 Currency Leg1].[Currency].&amp;amp;[FJD]&lt;/uniquename&gt;&lt;/member&gt;&lt;variable type="Int32" name="offset"&gt;&lt;value&gt;0&lt;/value&gt;&lt;/variable&gt;&lt;/memberselection&gt;&lt;memberselection type="Member"&gt;&lt;member&gt;&lt;uniquename&gt;[09 Currency Leg1].[09 Currency Leg1].[Currency].&amp;amp;[FRF]&lt;/uniquename&gt;&lt;/member&gt;&lt;variable type="Int32" name="offset"&gt;&lt;value&gt;0&lt;/value&gt;&lt;/variable&gt;&lt;/memberselection&gt;&lt;memberselection type="Member"&gt;&lt;member&gt;&lt;uniquename&gt;[09 Currency Leg1].[09 Currency Leg1].[Currency].&amp;amp;[GBP]&lt;/uniquename&gt;&lt;/member&gt;&lt;variable type="Int32" name="offset"&gt;&lt;value&gt;0&lt;/value&gt;&lt;/variable&gt;&lt;/memberselection&gt;&lt;memberselection type="Member"&gt;&lt;member&gt;&lt;uniquename&gt;[09 Currency Leg1].[09 Currency Leg1].[Currency].&amp;amp;[GRD]&lt;/uniquename&gt;&lt;/member&gt;&lt;variable type="Int32" name="offset"&gt;&lt;value&gt;0&lt;/value&gt;&lt;/variable&gt;&lt;/memberselection&gt;&lt;memberselection type="Member"&gt;&lt;member&gt;&lt;uniquename&gt;[09 Currency Leg1].[09 Currency Leg1].[Currency].&amp;amp;[HKD]&lt;/uniquename&gt;&lt;/member&gt;&lt;variable type="Int32" name="offset"&gt;&lt;value&gt;0&lt;/value&gt;&lt;/variable&gt;&lt;/memberselection&gt;&lt;memberselection type="Member"&gt;&lt;member&gt;&lt;uniquename&gt;[09 Currency Leg1].[09 Currency Leg1].[Currency].&amp;amp;[HRK]&lt;/uniquename&gt;&lt;/member&gt;&lt;variable type="Int32" name="offset"&gt;&lt;value&gt;0&lt;/value&gt;&lt;/variable&gt;&lt;/memberselection&gt;&lt;memberselection type="Member"&gt;&lt;member&gt;&lt;uniquename&gt;[09 Currency Leg1].[09 Currency Leg1].[Currency].&amp;amp;[HUF]&lt;/uniquename&gt;&lt;/member&gt;&lt;variable type="Int32" name="offset"&gt;&lt;value&gt;0&lt;/value&gt;&lt;/variable&gt;&lt;/memberselection&gt;&lt;memberselection type="Member"&gt;&lt;member&gt;&lt;uniquename&gt;[09 Currency Leg1].[09 Currency </t>
  </si>
  <si>
    <t>Leg1].[Currency].&amp;amp;[IDR]&lt;/uniquename&gt;&lt;/member&gt;&lt;variable type="Int32" name="offset"&gt;&lt;value&gt;0&lt;/value&gt;&lt;/variable&gt;&lt;/memberselection&gt;&lt;memberselection type="Member"&gt;&lt;member&gt;&lt;uniquename&gt;[09 Currency Leg1].[09 Currency Leg1].[Currency].&amp;amp;[IEP]&lt;/uniquename&gt;&lt;/member&gt;&lt;variable type="Int32" name="offset"&gt;&lt;value&gt;0&lt;/value&gt;&lt;/variable&gt;&lt;/memberselection&gt;&lt;memberselection type="Member"&gt;&lt;member&gt;&lt;uniquename&gt;[09 Currency Leg1].[09 Currency Leg1].[Currency].&amp;amp;[ILS]&lt;/uniquename&gt;&lt;/member&gt;&lt;variable type="Int32" name="offset"&gt;&lt;value&gt;0&lt;/value&gt;&lt;/variable&gt;&lt;/memberselection&gt;&lt;memberselection type="Member"&gt;&lt;member&gt;&lt;uniquename&gt;[09 Currency Leg1].[09 Currency Leg1].[Currency].&amp;amp;[INR]&lt;/uniquename&gt;&lt;/member&gt;&lt;variable type="Int32" name="offset"&gt;&lt;value&gt;0&lt;/value&gt;&lt;/variable&gt;&lt;/memberselection&gt;&lt;memberselection type="Member"&gt;&lt;member&gt;&lt;uniquename&gt;[09 Currency Leg1].[09 Currency Leg1].[Currency].&amp;amp;[ISK]&lt;/uniquename&gt;&lt;/member&gt;&lt;variable type="Int32" name="offset"&gt;&lt;value&gt;0&lt;/value&gt;&lt;/variable&gt;&lt;/memberselection&gt;&lt;memberselection type="Member"&gt;&lt;member&gt;&lt;uniquename&gt;[09 Currency Leg1].[09 Currency Leg1].[Currency].&amp;amp;[ITL]&lt;/uniquename&gt;&lt;/member&gt;&lt;variable type="Int32" name="offset"&gt;&lt;value&gt;0&lt;/value&gt;&lt;/variable&gt;&lt;/memberselection&gt;&lt;memberselection type="Member"&gt;&lt;member&gt;&lt;uniquename&gt;[09 Currency Leg1].[09 Currency Leg1].[Currency].&amp;amp;[JPY]&lt;/uniquename&gt;&lt;/member&gt;&lt;variable type="Int32" name="offset"&gt;&lt;value&gt;0&lt;/value&gt;&lt;/variable&gt;&lt;/memberselection&gt;&lt;memberselection type="Member"&gt;&lt;member&gt;&lt;uniquename&gt;[09 Currency Leg1].[09 Currency Leg1].[Currency].&amp;amp;[KRW]&lt;/uniquename&gt;&lt;/member&gt;&lt;variable type="Int32" name="offset"&gt;&lt;value&gt;0&lt;/value&gt;&lt;/variable&gt;&lt;/memberselection&gt;&lt;memberselection type="Member"&gt;&lt;member&gt;&lt;uniquename&gt;[09 Currency Leg1].[09 Currency Leg1].[Currency].&amp;amp;[KWD]&lt;/uniquename&gt;&lt;/member&gt;&lt;variable type="Int32" name="offset"&gt;&lt;value&gt;0&lt;/value&gt;&lt;/variable&gt;&lt;/memberselection&gt;&lt;memberselection type="Member"&gt;&lt;member&gt;&lt;uniquename&gt;[09 Currency Leg1].[09 Currency Leg1].[Currency].&amp;amp;[LTL]&lt;/uniquename&gt;&lt;/member&gt;&lt;variable type="Int32" name="offset"&gt;&lt;value&gt;0&lt;/value&gt;&lt;/variable&gt;&lt;/memberselection&gt;&lt;memberselection type="Member"&gt;&lt;member&gt;&lt;uniquename&gt;[09 Currency Leg1].[09 Currency Leg1].[Currency].&amp;amp;[LUF]&lt;/uniquename&gt;&lt;/member&gt;&lt;variable type="Int32" name="offset"&gt;&lt;value&gt;0&lt;/value&gt;&lt;/variable&gt;&lt;/memberselection&gt;&lt;memberselection type="Member"&gt;&lt;member&gt;&lt;uniquename&gt;[09 Currency Leg1].[09 Currency Leg1].[Currency].&amp;amp;[LVL]&lt;/uniquename&gt;&lt;/member&gt;&lt;variable type="Int32" name="offset"&gt;&lt;value&gt;0&lt;/value&gt;&lt;/variable&gt;&lt;/memberselection&gt;&lt;memberselection type="Member"&gt;&lt;member&gt;&lt;uniquename&gt;[09 Currency Leg1].[09 Currency Leg1].[Currency].&amp;amp;[MAD]&lt;/uniquename&gt;&lt;/member&gt;&lt;variable type="Int32" name="offset"&gt;&lt;value&gt;0&lt;/value&gt;&lt;/variable&gt;&lt;/memberselection&gt;&lt;memberselection type="Member"&gt;&lt;member&gt;&lt;uniquename&gt;[09 Currency Leg1].[09 Currency Leg1].[Currency].&amp;amp;[MXN]&lt;/uniquename&gt;&lt;/member&gt;&lt;variable type="Int32" name="offset"&gt;&lt;value&gt;0&lt;/value&gt;&lt;/variable&gt;&lt;/memberselection&gt;&lt;memberselection type="Member"&gt;&lt;member&gt;&lt;uniquename&gt;[09 Currency Leg1].[09 Currency Leg1].[Currency].&amp;amp;[MYR]&lt;/uniquename&gt;&lt;/member&gt;&lt;variable type="Int32" name="offset"&gt;&lt;value&gt;0&lt;/value&gt;&lt;/variable&gt;&lt;/memberselection&gt;&lt;memberselection type="Member"&gt;&lt;member&gt;&lt;uniquename&gt;[09 Currency Leg1].[09 Currency Leg1].[Currency].&amp;amp;[NGN]&lt;/uniquename&gt;&lt;/member&gt;&lt;variable type="Int32" name="offset"&gt;&lt;value&gt;0&lt;/value&gt;&lt;/variable&gt;&lt;/memberselection&gt;&lt;memberselection type="Member"&gt;&lt;member&gt;&lt;uniquename&gt;[09 Currency Leg1].[09 Currency Leg1].[Currency].&amp;amp;[NLG]&lt;/uniquename&gt;&lt;/member&gt;&lt;variable type="Int32" name="offset"&gt;&lt;value&gt;0&lt;/value&gt;&lt;/variable&gt;&lt;/memberselection&gt;&lt;memberselection type="Member"&gt;&lt;member&gt;&lt;uniquename&gt;[09 Currency Leg1].[09 Currency Leg1].[Currency].&amp;amp;[NOK]&lt;/uniquename&gt;&lt;/member&gt;&lt;variable type="Int32" name="offset"&gt;&lt;value&gt;0&lt;/value&gt;&lt;/variable&gt;&lt;/memberselection&gt;&lt;memberselection type="Member"&gt;&lt;member&gt;&lt;uniquename&gt;[09 Currency Leg1].[09 Currency Leg1].[Currency].&amp;amp;[NZD]&lt;/uniquename&gt;&lt;/member&gt;&lt;variable type="Int32" name="offset"&gt;&lt;value&gt;0&lt;/value&gt;&lt;/variable&gt;&lt;/memberselection&gt;&lt;memberselection type="Member"&gt;&lt;member&gt;&lt;uniquename&gt;[09 Currency Leg1].[09 Currency Leg1].[Currency].&amp;amp;[OMR]&lt;/uniquename&gt;&lt;/member&gt;&lt;variable type="Int32" name="offset"&gt;&lt;value&gt;0&lt;/value&gt;&lt;/variable&gt;&lt;/memberselection&gt;&lt;memberselection type="Member"&gt;&lt;member&gt;&lt;uniquename&gt;[09 Currency Leg1].[09 Currency Leg1].[Currency].&amp;amp;[PEN]&lt;/uniquename&gt;&lt;/member&gt;&lt;variable type="Int32" name="offset"&gt;&lt;value&gt;0&lt;/value&gt;&lt;/variable&gt;&lt;/memberselection&gt;&lt;memberselection type="Member"&gt;&lt;member&gt;&lt;uniquename&gt;[09 Currency Leg1].[09 Currency Leg1].[Currency].&amp;amp;[PGK]&lt;/uniquename&gt;&lt;/member&gt;&lt;variable type="Int32" name="offset"&gt;&lt;value&gt;0&lt;/value&gt;&lt;/variable&gt;&lt;/memberselection&gt;&lt;memberselection type="Member"&gt;&lt;member&gt;&lt;uniquename&gt;[09 Currency Leg1].[09 Currency Leg1].[Currency].&amp;amp;[PHP]&lt;/uniquename&gt;&lt;/member&gt;&lt;variable type="Int32" name="offset"&gt;&lt;value&gt;0&lt;/value&gt;&lt;/variable&gt;&lt;/memberselection&gt;&lt;memberselection type="Member"&gt;&lt;member&gt;&lt;uniquename&gt;[09 Currency Leg1].[09 Currency Leg1].[Currency].&amp;amp;[PLN]&lt;/uniquename&gt;&lt;/member&gt;&lt;variable type="Int32" name="</t>
  </si>
  <si>
    <t>offset"&gt;&lt;value&gt;0&lt;/value&gt;&lt;/variable&gt;&lt;/memberselection&gt;&lt;memberselection type="Member"&gt;&lt;member&gt;&lt;uniquename&gt;[09 Currency Leg1].[09 Currency Leg1].[Currency].&amp;amp;[PTE]&lt;/uniquename&gt;&lt;/member&gt;&lt;variable type="Int32" name="offset"&gt;&lt;value&gt;0&lt;/value&gt;&lt;/variable&gt;&lt;/memberselection&gt;&lt;memberselection type="Member"&gt;&lt;member&gt;&lt;uniquename&gt;[09 Currency Leg1].[09 Currency Leg1].[Currency].&amp;amp;[QAR]&lt;/uniquename&gt;&lt;/member&gt;&lt;variable type="Int32" name="offset"&gt;&lt;value&gt;0&lt;/value&gt;&lt;/variable&gt;&lt;/memberselection&gt;&lt;memberselection type="Member"&gt;&lt;member&gt;&lt;uniquename&gt;[09 Currency Leg1].[09 Currency Leg1].[Currency].&amp;amp;[RON]&lt;/uniquename&gt;&lt;/member&gt;&lt;variable type="Int32" name="offset"&gt;&lt;value&gt;0&lt;/value&gt;&lt;/variable&gt;&lt;/memberselection&gt;&lt;memberselection type="Member"&gt;&lt;member&gt;&lt;uniquename&gt;[09 Currency Leg1].[09 Currency Leg1].[Currency].&amp;amp;[RUB]&lt;/uniquename&gt;&lt;/member&gt;&lt;variable type="Int32" name="offset"&gt;&lt;value&gt;0&lt;/value&gt;&lt;/variable&gt;&lt;/memberselection&gt;&lt;memberselection type="Member"&gt;&lt;member&gt;&lt;uniquename&gt;[09 Currency Leg1].[09 Currency Leg1].[Currency].&amp;amp;[SAR]&lt;/uniquename&gt;&lt;/member&gt;&lt;variable type="Int32" name="offset"&gt;&lt;value&gt;0&lt;/value&gt;&lt;/variable&gt;&lt;/memberselection&gt;&lt;memberselection type="Member"&gt;&lt;member&gt;&lt;uniquename&gt;[09 Currency Leg1].[09 Currency Leg1].[Currency].&amp;amp;[SEK]&lt;/uniquename&gt;&lt;/member&gt;&lt;variable type="Int32" name="offset"&gt;&lt;value&gt;0&lt;/value&gt;&lt;/variable&gt;&lt;/memberselection&gt;&lt;memberselection type="Member"&gt;&lt;member&gt;&lt;uniquename&gt;[09 Currency Leg1].[09 Currency Leg1].[Currency].&amp;amp;[SGD]&lt;/uniquename&gt;&lt;/member&gt;&lt;variable type="Int32" name="offset"&gt;&lt;value&gt;0&lt;/value&gt;&lt;/variable&gt;&lt;/memberselection&gt;&lt;memberselection type="Member"&gt;&lt;member&gt;&lt;uniquename&gt;[09 Currency Leg1].[09 Currency Leg1].[Currency].&amp;amp;[SIT]&lt;/uniquename&gt;&lt;/member&gt;&lt;variable type="Int32" name="offset"&gt;&lt;value&gt;0&lt;/value&gt;&lt;/variable&gt;&lt;/memberselection&gt;&lt;memberselection type="Member"&gt;&lt;member&gt;&lt;uniquename&gt;[09 Currency Leg1].[09 Currency Leg1].[Currency].&amp;amp;[SKK]&lt;/uniquename&gt;&lt;/member&gt;&lt;variable type="Int32" name="offset"&gt;&lt;value&gt;0&lt;/value&gt;&lt;/variable&gt;&lt;/memberselection&gt;&lt;memberselection type="Member"&gt;&lt;member&gt;&lt;uniquename&gt;[09 Currency Leg1].[09 Currency Leg1].[Currency].&amp;amp;[THB]&lt;/uniquename&gt;&lt;/member&gt;&lt;variable type="Int32" name="offset"&gt;&lt;value&gt;0&lt;/value&gt;&lt;/variable&gt;&lt;/memberselection&gt;&lt;memberselection type="Member"&gt;&lt;member&gt;&lt;uniquename&gt;[09 Currency Leg1].[09 Currency Leg1].[Currency].&amp;amp;[TRL]&lt;/uniquename&gt;&lt;/member&gt;&lt;variable type="Int32" name="offset"&gt;&lt;value&gt;0&lt;/value&gt;&lt;/variable&gt;&lt;/memberselection&gt;&lt;memberselection type="Member"&gt;&lt;member&gt;&lt;uniquename&gt;[09 Currency Leg1].[09 Currency Leg1].[Currency].&amp;amp;[TRY]&lt;/uniquename&gt;&lt;/member&gt;&lt;variable type="Int32" name="offset"&gt;&lt;value&gt;0&lt;/value&gt;&lt;/variable&gt;&lt;/memberselection&gt;&lt;memberselection type="Member"&gt;&lt;member&gt;&lt;uniquename&gt;[09 Currency Leg1].[09 Currency Leg1].[Currency].&amp;amp;[TWD]&lt;/uniquename&gt;&lt;/member&gt;&lt;variable type="Int32" name="offset"&gt;&lt;value&gt;0&lt;/value&gt;&lt;/variable&gt;&lt;/memberselection&gt;&lt;memberselection type="Member"&gt;&lt;member&gt;&lt;uniquename&gt;[09 Currency Leg1].[09 Currency Leg1].[Currency].&amp;amp;[USD]&lt;/uniquename&gt;&lt;/member&gt;&lt;variable type="Int32" name="offset"&gt;&lt;value&gt;0&lt;/value&gt;&lt;/variable&gt;&lt;/memberselection&gt;&lt;memberselection type="Member"&gt;&lt;member&gt;&lt;uniquename&gt;[09 Currency Leg1].[09 Currency Leg1].[Currency].&amp;amp;[VND]&lt;/uniquename&gt;&lt;/member&gt;&lt;variable type="Int32" name="offset"&gt;&lt;value&gt;0&lt;/value&gt;&lt;/variable&gt;&lt;/memberselection&gt;&lt;memberselection type="Member"&gt;&lt;member&gt;&lt;uniquename&gt;[09 Currency Leg1].[09 Currency Leg1].[Currency].&amp;amp;[ZAR]&lt;/uniquename&gt;&lt;/member&gt;&lt;variable type="Int32" name="offset"&gt;&lt;value&gt;0&lt;/value&gt;&lt;/variable&gt;&lt;/memberselection&gt;&lt;/memberselections&gt;&lt;sets&gt;&lt;ranking&gt;&lt;RankBy&gt;0&lt;/RankBy&gt;&lt;ExcludeZeroes&gt;0&lt;/ExcludeZeroes&gt;&lt;ExcludeNulls&gt;0&lt;/ExcludeNulls&gt;&lt;variable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t>
  </si>
  <si>
    <t>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type="rangeselectionitem"&gt;&lt;address&gt;'T_25_01'!$U$77:$W$77&lt;/address&gt;&lt;worksheetname&gt;T_25_01&lt;/worksheetname&gt;&lt;/customselectionitem&gt;&lt;variable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type="rangeselectionitem"&gt;&lt;address&gt;'T_25_01'!$X$77:$AD$77&lt;/address&gt;&lt;worksheetname&gt;T_25_01&lt;/worksheetname&gt;&lt;/customselectionitem&gt;&lt;variable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name="offset"&gt;&lt;value&gt;0&lt;/value&gt;&lt;/variable&gt;&lt;/membersele</t>
  </si>
  <si>
    <t>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type="rangeselectionitem"&gt;&lt;address&gt;'T_25_01'!$AE$77&lt;/address&gt;&lt;worksheetname&gt;T_25_01&lt;/worksheetname&gt;&lt;/customselectionitem&gt;&lt;variable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 /&gt;&lt;/ranking&gt;&lt;/sets&gt;&lt;/setfunc&gt;&lt;/ranking&gt;&lt;/sets&gt;&lt;/setfunc&gt;&lt;/ranking&gt;&lt;/sets&gt;&lt;/memberset&gt;&lt;/membersets&gt;&lt;memberproperties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t>
  </si>
  <si>
    <t>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0,17,12,90&lt;/dataouterarea&gt;&lt;/serialisationinfo&gt;&lt;layout&gt;0&lt;/layout&gt;&lt;compactAxes&gt;&lt;axis&gt;2&lt;/axis&gt;&lt;/compactAxes&gt;&lt;/grid&gt;&lt;/grids&gt;&lt;freestylemode&gt;0&lt;/freestylemode&gt;&lt;requires ismanual="0" allgrids="0" alltables="0" allquerygenerators="0" /&gt;&lt;newwidthforscale&gt;5055&lt;/newwidthforscale&gt;&lt;newheightforscale&gt;1422&lt;/newheightforscale&gt;&lt;/sheet&gt;&lt;sheet name="T_25_02" protectDownload="0"&gt;&lt;grids&gt;&lt;grid&gt;&lt;x&gt;19&lt;/x&gt;&lt;y&gt;58&lt;/y&gt;&lt;password /&gt;&lt;applyrestrictionsinexcel&gt;1&lt;/applyrestrictionsinexcel&gt;&lt;applycubeformatting&gt;0&lt;/applycubeformatting&gt;&lt;expandsetsonheaders&gt;0&lt;/expandsetsonheaders&gt;&lt;formatnoborders&gt;0&lt;/formatnoborders&gt;&lt;coldimcount&gt;1&lt;/coldimcount&gt;&lt;rowdimcount&gt;1&lt;/rowdimcount&gt;&lt;datawidth&gt;11&lt;/datawidth&gt;&lt;dataheight&gt;45&lt;/dataheight&gt;&lt;guid&gt;f8300b7a-4230-4eae-9bf2-a5916ab2a909&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0&lt;/clearcontentsonly&gt;&lt;custommdx /&gt;&lt;report&gt;&lt;connection id="2" name=""&gt;&lt;type&gt;AnalysisServices&lt;/type&gt;&lt;variable type="String" name="server"&gt;&lt;value&gt;wbnas80\p_mstat01&lt;/value&gt;&lt;/variable&gt;&lt;variable type="String" name="database"&gt;&lt;value&gt;MSTAT Cubes&lt;/value&gt;&lt;/variable&gt;&lt;variable type="String" name="cube"&gt;&lt;value&gt;XTD Provisional&lt;/value&gt;&lt;/variable&gt;&lt;writebacktype&gt;AnalysisServices&lt;/writebacktype&gt;&lt;writebacksetting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-09-01T12:02:17&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t>
  </si>
  <si>
    <t>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type="Member"&gt;&lt;member&gt;&lt;uniquename&gt;[Measures].[Notional amounts turnover Daily Avg]&lt;/uniquename&gt;&lt;/member&gt;&lt;variable type="Int32" name="offset"&gt;&lt;value&gt;0&lt;/value&gt;&lt;/variable&gt;&lt;/memberselection&gt;&lt;/memberselections&gt;&lt;/memberset&gt;&lt;/membersets&gt;&lt;memberproperties noatat="1" /&gt;&lt;/dimension&gt;&lt;dimension&gt;&lt;uniquename&gt;[Exchange].[Hierarch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/&gt;&lt;/dimension&gt;&lt;dimension&gt;&lt;uniquename&gt;[Observation details].[Details]&lt;/uniquename&gt;&lt;FeedInToFilters&gt;0&lt;/FeedInToFilters&gt;&lt;filterafterdrill&gt;0&lt;/filterafterdrill&gt;&lt;visible&gt;1&lt;/visible&gt;&lt;nonempty&gt;0&lt;/nonempty&gt;&lt;drillandreplacemembers&gt;&lt;memberset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/&gt;&lt;/dimension&gt;&lt;dimension&gt;&lt;uniquename&gt;[XTD Instrument].[XTD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/&gt;&lt;/dimension&gt;&lt;dimension&gt;&lt;uniquename&gt;[XTD Risk Category].[XTD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type="Member"&gt;&lt;member&gt;&lt;uniquename&gt;[XTD Risk Category].[XTD Risk Category].&amp;amp;[2]&lt;/uniquename&gt;&lt;/member&gt;&lt;variable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Month].[Year-Quarter-Month]&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type="Member"&gt;&lt;member&gt;&lt;uniquename&gt;[Month].[Year-Quarter-Month].[Month].&amp;amp;[1992-M04]&lt;/uniquename&gt;&lt;/member&gt;&lt;variable type="Int32" name="offset"&gt;&lt;value&gt;0&lt;/value&gt;&lt;/variable&gt;&lt;/memberselection&gt;&lt;memberselection type="Member"&gt;&lt;member&gt;&lt;uniquename&gt;[Month].[Year-Quarter-Month].[Month].&amp;amp;[1995-M04]&lt;/uniquename&gt;&lt;/member&gt;&lt;variable type="Int32" name="offset"&gt;&lt;value&gt;0&lt;/value&gt;&lt;/variable&gt;&lt;/memberselec</t>
  </si>
  <si>
    <t>tion&gt;&lt;memberselection type="Member"&gt;&lt;member&gt;&lt;uniquename&gt;[Month].[Year-Quarter-Month].[Month].&amp;amp;[1998-M04]&lt;/uniquename&gt;&lt;/member&gt;&lt;variable type="Int32" name="offset"&gt;&lt;value&gt;0&lt;/value&gt;&lt;/variable&gt;&lt;/memberselection&gt;&lt;memberselection type="Member"&gt;&lt;member&gt;&lt;uniquename&gt;[Month].[Year-Quarter-Month].[Month].&amp;amp;[2001-M04]&lt;/uniquename&gt;&lt;/member&gt;&lt;variable type="Int32" name="offset"&gt;&lt;value&gt;0&lt;/value&gt;&lt;/variable&gt;&lt;/memberselection&gt;&lt;memberselection type="Member"&gt;&lt;member&gt;&lt;uniquename&gt;[Month].[Year-Quarter-Month].[Month].&amp;amp;[2004-M04]&lt;/uniquename&gt;&lt;/member&gt;&lt;variable type="Int32" name="offset"&gt;&lt;value&gt;0&lt;/value&gt;&lt;/variable&gt;&lt;/memberselection&gt;&lt;memberselection type="Member"&gt;&lt;member&gt;&lt;uniquename&gt;[Month].[Year-Quarter-Month].[Month].&amp;amp;[2007-M04]&lt;/uniquename&gt;&lt;/member&gt;&lt;variable type="Int32" name="offset"&gt;&lt;value&gt;0&lt;/value&gt;&lt;/variable&gt;&lt;/memberselection&gt;&lt;memberselection type="Member"&gt;&lt;member&gt;&lt;uniquename&gt;[Month].[Year-Quarter-Month].[Month].&amp;amp;[2010-M04]&lt;/uniquename&gt;&lt;/member&gt;&lt;variable type="Int32" name="offset"&gt;&lt;value&gt;0&lt;/value&gt;&lt;/variable&gt;&lt;/memberselection&gt;&lt;memberselection type="Member"&gt;&lt;member&gt;&lt;uniquename&gt;[Month].[Year-Quarter-Month].[Month].&amp;amp;[2013-M04]&lt;/uniquename&gt;&lt;/member&gt;&lt;variable type="Int32" name="offset"&gt;&lt;value&gt;0&lt;/value&gt;&lt;/variable&gt;&lt;/memberselection&gt;&lt;memberselection type="Member"&gt;&lt;member&gt;&lt;uniquename&gt;[Month].[Year-Quarter-Month].[Month].&amp;amp;[2016-M04]&lt;/uniquename&gt;&lt;/member&gt;&lt;variable type="Int32" name="offset"&gt;&lt;value&gt;0&lt;/value&gt;&lt;/variable&gt;&lt;/memberselection&gt;&lt;memberselection type="Member"&gt;&lt;member&gt;&lt;uniquename&gt;[Month].[Year-Quarter-Month].[Month].&amp;amp;[2019-M04]&lt;/uniquename&gt;&lt;/member&gt;&lt;variable type="Int32" name="offset"&gt;&lt;value&gt;0&lt;/value&gt;&lt;/variable&gt;&lt;/memberselection&gt;&lt;memberselection type="Member"&gt;&lt;member&gt;&lt;uniquename&gt;[Month].[Year-Quarter-Month].[Month].&amp;amp;[2022-M04]&lt;/uniquename&gt;&lt;/member&gt;&lt;variable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Currency].[Total - Group - Currency]&lt;/uniquename&gt;&lt;FeedInToFilters&gt;0&lt;/FeedInToFilters&gt;&lt;filterafterdrill&gt;0&lt;/filterafterdrill&gt;&lt;visible&gt;1&lt;/visible&gt;&lt;nonempty&gt;0&lt;/nonempty&gt;&lt;drillandreplacemembers&gt;&lt;memberset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type="rangeselectionitem"&gt;&lt;address&gt;'T_25_02'!$C$7:$C$50&lt;/address&gt;&lt;worksheetname&gt;T_25_02&lt;/worksheetname&gt;&lt;/customselectionitem&gt;&lt;variable type="Int32" name="offset"&gt;&lt;value&gt;0&lt;/value&gt;&lt;/variable&gt;&lt;/memberselection&gt;&lt;memberselection type="Member"&gt;&lt;member&gt;&lt;uniquename&gt;[Currency].[Total - Group - Currency].[Currency Total].&amp;amp;[1]&lt;/uniquename&gt;&lt;/member&gt;&lt;variable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Currency].[Currenc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Month].[Month]&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/&gt;&lt;/dimension&gt;&lt;dimension&gt;&lt;uniquename&gt;[Month].[Quarter]&lt;/uniquename&gt;&lt;FeedInToF</t>
  </si>
  <si>
    <t>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Month].[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Month].[Year-Quart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0,5,1,1&lt;/titlearea&gt;&lt;filterarea&gt;0,0,2,5&lt;/filterarea&gt;&lt;dataouterarea&gt;0,7,12,47&lt;/dataouterarea&gt;&lt;/serialisationinfo&gt;&lt;layout&gt;0&lt;/layout&gt;&lt;compactAxes&gt;&lt;axis&gt;2&lt;/axis&gt;&lt;/compactAxes&gt;&lt;/grid&gt;&lt;/grids&gt;&lt;freestylemode&gt;0&lt;/freestylemode&gt;&lt;requires ismanual="0" allgrids="0" alltables="0" allquerygenerators="0" /&gt;&lt;newwidthforscale&gt;4923.75&lt;/newwidthforscale&gt;&lt;newheightforscale&gt;1439.25&lt;/newheightforscale&gt;&lt;/sheet&gt;&lt;sheet name="T_26_01" protectDownload="0"&gt;&lt;grids&gt;&lt;grid&gt;&lt;x&gt;13&lt;/x&gt;&lt;y&gt;36&lt;/y&gt;&lt;password /&gt;&lt;applyrestrictionsinexcel&gt;1&lt;/applyrestrictionsinexcel&gt;&lt;applycubeformatting&gt;0&lt;/applycubeformatting&gt;&lt;expandsetsonheaders&gt;0&lt;/expandsetsonheaders&gt;&lt;formatnoborders&gt;0&lt;/formatnoborders&gt;&lt;coldimcount&gt;1&lt;/coldimcount&gt;&lt;rowdimcount&gt;1&lt;/rowdimcount&gt;&lt;datawidth&gt;9&lt;/datawidth&gt;&lt;dataheight&gt;7&lt;/dataheight&gt;&lt;guid&gt;0fe0485e-5839-4b3b-accc-09251887f921&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t>
  </si>
  <si>
    <t>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t>
  </si>
  <si>
    <t>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t>
  </si>
  <si>
    <t>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type="Member"&gt;&lt;member&gt;&lt;uniquename&gt;[13 Execution Method].[13 Execution Method].[L0].&amp;amp;[3]&lt;/uniquename&gt;&lt;/member&gt;&lt;variable type="Int32" name="offset"&gt;&lt;value&gt;0&lt;/value&gt;&lt;/variable&gt;&lt;/memberselection&gt;&lt;memberselection type="Member"&gt;&lt;member&gt;&lt;uniquename&gt;[13 Execution Method].[13 Execution Method].[L1].&amp;amp;[0]&lt;/uniquename&gt;&lt;/member&gt;&lt;variable type="Int32" name="offset"&gt;&lt;value&gt;0&lt;/value&gt;&lt;/variable&gt;&lt;/memberselection&gt;&lt;memberselection type="Member"&gt;&lt;member&gt;&lt;uniquename&gt;[13 Execution Method].[13 Execution Method].[L1].&amp;amp;[4]&lt;/uniquename&gt;&lt;/member&gt;&lt;variable type="Int32" name="offset"&gt;&lt;value&gt;0&lt;/value&gt;&lt;/variable&gt;&lt;/memberselection&gt;&lt;memberselection type="Member"&gt;&lt;member&gt;&lt;uniquename&gt;[13 Execution Method].[13 Execution Method].[L1].&amp;amp;[5]&lt;/uniquename&gt;&lt;/member&gt;&lt;variable type="Int32" name="offset"&gt;&lt;value&gt;0&lt;/value&gt;&lt;/variable&gt;&lt;/memberselection&gt;&lt;memberselection type="Member"&gt;&lt;member&gt;&lt;uniquename&gt;[13 Execution Method].[13 Execution Method].[L1].&amp;amp;[6]&lt;/uniquename&gt;&lt;/member&gt;&lt;variable type="Int32" name="offset"&gt;&lt;value&gt;0&lt;/value&gt;&lt;/variable&gt;&lt;/memberselection&gt;&lt;memberselection type="Member"&gt;&lt;member&gt;&lt;uniquename&gt;[13 Execution Method].[13 Execution Method].[L1].&amp;amp;[7]&lt;/uniquename&gt;&lt;/member&gt;&lt;variable type="Int32" name="offset"&gt;&lt;value&gt;0&lt;/value&gt;&lt;/variable&gt;&lt;/memberselection&gt;&lt;memberselection type="Member"&gt;&lt;member&gt;&lt;uniquename&gt;[13 Execution Method].[13 Execution Method].[L1].&amp;amp;[8]&lt;/uniquename&gt;&lt;/member&gt;&lt;variable type="Int32" name="offset"&gt;&lt;value&gt;0&lt;/value&gt;&lt;/variable&gt;&lt;/memberselection&gt;&lt;memberselection type="Member"&gt;&lt;member&gt;&lt;uniquename&gt;[13 Execution Method].[13 Execution Method].[L1].&amp;amp;[W]&lt;/uniquename&gt;&lt;/member&gt;&lt;variable type="Int32" name="offset"&gt;&lt;value&gt;0&lt;/value&gt;&lt;/variable&gt;&lt;/memberselection&gt;&lt;memberselection type="Member"&gt;&lt;member&gt;&lt;uniquename&gt;[13 Execution Method].[13 Execution Method].[L1].&amp;amp;[Z]&lt;/uniquename&gt;&lt;/member&gt;&lt;variable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t>
  </si>
  <si>
    <t>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t>
  </si>
  <si>
    <t>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0,16,1,1&lt;/titlearea&gt;&lt;filterarea&gt;0,0,2,16&lt;/filterarea&gt;&lt;dataouterarea&gt;0,18,10,9&lt;/dataouterarea&gt;&lt;/serialisationinfo&gt;&lt;layout&gt;0&lt;/layout&gt;&lt;compactAxes&gt;&lt;axis&gt;2&lt;/axis&gt;&lt;/compactAxes&gt;&lt;/grid&gt;&lt;/grids&gt;&lt;freestylemode&gt;0&lt;/freestylemode&gt;&lt;requires ismanual="0" allgrids="0" alltables="0" allquerygenerators="0" /&gt;&lt;newwidthforscale&gt;5101.5&lt;/newwidthforscale&gt;&lt;newheightforscale&gt;1386&lt;/newheightforscale&gt;&lt;/sheet&gt;&lt;sheet name="T_27_01" protectDownload="0"&gt;&lt;grids&gt;&lt;grid&gt;&lt;x&gt;12&lt;/x&gt;&lt;y&gt;21&lt;/y&gt;&lt;password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8&lt;/datawidth&gt;&lt;dataheight&gt;12&lt;/dataheight&gt;&lt;guid&gt;429208db-8bbf-40da-ada3-ea270d63de47&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t>
  </si>
  <si>
    <t>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t>
  </si>
  <si>
    <t xml:space="preserve">lememonfilt&gt;0&lt;/singlememonfilt&gt;&lt;membersets&gt;&lt;memberset combination="1" /&gt;&lt;/membersets&gt;&lt;memberproperties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t>
  </si>
  <si>
    <t>/&gt;&lt;/dimension&gt;&lt;dimension&gt;&lt;uniquename&gt;[Access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type="Member"&gt;&lt;member&gt;&lt;uniquename&gt;[09 Currency Leg1].[09 Currency Leg1].[Currency].&amp;amp;[CLS]&lt;/uniquename&gt;&lt;/member&gt;&lt;variable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t>
  </si>
  <si>
    <t>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t>
  </si>
  <si>
    <t>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0,15,1,1&lt;/titlearea&gt;&lt;filterarea&gt;0,0,2,15&lt;/filterarea&gt;&lt;dataouterarea&gt;0,17,9,15&lt;/dataouterarea&gt;&lt;/serialisationinfo&gt;&lt;layout&gt;0&lt;/layout&gt;&lt;compactAxes&gt;&lt;axis&gt;2&lt;/axis&gt;&lt;/compactAxes&gt;&lt;/grid&gt;&lt;/grids&gt;&lt;freestylemode&gt;0&lt;/freestylemode&gt;&lt;requires ismanual="0" allgrids="0" alltables="0" allquerygenerators="0" /&gt;&lt;newwidthforscale&gt;4858.5&lt;/newwidthforscale&gt;&lt;newheightforscale&gt;1365.75&lt;/newheightforscale&gt;&lt;/sheet&gt;&lt;sheet name="T_28_01" protectDownload="0"&gt;&lt;grids&gt;&lt;grid&gt;&lt;x&gt;16&lt;/x&gt;&lt;y&gt;63&lt;/y&gt;&lt;password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12&lt;/datawidth&gt;&lt;dataheight&gt;52&lt;/dataheight&gt;&lt;guid&gt;935d2e52-06c6-4b82-a132-44e75a86b942&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t>
  </si>
  <si>
    <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t>
  </si>
  <si>
    <t>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t>
  </si>
  <si>
    <t>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t>
  </si>
  <si>
    <t>name&gt;[06 Counterparty Sector].[06 Counterparty Sector].[L0].&amp;amp;[A]&lt;/uniquename&gt;&lt;/member&gt;&lt;variable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t>
  </si>
  <si>
    <t>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0,14,1,1&lt;/titlearea&gt;&lt;filterarea&gt;0,0,2,14&lt;/filterarea&gt;&lt;dataouterarea&gt;0,16,14,55&lt;/dataouterarea&gt;&lt;/serialisationinfo&gt;&lt;layout&gt;0&lt;/layout&gt;&lt;compactAxes&gt;&lt;axis&gt;2&lt;/axis&gt;&lt;/compactAxes&gt;&lt;/grid&gt;&lt;/grids&gt;&lt;freestylemode&gt;0&lt;/freestylemode&gt;&lt;requires ismanual="0" allgrids="0" alltables="0" allquerygenerators="0" /&gt;&lt;newwidthforscale&gt;4730.25&lt;/newwidthforscale&gt;&lt;newheightforscale&gt;1264.5&lt;/newheightforscale&gt;&lt;/sheet&gt;&lt;sheet name="T_28_02" protectDownload="0"&gt;&lt;grids&gt;&lt;grid&gt;&lt;x&gt;15&lt;/x&gt;&lt;y&gt;63&lt;/y&gt;&lt;password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12&lt;/datawidth&gt;&lt;dataheight&gt;52&lt;/dataheight&gt;&lt;guid&gt;33089355-d270-4ac7-bca7-fee7d3ebca12&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t>
  </si>
  <si>
    <t>&lt;/aggregatetype&gt;&lt;visible&gt;1&lt;/visible&gt;&lt;nonempty&gt;0&lt;/nonempty&gt;&lt;drillandreplacemembers&gt;&lt;memberset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t>
  </si>
  <si>
    <t>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t>
  </si>
  <si>
    <t>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Sector].[L1].&amp;amp;[B]&lt;/uniquename&gt;&lt;/member&gt;&lt;variable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t>
  </si>
  <si>
    <t>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0,14,1,1&lt;/titlearea&gt;&lt;filterarea&gt;0,0,2,14&lt;/filterarea&gt;&lt;dataouterarea&gt;0,16,14,55&lt;/dataouterarea&gt;&lt;/serialisationinfo&gt;&lt;layout&gt;0&lt;/layout&gt;&lt;compactAxes&gt;&lt;axis&gt;2&lt;/axis&gt;&lt;/compactAxes&gt;&lt;/grid&gt;&lt;/grids&gt;&lt;freestylemode&gt;0&lt;/freestylemode&gt;&lt;requires ismanual="0" allgrids="0" alltables="0" allquerygenerators="0" /&gt;&lt;newwidthforscale&gt;4730.25&lt;/newwidthforscale&gt;&lt;newheightforscale&gt;1264.5&lt;/newheightforscale&gt;&lt;/sheet&gt;&lt;sheet name="T_28_03" protectDownload="0"&gt;&lt;grids&gt;&lt;grid&gt;&lt;x&gt;15&lt;/x&gt;&lt;y&gt;62&lt;/y&gt;&lt;password /&gt;&lt;applyrestrictionsinexcel&gt;1&lt;/applyrestrictionsinexcel&gt;&lt;applycubeformatting&gt;0&lt;/applycubeformatting&gt;&lt;expandsetsonheaders&gt;0&lt;/expandsetsonheaders&gt;&lt;formatnoborders&gt;0&lt;/for</t>
  </si>
  <si>
    <t>matnoborders&gt;&lt;coldimcount&gt;2&lt;/coldimcount&gt;&lt;rowdimcount&gt;2&lt;/rowdimcount&gt;&lt;datawidth&gt;12&lt;/datawidth&gt;&lt;dataheight&gt;52&lt;/dataheight&gt;&lt;guid&gt;b564d3c3-9ff9-44d1-b220-b655992243e7&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t>
  </si>
  <si>
    <t>&gt;0&lt;/filterafterdrill&gt;&lt;visible&gt;1&lt;/visible&gt;&lt;nonempty&gt;0&lt;/nonempty&gt;&lt;drillandreplacemembers&gt;&lt;memberset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t>
  </si>
  <si>
    <t>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t>
  </si>
  <si>
    <t>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Sector].[L1].&amp;amp;[C]&lt;/uniquename&gt;&lt;/member&gt;&lt;variable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t>
  </si>
  <si>
    <t>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0,14,1,1&lt;/titlearea&gt;&lt;filterarea&gt;0,0,2,14&lt;/filterarea&gt;&lt;dataouterarea&gt;0,16,14,55&lt;/dataouterarea&gt;&lt;/serialisationinfo&gt;&lt;layout&gt;0&lt;/layout&gt;&lt;compactAxes&gt;&lt;axis&gt;2&lt;/axis&gt;&lt;/compactAxes&gt;&lt;/grid&gt;&lt;/grids&gt;&lt;freestylemode&gt;0&lt;/freestylemode&gt;&lt;requires ismanual="0" allgrids="0" alltables="0" allquerygenerators="0" /&gt;&lt;newwidthforscale&gt;4730.25&lt;/newwidthforscale&gt;&lt;newheightforscale&gt;1270.5&lt;/newheightforscale&gt;&lt;/sheet&gt;&lt;sheet name="T_28_04" protectDownload="0"&gt;&lt;grids&gt;&lt;grid&gt;&lt;x&gt;15&lt;/x&gt;&lt;y&gt;62&lt;/y&gt;&lt;password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12&lt;/datawidth&gt;&lt;dataheight&gt;52&lt;/dataheight&gt;&lt;guid&gt;b593cc0f-102b-443b-8d18-24492ce5b1e7&lt;/guid&gt;&lt;filtershidden&gt;0&lt;/filtershidden&gt;&lt;filtercolumns&gt;1&lt;/filtercolumns&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
  </si>
  <si>
    <t>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name="server"&gt;&lt;value&gt;WBNAS80\P_MSTAT01 &lt;/value&gt;&lt;/variable&gt;&lt;variable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2022-08-26T15:16:02&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mdxoveride /&gt;&lt;whereclausestyle&gt;0&lt;/whereclausestyle&gt;&lt;whereclauseuseexisting&gt;0&lt;/whereclauseuseexisting&gt;&lt;writesubselectforselectaxes&gt;0&lt;/writesubselectforselectaxes&gt;&lt;visualtotals&gt;0&lt;/visualtotals&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Year].[Year].&amp;amp;[2022]&lt;/uniquename&gt;&lt;/member&gt;&lt;variable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t>
  </si>
  <si>
    <t>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
  </si>
  <si>
    <t>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t>
  </si>
  <si>
    <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type="rangeselectionitem"&gt;&lt;address&gt;'parameters'!$E$2:$E$53&lt;/address&gt;&lt;worksheetname&gt;parameters&lt;/worksheetname&gt;&lt;/customselectionitem&gt;&lt;variable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imension&gt;&lt;uniquename&gt;[11 Maturity].[L1]&lt;/uniquename&gt;&lt;FeedInToFilters&gt;0&lt;/FeedInToFilters&gt;&lt;filterafterdrill&gt;0&lt;/filterafterdrill&gt;&lt;visible&gt;1&lt;/visible&gt;&lt;nonempty&gt;0&lt;/nonempty&gt;&lt;drillandreplacemembers&gt;&lt;memberset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/&gt;&lt;/dimension&gt;&lt;dimension&gt;&lt;uniquename&gt;[11 Maturity].[L1 Order]&lt;/uniquename&gt;&lt;FeedInToFilters&gt;0&lt;/FeedInToFilters&gt;&lt;filterafterdrill&gt;0&lt;/filterafterdrill&gt;&lt;visible&gt;1&lt;/visible&gt;&lt;nonempty&gt;0&lt;/nonempty&gt;&lt;drillandreplacemembers&gt;&lt;memberset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/&gt;&lt;/dimension&gt;&lt;dimension&gt;&lt;uniquename&gt;[07 Location of Counterparty].[07 Location of Underlying Equity Issuer]&lt;/uniquename&gt;&lt;FeedInToFilters&gt;0&lt;/FeedInToFilters&gt;&lt;filterafterdrill&gt;0&lt;/filterafterdrill&gt;&lt;visible&gt;1&lt;/visible&gt;&lt;nonempty&gt;0&lt;/nonempty&gt;&lt;drillandreplacemembers&gt;&lt;memberset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/&gt;&lt;/dimension&gt;&lt;dimension&gt;&lt;uniquename&gt;[13 Execution Method].[L1]&lt;/uniquename&gt;&lt;FeedInToFilters&gt;0&lt;/FeedInToFilters&gt;&lt;filterafterdrill&gt;0&lt;/filterafterdrill&gt;&lt;visible&gt;1&lt;/visible&gt;&lt;nonempty&gt;0&lt;/nonempty&gt;&lt;drillandreplacemembers&gt;&lt;memberset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/&gt;&lt;/dimension&gt;&lt;dimension&gt;&lt;uniquename&gt;[05 Reporting Organization].[05 Reporting Organization - Simple]&lt;/uniquename&gt;&lt;FeedInToFilters&gt;0&lt;/FeedInToFilters&gt;&lt;filterafterdrill&gt;0&lt;/filterafterdrill&gt;&lt;visible&gt;1&lt;/visible&gt;&lt;nonempty&gt;0&lt;/nonempty&gt;&lt;drillandreplacemembers&gt;&lt;memberset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/&gt;&lt;/drillandreplacemembers&gt;&lt;drillmembersbeforesetfunctions&gt;0&lt;/drillmembersbeforesetfunctions&gt;&lt;drillhierarchyreversed&gt;0&lt;/drillhierarchyreversed&gt;&lt;singlememonfilt&gt;0&lt;/singlememonfilt&gt;&lt;memberproperties noatat="1" /&gt;&lt;/dimension&gt;&lt;drillmembersbeforesetfunctions&gt;0&lt;/drillmembersbeforesetfunctions&gt;&lt;drillhierarchyreversed&gt;0&lt;/drillhierarchyreversed&gt;&lt;memberproperties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t>
  </si>
  <si>
    <t>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 /&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/&gt;&lt;writebackrefreshtype&gt;0&lt;/writebackrefreshtype&gt;&lt;writebackrefreshaftererror&gt;0&lt;/writebackrefreshaftererror&gt;&lt;quickbreakoutdef&gt;&lt;hierarchy /&gt;&lt;dotop&gt;0&lt;/dotop&gt;&lt;excludezero&gt;0&lt;/excludezero&gt;&lt;excludenull&gt;0&lt;/excludenull&gt;&lt;count&gt;0&lt;/count&gt;&lt;/quickbreakoutdef&gt;&lt;serialisationinfo&gt;&lt;titlearea&gt;0,14,1,1&lt;/titlearea&gt;&lt;filterarea&gt;0,0,2,14&lt;/filterarea&gt;&lt;dataouterarea&gt;0,16,14,55&lt;/dataouterarea&gt;&lt;/serialisationinfo&gt;&lt;layout&gt;0&lt;/layout&gt;&lt;compactAxes&gt;&lt;axis&gt;2&lt;/axis&gt;&lt;/compactAxes&gt;&lt;/grid&gt;&lt;/grids&gt;&lt;freestylemode&gt;0&lt;/freestylemode&gt;&lt;requires ismanual="0" allgrids="0" alltables="0" allquerygenerators="0" /&gt;&lt;newwidthforscale&gt;4730.25&lt;/newwidthforscale&gt;&lt;newheightforscale&gt;1270.5&lt;/newheightforscale&gt;&lt;/sheet&gt;&lt;sheet name="Cde" protectDownload="0"&gt;&lt;freestylemode&gt;0&lt;/freestylemode&gt;&lt;requires ismanual="0" allgrids="0" alltables="0" allquerygenerators="0" /&gt;&lt;newwidthforscale&gt;4809&lt;/newwidthforscale&gt;&lt;newheightforscale&gt;1223.25&lt;/newheightforscale&gt;&lt;/sheet&gt;&lt;sheet name="Meth_01" protectDownload="0"&gt;&lt;freestylemode&gt;0&lt;/freestylemode&gt;&lt;requires ismanual="0" allgrids="0" alltables="0" allquerygenerators="0" /&gt;&lt;newwidthforscale&gt;4929&lt;/newwidthforscale&gt;&lt;newheightforscale&gt;1380&lt;/newheightforscale&gt;&lt;/sheet&gt;&lt;sheet name="XLCubedFormats" protectDownload="0"&gt;&lt;freestylemode&gt;0&lt;/freestylemode&gt;&lt;requires ismanual="0" allgrids="0" alltables="0" allquerygenerators="0" /&gt;&lt;newwidthforscale&gt;5207.25&lt;/newwidthforscale&gt;&lt;newheightforscale&gt;798&lt;/newheightforscale&gt;&lt;/sheet&gt;&lt;sheet name="@@XLCUBEDDEFS@@" protectDownload="0"&gt;&lt;freestylemode&gt;0&lt;/freestylemode&gt;&lt;requires ismanual="0" allgrids="0" alltables="0" allquerygenerators="0" /&gt;&lt;newwidthforscale&gt;4848&lt;/newwidthforscale&gt;&lt;newheightforscale&gt;1212&lt;/newheightforscale&gt;&lt;/sheet&gt;&lt;/sheets&gt;&lt;workbookcalculationdefinitions /&gt;&lt;formulaoptions replacenulls="1" replacenullswith="" hidenullondrill="1" hidezeroondrill="0" autofitondrill="0" enablewriteback="0" indentondrill="1" lightenbackgroundondrill="0" validatemembers="1" validatememberhiers="0" trimgridprefix="1" useXL3LookupLegacyByDefault="0" parseTM1DBRWUsingCubewiseRules="0" whereclauseuseexisting="0" /&gt;&lt;publicationoptions autorefreshfrequency="0" multisheetenableprint="0" multisheetenablesavetoexcel="0" multisheetnameoverride="" usepowerpointtemplate="0" powerpointdownloadtemplate="" preferaliasedimages="0" allowscheduleimage="0" usemultisheetslicertosheet="0"&gt;&lt;multisheetslicetosheet /&gt;&lt;/publicationoptions&gt;&lt;publishdetails /&gt;&lt;workbookaspects defaultaspect="00000000-0000-0000-0000-000000000000" /&gt;&lt;allowuseraspects&gt;0&lt;/allowuseraspects&gt;&lt;dependencies ismanual="0" hasAncestors="0" hasDescendants="0" maxarrowspercell="50" maxarrowsdepth="10" /&gt;&lt;customproperties /&gt;&lt;ignoremutlimembersactions&gt;0&lt;/ignoremutlimembersactions&gt;&lt;gridovertypingcreatesalias&gt;0&lt;/gridovertypingcreatesalias&gt;&lt;rangeselcheckformula&gt;0&lt;/rangeselcheckformula&gt;&lt;commentskey /&gt;&lt;usecommentskey&gt;0&lt;/usecommentskey&gt;&lt;fastpdf&gt;0&lt;/fastpdf&gt;&lt;queryengine&gt;&lt;asqueryopt&gt;&lt;queryoptimiser&gt;&lt;memberlookups&gt;&lt;memberlookupsbyconn conn="1"&gt;&lt;memberlookupsbyhier hier="[11 Maturity].[11 Maturity]"&gt;&lt;memberlookup cap="A - Total (all maturities)"&gt;&lt;lookups match="[11 Maturity].[11 Maturity].[L0].&amp;amp;[A]" allsame="1"&gt;&lt;lookup un="[11 Maturity].[11 Maturity].[L0].&amp;amp;[A]" cap="A - Total (all maturities)" ws="T_10_01" col="12" row="69" /&gt;&lt;lookup un="[11 Maturity].[11 Maturity].[L0].&amp;amp;[A]" cap="A - Total (all maturities)" ws="T_10_01" col="12" row="68" /&gt;&lt;/lookups&gt;&lt;/memberlookup&gt;&lt;/memberlookupsbyhier&gt;&lt;memberlookupsbyhier hier="[02 Measure].[02 Measure]"&gt;&lt;m</t>
  </si>
  <si>
    <t>emberlookup cap="U - Turnover - notional amounts (daily average)"&gt;&lt;lookups match="[02 Measure].[02 Measure].[L0].&amp;amp;[U]" allsame="1"&gt;&lt;lookup un="[02 Measure].[02 Measure].[L0].&amp;amp;[U]" cap="U - Turnover - notional amounts (daily average)" ws="T_10_01" col="12" row="65" /&gt;&lt;lookup un="[02 Measure].[02 Measure].[L0].&amp;amp;[U]" cap="U - Turnover - notional amounts (daily average)" ws="T_10_01" col="12" row="64" /&gt;&lt;/lookups&gt;&lt;/memberlookup&gt;&lt;/memberlookupsbyhier&gt;&lt;memberlookupsbyhier hier="[Measures]"&gt;&lt;memberlookup cap="Value"&gt;&lt;lookups match="[Measures].[Value]" allsame="1"&gt;&lt;lookup un="[Measures].[Value]" cap="Value" ws="T_10_01" col="12" row="63" /&gt;&lt;lookup un="[Measures].[Value]" cap="Value" ws="T_10_01" col="12" row="64"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row="70" /&gt;&lt;lookup un="[07 Location of Counterparty].[07 Location of Counterparty].[L0].&amp;amp;[5J]" cap="5J - All countries (total)" ws="T_10_01" col="12" row="69" /&gt;&lt;/lookups&gt;&lt;/memberlookup&gt;&lt;/memberlookupsbyhier&gt;&lt;memberlookupsbyhier hier="[06 Counterparty Sector].[06 Counterparty Sector]"&gt;&lt;memberlookup cap="A - Total (all counterparties)"&gt;&lt;lookups match="[06 Counterparty Sector].[06 Counterparty Sector].[L0].&amp;amp;[A]" allsame="1"&gt;&lt;lookup un="[06 Counterparty Sector].[06 Counterparty Sector].[L0].&amp;amp;[A]" cap="A - Total (all counterparties)" ws="T_10_01" col="12" row="72" /&gt;&lt;lookup un="[06 Counterparty Sector].[06 Counterparty Sector].[L0].&amp;amp;[A]" cap="A - Total (all counterparties)" ws="T_10_01" col="12" row="71"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row="92" /&gt;&lt;lookup un="[03 Instrument].[03 Instrument].[L0].&amp;amp;[A]" cap="A - Total (all instruments)" ws="T_10_01" col="11" row="106" /&gt;&lt;lookup un="[03 Instrument].[03 Instrument].[L0].&amp;amp;[A]" cap="A - Total (all instruments)" ws="T_10_01" col="11" row="130" /&gt;&lt;lookup un="[03 Instrument].[03 Instrument].[L0].&amp;amp;[A]" cap="A - Total (all instruments)" ws="T_10_01" col="11" row="81" /&gt;&lt;lookup un="[03 Instrument].[03 Instrument].[L0].&amp;amp;[A]" cap="A - Total (all instruments)" ws="T_10_01" col="11" row="88" /&gt;&lt;lookup un="[03 Instrument].[03 Instrument].[L0].&amp;amp;[A]" cap="A - Total (all instruments)" ws="T_10_01" col="11" row="89" /&gt;&lt;lookup un="[03 Instrument].[03 Instrument].[L0].&amp;amp;[A]" cap="A - Total (all instruments)" ws="T_10_01" col="11" row="95" /&gt;&lt;lookup un="[03 Instrument].[03 Instrument].[L0].&amp;amp;[A]" cap="A - Total (all instruments)" ws="T_10_01" col="11" row="111" /&gt;&lt;lookup un="[03 Instrument].[03 Instrument].[L0].&amp;amp;[A]" cap="A - Total (all instruments)" ws="T_10_01" col="11" row="133" /&gt;&lt;lookup un="[03 Instrument].[03 Instrument].[L0].&amp;amp;[A]" cap="A - Total (all instruments)" ws="T_10_01" col="11" row="117" /&gt;&lt;lookup un="[03 Instrument].[03 Instrument].[L0].&amp;amp;[A]" cap="A - Total (all instruments)" ws="T_10_01" col="11" row="109" /&gt;&lt;lookup un="[03 Instrument].[03 Instrument].[L0].&amp;amp;[A]" cap="A - Total (all instruments)" ws="T_10_01" col="11" row="129" /&gt;&lt;lookup un="[03 Instrument].[03 Instrument].[L0].&amp;amp;[A]" cap="A - Total (all instruments)" ws="T_10_01" col="11" row="83" /&gt;&lt;lookup un="[03 Instrument].[03 Instrument].[L0].&amp;amp;[A]" cap="A - Total (all instruments)" ws="T_10_01" col="11" row="132" /&gt;&lt;lookup un="[03 Instrument].[03 Instrument].[L0].&amp;amp;[A]" cap="A - Total (all instruments)" ws="T_10_01" col="11" row="124" /&gt;&lt;lookup un="[03 Instrument].[03 Instrument].[L0].&amp;amp;[A]" cap="A - Total (all instruments)" ws="T_10_01" col="11" row="98" /&gt;&lt;lookup un="[03 Instrument].[03 Instrument].[L0].&amp;amp;[A]" cap="A - Total (all instruments)" ws="T_10_01" col="11" row="121" /&gt;&lt;lookup un="[03 Instrument].[03 Instrument].[L0].&amp;amp;[A]" cap="A - Total (all instruments)" ws="T_10_01" col="11" row="123" /&gt;&lt;lookup un="[03 Instrument].[03 Instrument].[L0].&amp;amp;[A]" cap="A - Total (all instruments)" ws="T_10_01" col="11" row="104" /&gt;&lt;lookup un="[03 Instrument].[03 Instrument].[L0].&amp;amp;[A]" cap="A - Total (all instruments)" ws="T_10_01" col="11" row="107" /&gt;&lt;lookup un="[03 Instrument].[03 Instrument].[L0].&amp;amp;[A]" cap="A - Total (all instruments)" ws="T_10_01" col="11" row="100" /&gt;&lt;lookup un="[03 Instrument].[03 Instrument].[L0].&amp;amp;[A]" cap="A - Total (all instruments)" ws="T_10_01" col="11" row="114" /&gt;&lt;lookup un="[03 Instrument].[03 Instrument].[L0].&amp;amp;[A]" cap="A - Total (all instruments)" ws="</t>
  </si>
  <si>
    <t>T_10_01" col="11" row="101" /&gt;&lt;lookup un="[03 Instrument].[03 Instrument].[L0].&amp;amp;[A]" cap="A - Total (all instruments)" ws="T_10_01" col="11" row="131" /&gt;&lt;lookup un="[03 Instrument].[03 Instrument].[L0].&amp;amp;[A]" cap="A - Total (all instruments)" ws="T_10_01" col="11" row="87" /&gt;&lt;lookup un="[03 Instrument].[03 Instrument].[L0].&amp;amp;[A]" cap="A - Total (all instruments)" ws="T_10_01" col="11" row="116" /&gt;&lt;lookup un="[03 Instrument].[03 Instrument].[L0].&amp;amp;[A]" cap="A - Total (all instruments)" ws="T_10_01" col="11" row="91" /&gt;&lt;lookup un="[03 Instrument].[03 Instrument].[L0].&amp;amp;[A]" cap="A - Total (all instruments)" ws="T_10_01" col="11" row="97" /&gt;&lt;lookup un="[03 Instrument].[03 Instrument].[L0].&amp;amp;[A]" cap="A - Total (all instruments)" ws="T_10_01" col="11" row="127" /&gt;&lt;lookup un="[03 Instrument].[03 Instrument].[L0].&amp;amp;[A]" cap="A - Total (all instruments)" ws="T_10_01" col="11" row="93" /&gt;&lt;lookup un="[03 Instrument].[03 Instrument].[L0].&amp;amp;[A]" cap="A - Total (all instruments)" ws="T_10_01" col="11" row="125" /&gt;&lt;lookup un="[03 Instrument].[03 Instrument].[L0].&amp;amp;[A]" cap="A - Total (all instruments)" ws="T_10_01" col="11" row="102" /&gt;&lt;lookup un="[03 Instrument].[03 Instrument].[L0].&amp;amp;[A]" cap="A - Total (all instruments)" ws="T_10_01" col="11" row="84" /&gt;&lt;lookup un="[03 Instrument].[03 Instrument].[L0].&amp;amp;[A]" cap="A - Total (all instruments)" ws="T_10_01" col="11" row="86" /&gt;&lt;lookup un="[03 Instrument].[03 Instrument].[L0].&amp;amp;[A]" cap="A - Total (all instruments)" ws="T_10_01" col="11" row="103" /&gt;&lt;lookup un="[03 Instrument].[03 Instrument].[L0].&amp;amp;[A]" cap="A - Total (all instruments)" ws="T_10_01" col="11" row="94" /&gt;&lt;lookup un="[03 Instrument].[03 Instrument].[L0].&amp;amp;[A]" cap="A - Total (all instruments)" ws="T_10_01" col="11" row="99" /&gt;&lt;lookup un="[03 Instrument].[03 Instrument].[L0].&amp;amp;[A]" cap="A - Total (all instruments)" ws="T_10_01" col="11" row="96" /&gt;&lt;lookup un="[03 Instrument].[03 Instrument].[L0].&amp;amp;[A]" cap="A - Total (all instruments)" ws="T_10_01" col="11" row="105" /&gt;&lt;lookup un="[03 Instrument].[03 Instrument].[L0].&amp;amp;[A]" cap="A - Total (all instruments)" ws="T_10_01" col="11" row="112" /&gt;&lt;lookup un="[03 Instrument].[03 Instrument].[L0].&amp;amp;[A]" cap="A - Total (all instruments)" ws="T_10_01" col="11" row="122" /&gt;&lt;lookup un="[03 Instrument].[03 Instrument].[L0].&amp;amp;[A]" cap="A - Total (all instruments)" ws="T_10_01" col="11" row="108" /&gt;&lt;lookup un="[03 Instrument].[03 Instrument].[L0].&amp;amp;[A]" cap="A - Total (all instruments)" ws="T_10_01" col="11" row="119" /&gt;&lt;lookup un="[03 Instrument].[03 Instrument].[L0].&amp;amp;[A]" cap="A - Total (all instruments)" ws="T_10_01" col="11" row="113" /&gt;&lt;lookup un="[03 Instrument].[03 Instrument].[L0].&amp;amp;[A]" cap="A - Total (all instruments)" ws="T_10_01" col="11" row="118" /&gt;&lt;lookup un="[03 Instrument].[03 Instrument].[L0].&amp;amp;[A]" cap="A - Total (all instruments)" ws="T_10_01" col="11" row="85" /&gt;&lt;lookup un="[03 Instrument].[03 Instrument].[L0].&amp;amp;[A]" cap="A - Total (all instruments)" ws="T_10_01" col="11" row="128" /&gt;&lt;lookup un="[03 Instrument].[03 Instrument].[L0].&amp;amp;[A]" cap="A - Total (all instruments)" ws="T_10_01" col="11" row="110" /&gt;&lt;lookup un="[03 Instrument].[03 Instrument].[L0].&amp;amp;[A]" cap="A - Total (all instruments)" ws="T_10_01" col="11" row="134" /&gt;&lt;lookup un="[03 Instrument].[03 Instrument].[L0].&amp;amp;[A]" cap="A - Total (all instruments)" ws="T_10_01" col="11" row="126" /&gt;&lt;lookup un="[03 Instrument].[03 Instrument].[L0].&amp;amp;[A]" cap="A - Total (all instruments)" ws="T_10_01" col="11" row="120" /&gt;&lt;lookup un="[03 Instrument].[03 Instrument].[L0].&amp;amp;[A]" cap="A - Total (all instruments)" ws="T_10_01" col="11" row="90" /&gt;&lt;lookup un="[03 Instrument].[03 Instrument].[L0].&amp;amp;[A]" cap="A - Total (all instruments)" ws="T_10_01" col="11" row="82" /&gt;&lt;lookup un="[03 Instrument].[03 Instrument].[L0].&amp;amp;[A]" cap="A - Total (all instruments)" ws="T_10_01" col="11" row="115" /&gt;&lt;/lookups&gt;&lt;/memberlookup&gt;&lt;/memberlookupsbyhier&gt;&lt;memberlookupsbyhier hier="[10 Currency Leg2].[10 Currency Leg2]"&gt;&lt;memberlookup cap="SEK - Swedish Krona"&gt;&lt;lookups match="[10 Currency Leg2].[10 Currency Leg2].[Currency].&amp;amp;[SEK]" allsame="1"&gt;&lt;lookup un="[10 Currency Leg2].[10 Currency Leg2].[Currency].&amp;amp;[SEK]" cap="SEK - Swedish Krona" ws="T_10_01" col="20" row="81" /&gt;&lt;lookup un="[10 Currency Leg2].[10 Currency Leg2].[Currency].&amp;amp;[SEK]" cap="SEK - Swedish Krona" ws="T_10_01" col="21" row="81" /&gt;&lt;lookup un="[10 Currency Leg2].[10 Currency Leg2].[Currency].&amp;amp;[SEK]" cap="SEK - Swedish Krona" ws="T_10_01" col="22" row="81" /&gt;&lt;lookup un="[10 Currency Leg2].[10 Currency Leg2].[Currency].&amp;amp;[SEK]" cap="SEK - Swedish Krona" ws="T_10_01" col="20" row="80" /&gt;&lt;/lookups&gt;&lt;/memberlookup&gt;&lt;memberlookup cap="AUD - Australian Dollar"&gt;&lt;lookups match="[10 Currency Leg2].[10 Currency Leg2].[Currency].&amp;amp;[AUD]" allsame="1"&gt;&lt;lookup un="[10 Currency Leg2].[10 Currency Leg2].[Currency].&amp;amp;[AUD]" cap="AUD - Australian Dollar" ws="T_10_01" c</t>
  </si>
  <si>
    <t>ol="14" row="80" /&gt;&lt;lookup un="[10 Currency Leg2].[10 Currency Leg2].[Currency].&amp;amp;[AUD]" cap="AUD - Australian Dollar" ws="T_10_01" col="14" row="81" /&gt;&lt;/lookups&gt;&lt;/memberlookup&gt;&lt;memberlookup cap="JPY - Yen"&gt;&lt;lookups match="[10 Currency Leg2].[10 Currency Leg2].[Currency].&amp;amp;[JPY]" allsame="1"&gt;&lt;lookup un="[10 Currency Leg2].[10 Currency Leg2].[Currency].&amp;amp;[JPY]" cap="JPY - Yen" ws="T_10_01" col="19" row="80" /&gt;&lt;lookup un="[10 Currency Leg2].[10 Currency Leg2].[Currency].&amp;amp;[JPY]" cap="JPY - Yen" ws="T_10_01" col="19" row="81" /&gt;&lt;/lookups&gt;&lt;/memberlookup&gt;&lt;memberlookup cap="USD - US Dollar"&gt;&lt;lookups match="[10 Currency Leg2].[10 Currency Leg2].[Currency].&amp;amp;[USD]" allsame="1"&gt;&lt;lookup un="[10 Currency Leg2].[10 Currency Leg2].[Currency].&amp;amp;[USD]" cap="USD - US Dollar" ws="T_10_01" col="21" row="80" /&gt;&lt;lookup un="[10 Currency Leg2].[10 Currency Leg2].[Currency].&amp;amp;[USD]" cap="USD - US Dollar" ws="T_10_01" col="21" row="81" /&gt;&lt;lookup un="[10 Currency Leg2].[10 Currency Leg2].[Currency].&amp;amp;[USD]" cap="USD - US Dollar" ws="T_10_01" col="22" row="81" /&gt;&lt;/lookups&gt;&lt;/memberlookup&gt;&lt;memberlookup cap="EUR - Euro"&gt;&lt;lookups match="[10 Currency Leg2].[10 Currency Leg2].[Currency].&amp;amp;[EUR]" allsame="1"&gt;&lt;lookup un="[10 Currency Leg2].[10 Currency Leg2].[Currency].&amp;amp;[EUR]" cap="EUR - Euro" ws="T_10_01" col="17" row="80" /&gt;&lt;lookup un="[10 Currency Leg2].[10 Currency Leg2].[Currency].&amp;amp;[EUR]" cap="EUR - Euro" ws="T_10_01" col="17" row="81" /&gt;&lt;/lookups&gt;&lt;/memberlookup&gt;&lt;memberlookup cap="CAD - Canadian Dollar"&gt;&lt;lookups match="[10 Currency Leg2].[10 Currency Leg2].[Currency].&amp;amp;[CAD]" allsame="1"&gt;&lt;lookup un="[10 Currency Leg2].[10 Currency Leg2].[Currency].&amp;amp;[CAD]" cap="CAD - Canadian Dollar" ws="T_10_01" col="15" row="80" /&gt;&lt;lookup un="[10 Currency Leg2].[10 Currency Leg2].[Currency].&amp;amp;[CAD]" cap="CAD - Canadian Dollar" ws="T_10_01" col="15" row="81" /&gt;&lt;/lookups&gt;&lt;/memberlookup&gt;&lt;memberlookup cap="GBP - Pound (sterling)"&gt;&lt;lookups match="[10 Currency Leg2].[10 Currency Leg2].[Currency].&amp;amp;[GBP]" allsame="1"&gt;&lt;lookup un="[10 Currency Leg2].[10 Currency Leg2].[Currency].&amp;amp;[GBP]" cap="GBP - Pound (sterling)" ws="T_10_01" col="18" row="80" /&gt;&lt;lookup un="[10 Currency Leg2].[10 Currency Leg2].[Currency].&amp;amp;[GBP]" cap="GBP - Pound (sterling)" ws="T_10_01" col="18" row="81" /&gt;&lt;/lookups&gt;&lt;/memberlookup&gt;&lt;memberlookup cap="CHF - Swiss Franc"&gt;&lt;lookups match="[10 Currency Leg2].[10 Currency Leg2].[Currency].&amp;amp;[CHF]" allsame="1"&gt;&lt;lookup un="[10 Currency Leg2].[10 Currency Leg2].[Currency].&amp;amp;[CHF]" cap="CHF - Swiss Franc" ws="T_10_01" col="16" row="80" /&gt;&lt;lookup un="[10 Currency Leg2].[10 Currency Leg2].[Currency].&amp;amp;[CHF]" cap="CHF - Swiss Franc" ws="T_10_01" col="16" row="81" /&gt;&lt;/lookups&gt;&lt;/memberlookup&gt;&lt;memberlookup cap="TO1 - Total (all currencies)"&gt;&lt;lookups match="[10 Currency Leg2].[10 Currency Leg2].[Currency].&amp;amp;[TO1]" allsame="1"&gt;&lt;lookup un="[10 Currency Leg2].[10 Currency Leg2].[Currency].&amp;amp;[TO1]" cap="TO1 - Total (all currencies)" ws="T_10_01" col="22" row="81" /&gt;&lt;lookup un="[10 Currency Leg2].[10 Currency Leg2].[Currency].&amp;amp;[TO1]" cap="TO1 - Total (all currencies)" ws="T_10_01" col="22" row="80" /&gt;&lt;/lookups&gt;&lt;/memberlookup&gt;&lt;/memberlookupsbyhier&gt;&lt;memberlookupsbyhier hier="[91 Dataset].[Dataset]"&gt;&lt;memberlookup cap="Turnover"&gt;&lt;lookups match="[91 Dataset].[Dataset].[L0].&amp;amp;[DER_OTC_TOV]" allsame="1"&gt;&lt;lookup un="[91 Dataset].[Dataset].[L0].&amp;amp;[DER_OTC_TOV]" cap="Turnover" ws="T_10_01" col="12" row="75" /&gt;&lt;lookup un="[91 Dataset].[Dataset].[L0].&amp;amp;[DER_OTC_TOV]" cap="Turnover" ws="T_10_01" col="12" row="76" /&gt;&lt;/lookups&gt;&lt;/memberlookup&gt;&lt;/memberlookupsbyhier&gt;&lt;memberlookupsbyhier hier="[09 Currency Leg1].[09 Currency Leg1]"&gt;&lt;memberlookup cap="MYR - Malaysian Ringgit"&gt;&lt;lookups match="[09 Currency Leg1].[09 Currency Leg1].[Currency].&amp;amp;[MYR]" allsame="1"&gt;&lt;lookup un="[09 Currency Leg1].[09 Currency Leg1].[Currency].&amp;amp;[MYR]" cap="MYR - Malaysian Ringgit" ws="T_10_01" col="13" row="112" /&gt;&lt;lookup un="[09 Currency Leg1].[09 Currency Leg1].[Currency].&amp;amp;[MYR]" cap="MYR - Malaysian Ringgit" ws="T_10_01" col="13" row="111"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cap="ILS - New shekel"&gt;&lt;lookups match="[09 Currency Leg1].[09 Currency Leg1].[Currency].&amp;amp;[ILS]" allsame="1"&gt;&lt;lookup un="[09 Currency Leg1].[09 Currency Leg1].[Currency].&amp;amp;[ILS]" cap="ILS - New shekel" ws="T_10_01" col="13" row="105" /&gt;&lt;lookup un="[09 Currency Leg1].[09 Currency Leg1].[Currency].&amp;amp;[ILS]" cap="ILS - New shekel" ws="T_10_01" col="13" row="104" /&gt;&lt;/lookups&gt;&lt;/memberlookup&gt;&lt;memberlookup cap="PEN - Sol</t>
  </si>
  <si>
    <t>"&gt;&lt;lookups match="[09 Currency Leg1].[09 Currency Leg1].[Currency].&amp;amp;[PEN]" allsame="1"&gt;&lt;lookup un="[09 Currency Leg1].[09 Currency Leg1].[Currency].&amp;amp;[PEN]" cap="PEN - Sol" ws="T_10_01" col="13" row="117" /&gt;&lt;lookup un="[09 Currency Leg1].[09 Currency Leg1].[Currency].&amp;amp;[PEN]" cap="PEN - Sol" ws="T_10_01" col="13" row="116" /&gt;&lt;/lookups&gt;&lt;/memberlookup&gt;&lt;memberlookup cap="CNY - Renminbi"&gt;&lt;lookups match="[09 Currency Leg1].[09 Currency Leg1].[Currency].&amp;amp;[CNY]" allsame="1"&gt;&lt;lookup un="[09 Currency Leg1].[09 Currency Leg1].[Currency].&amp;amp;[CNY]" cap="CNY - Renminbi" ws="T_10_01" col="13" row="91" /&gt;&lt;lookup un="[09 Currency Leg1].[09 Currency Leg1].[Currency].&amp;amp;[CNY]" cap="CNY - Renminbi" ws="T_10_01" col="13" row="90" /&gt;&lt;/lookups&gt;&lt;/memberlookup&gt;&lt;memberlookup cap="DKK - Danish Krone"&gt;&lt;lookups match="[09 Currency Leg1].[09 Currency Leg1].[Currency].&amp;amp;[DKK]" allsame="1"&gt;&lt;lookup un="[09 Currency Leg1].[09 Currency Leg1].[Currency].&amp;amp;[DKK]" cap="DKK - Danish Krone" ws="T_10_01" col="13" row="94" /&gt;&lt;lookup un="[09 Currency Leg1].[09 Currency Leg1].[Currency].&amp;amp;[DKK]" cap="DKK - Danish Krone" ws="T_10_01" col="13" row="95" /&gt;&lt;/lookups&gt;&lt;/memberlookup&gt;&lt;memberlookup cap="ZAR - Rand"&gt;&lt;lookups match="[09 Currency Leg1].[09 Currency Leg1].[Currency].&amp;amp;[ZAR]" allsame="1"&gt;&lt;lookup un="[09 Currency Leg1].[09 Currency Leg1].[Currency].&amp;amp;[ZAR]" cap="ZAR - Rand" ws="T_10_01" col="13" row="124" /&gt;&lt;lookup un="[09 Currency Leg1].[09 Currency Leg1].[Currency].&amp;amp;[ZAR]" cap="ZAR - Rand" ws="T_10_01" col="13" row="125" /&gt;&lt;/lookups&gt;&lt;/memberlookup&gt;&lt;memberlookup cap="BRL - Brazilian Real"&gt;&lt;lookups match="[09 Currency Leg1].[09 Currency Leg1].[Currency].&amp;amp;[BRL]" allsame="1"&gt;&lt;lookup un="[09 Currency Leg1].[09 Currency Leg1].[Currency].&amp;amp;[BRL]" cap="BRL - Brazilian Real" ws="T_10_01" col="13" row="87" /&gt;&lt;lookup un="[09 Currency Leg1].[09 Currency Leg1].[Currency].&amp;amp;[BRL]" cap="BRL - Brazilian Real" ws="T_10_01" col="13" row="86"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cap="TWD - New Taiwan Dollar"&gt;&lt;lookups match="[09 Currency Leg1].[09 Currency Leg1].[Currency].&amp;amp;[TWD]" allsame="1"&gt;&lt;lookup un="[09 Currency Leg1].[09 Currency Leg1].[Currency].&amp;amp;[TWD]" cap="TWD - New Taiwan Dollar" ws="T_10_01" col="13" row="91" /&gt;&lt;lookup un="[09 Currency Leg1].[09 Currency Leg1].[Currency].&amp;amp;[TWD]" cap="TWD - New Taiwan Dollar" ws="T_10_01" col="13" row="92" /&gt;&lt;/lookups&gt;&lt;/memberlookup&gt;&lt;memberlookup cap="TO1 - Total (all currencies)"&gt;&lt;lookups match="[09 Currency Leg1].[09 Currency Leg1].[Currency].&amp;amp;[TO1]" allsame="1"&gt;&lt;lookup un="[09 Currency Leg1].[09 Currency Leg1].[Currency].&amp;amp;[TO1]" cap="TO1 - Total (all currencies)" ws="T_10_01" col="13" row="133" /&gt;&lt;lookup un="[09 Currency Leg1].[09 Currency Leg1].[Currency].&amp;amp;[TO1]" cap="TO1 - Total (all currencies)" ws="T_10_01" col="13" row="134"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cap="IDR - Rupiah"&gt;&lt;lookups match="[09 Currency Leg1].[09 Currency Leg1].[Currency].&amp;amp;[IDR]" allsame="1"&gt;&lt;lookup un="[09 Currency Leg1].[09 Currency Leg1].[Currency].&amp;amp;[IDR]" cap="IDR - Rupiah" ws="T_10_01" col="13" row="102" /&gt;&lt;lookup un="[09 Currency Leg1].[09 Currency Leg1].[Currency].&amp;amp;[IDR]" cap="IDR - Rupiah" ws="T_10_01" col="13" row="103" /&gt;&lt;/lookups&gt;&lt;/memberlookup&gt;&lt;memberlookup cap="CAD - Canadian Dollar"&gt;&lt;lookups match="[09 Currency Leg1].[09 Currency Leg1].[Currency].&amp;amp;[CAD]" allsame="1"&gt;&lt;lookup un="[09 Currency Leg1].[09 Currency Leg1].[Currency].&amp;amp;[CAD]" cap="CAD - Canadian Dollar" ws="T_10_01" col="13" row="89" /&gt;&lt;lookup un="[09 Currency Leg1].[09 Currency Leg1].[Currency].&amp;amp;[CAD]" cap="CAD - Canadian Dollar" ws="T_10_01" col="13" row="88"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cap="NOK - Norwegian Krone"</t>
  </si>
  <si>
    <t>&gt;&lt;lookups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row="85" /&gt;&lt;/lookups&gt;&lt;/memberlookup&gt;&lt;memberlookup cap="SAR - Saudi Riyal"&gt;&lt;lookups match="[09 Currency Leg1].[09 Currency Leg1].[Currency].&amp;amp;[SAR]" allsame="1"&gt;&lt;lookup un="[09 Currency Leg1].[09 Currency Leg1].[Currency].&amp;amp;[SAR]" cap="SAR - Saudi Riyal" ws="T_10_01" col="13" row="121" /&gt;&lt;lookup un="[09 Currency Leg1].[09 Currency Leg1].[Currency].&amp;amp;[SAR]" cap="SAR - Saudi Riyal" ws="T_10_01" col="13" row="122" /&gt;&lt;/lookups&gt;&lt;/memberlookup&gt;&lt;memberlookup cap="JPY - Yen"&gt;&lt;lookups match="[09 Currency Leg1].[09 Currency Leg1].[Currency].&amp;amp;[JPY]" allsame="1"&gt;&lt;lookup un="[09 Currency Leg1].[09 Currency Leg1].[Currency].&amp;amp;[JPY]" cap="JPY - Yen" ws="T_10_01" col="13" row="107" /&gt;&lt;lookup un="[09 Currency Leg1].[09 Currency Leg1].[Currency].&amp;amp;[JPY]" cap="JPY - Yen" ws="T_10_01" col="13" row="106"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cap="PLN - Zloty"&gt;&lt;lookups match="[09 Currency Leg1].[09 Currency Leg1].[Currency].&amp;amp;[PLN]" allsame="1"&gt;&lt;lookup un="[09 Currency Leg1].[09 Currency Leg1].[Currency].&amp;amp;[PLN]" cap="PLN - Zloty" ws="T_10_01" col="13" row="118" /&gt;&lt;lookup un="[09 Currency Leg1].[09 Currency Leg1].[Currency].&amp;amp;[PLN]" cap="PLN - Zloty" ws="T_10_01" col="13" row="119"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cap="KRW - Won"&gt;&lt;lookups match="[09 Currency Leg1].[09 Currency Leg1].[Currency].&amp;amp;[KRW]" allsame="1"&gt;&lt;lookup un="[09 Currency Leg1].[09 Currency Leg1].[Currency].&amp;amp;[KRW]" cap="KRW - Won" ws="T_10_01" col="13" row="107" /&gt;&lt;lookup un="[09 Currency Leg1].[09 Currency Leg1].[Currency].&amp;amp;[KRW]" cap="KRW - Won" ws="T_10_01" col="13" row="108" /&gt;&lt;/lookups&gt;&lt;/memberlookup&gt;&lt;memberlookup cap="SGD - Singapore Dollar"&gt;&lt;lookups match="[09 Currency Leg1].[09 Currency Leg1].[Currency].&amp;amp;[SGD]" allsame="1"&gt;&lt;lookup un="[09 Currency Leg1].[09 Currency Leg1].[Currency].&amp;amp;[SGD]" cap="SGD - Singapore Dollar" ws="T_10_01" col="13" row="122" /&gt;&lt;lookup un="[09 Currency Leg1].[09 Currency Leg1].[Currency].&amp;amp;[SGD]" cap="SGD - Singapore Dollar" ws="T_10_01" col="13" row="123" /&gt;&lt;/lookups&gt;&lt;/memberlookup&gt;&lt;memberlookup cap="PHP - Philippine peso"&gt;&lt;lookups match="[09 Currency Leg1].[09 Currency Leg1].[Currency].&amp;amp;[PHP]" allsame="1"&gt;&lt;lookup un="[09 Currency Leg1].[09 Currency Leg1].[Currency].&amp;amp;[PHP]" cap="PHP - Philippine peso" ws="T_10_01" col="13" row="118" /&gt;&lt;lookup un="[09 Currency Leg1].[09 Currency Leg1].[Currency].&amp;amp;[PHP]" cap="PHP - Philippine peso" ws="T_10_01" col="13" row="117" /&gt;&lt;/lookups&gt;&lt;/memberlookup&gt;&lt;memberlookup cap="EUR - Euro"&gt;&lt;lookups match="[09 Currency Leg1].[09 Currency Leg1].[Currency].&amp;amp;[EUR]" allsame="1"&gt;&lt;lookup un="[09 Currency Leg1].[09 Currency Leg1].[Currency].&amp;amp;[EUR]" cap="EUR - Euro" ws="T_10_01" col="13" row="95" /&gt;&lt;lookup un="[09 Currency Leg1].[09 Currency Leg1].[Currency].&amp;amp;[EUR]" cap="EUR - Euro" ws="T_10_01" col="13" row="106" /&gt;&lt;lookup un="[09 Currency Leg1].[09 Currency Leg1].[Currency].&amp;amp;[EUR]" cap="EUR - Euro" ws="T_10_01" col="13" row="125" /&gt;&lt;lookup un="[09 Currenc</t>
  </si>
  <si>
    <t>y Leg1].[09 Currency Leg1].[Currency].&amp;amp;[EUR]" cap="EUR - Euro" ws="T_10_01" col="13" row="109" /&gt;&lt;lookup un="[09 Currency Leg1].[09 Currency Leg1].[Currency].&amp;amp;[EUR]" cap="EUR - Euro" ws="T_10_01" col="13" row="85" /&gt;&lt;lookup un="[09 Currency Leg1].[09 Currency Leg1].[Currency].&amp;amp;[EUR]" cap="EUR - Euro" ws="T_10_01" col="13" row="83" /&gt;&lt;lookup un="[09 Currency Leg1].[09 Currency Leg1].[Currency].&amp;amp;[EUR]" cap="EUR - Euro" ws="T_10_01" col="13" row="96" /&gt;&lt;lookup un="[09 Currency Leg1].[09 Currency Leg1].[Currency].&amp;amp;[EUR]" cap="EUR - Euro" ws="T_10_01" col="13" row="111" /&gt;&lt;lookup un="[09 Currency Leg1].[09 Currency Leg1].[Currency].&amp;amp;[EUR]" cap="EUR - Euro" ws="T_10_01" col="13" row="86" /&gt;&lt;lookup un="[09 Currency Leg1].[09 Currency Leg1].[Currency].&amp;amp;[EUR]" cap="EUR - Euro" ws="T_10_01" col="13" row="97" /&gt;&lt;lookup un="[09 Currency Leg1].[09 Currency Leg1].[Currency].&amp;amp;[EUR]" cap="EUR - Euro" ws="T_10_01" col="13" row="103" /&gt;&lt;lookup un="[09 Currency Leg1].[09 Currency Leg1].[Currency].&amp;amp;[EUR]" cap="EUR - Euro" ws="T_10_01" col="13" row="108" /&gt;&lt;lookup un="[09 Currency Leg1].[09 Currency Leg1].[Currency].&amp;amp;[EUR]" cap="EUR - Euro" ws="T_10_01" col="13" row="126" /&gt;&lt;lookup un="[09 Currency Leg1].[09 Currency Leg1].[Currency].&amp;amp;[EUR]" cap="EUR - Euro" ws="T_10_01" col="13" row="104" /&gt;&lt;lookup un="[09 Currency Leg1].[09 Currency Leg1].[Currency].&amp;amp;[EUR]" cap="EUR - Euro" ws="T_10_01" col="13" row="99" /&gt;&lt;lookup un="[09 Currency Leg1].[09 Currency Leg1].[Currency].&amp;amp;[EUR]" cap="EUR - Euro" ws="T_10_01" col="13" row="110" /&gt;&lt;lookup un="[09 Currency Leg1].[09 Currency Leg1].[Currency].&amp;amp;[EUR]" cap="EUR - Euro" ws="T_10_01" col="13" row="105" /&gt;&lt;lookup un="[09 Currency Leg1].[09 Currency Leg1].[Currency].&amp;amp;[EUR]" cap="EUR - Euro" ws="T_10_01" col="13" row="124" /&gt;&lt;lookup un="[09 Currency Leg1].[09 Currency Leg1].[Currency].&amp;amp;[EUR]" cap="EUR - Euro" ws="T_10_01" col="13" row="123" /&gt;&lt;lookup un="[09 Currency Leg1].[09 Currency Leg1].[Currency].&amp;amp;[EUR]" cap="EUR - Euro" ws="T_10_01" col="13" row="113" /&gt;&lt;lookup un="[09 Currency Leg1].[09 Currency Leg1].[Currency].&amp;amp;[EUR]" cap="EUR - Euro" ws="T_10_01" col="13" row="120" /&gt;&lt;lookup un="[09 Currency Leg1].[09 Currency Leg1].[Currency].&amp;amp;[EUR]" cap="EUR - Euro" ws="T_10_01" col="13" row="114" /&gt;&lt;lookup un="[09 Currency Leg1].[09 Currency Leg1].[Currency].&amp;amp;[EUR]" cap="EUR - Euro" ws="T_10_01" col="13" row="98" /&gt;&lt;lookup un="[09 Currency Leg1].[09 Currency Leg1].[Currency].&amp;amp;[EUR]" cap="EUR - Euro" ws="T_10_01" col="13" row="119" /&gt;&lt;lookup un="[09 Currency Leg1].[09 Currency Leg1].[Currency].&amp;amp;[EUR]" cap="EUR - Euro" ws="T_10_01" col="13" row="84" /&gt;&lt;/lookups&gt;&lt;/memberlookup&gt;&lt;memberlookup cap="HUF - Forint"&gt;&lt;lookups match="[09 Currency Leg1].[09 Currency Leg1].[Currency].&amp;amp;[HUF]" allsame="1"&gt;&lt;lookup un="[09 Currency Leg1].[09 Currency Leg1].[Currency].&amp;amp;[HUF]" cap="HUF - Forint" ws="T_10_01" col="13" row="100" /&gt;&lt;lookup un="[09 Currency Leg1].[09 Currency Leg1].[Currency].&amp;amp;[HUF]" cap="HUF - Forint" ws="T_10_01" col="13" row="101" /&gt;&lt;/lookups&gt;&lt;/memberlookup&gt;&lt;memberlookup cap="CLP - Chilean Peso"&gt;&lt;lookups match="[09 Currency Leg1].[09 Currency Leg1].[Currency].&amp;amp;[CLP]" allsame="1"&gt;&lt;lookup un="[09 Currency Leg1].[09 Currency Leg1].[Currency].&amp;amp;[CLP]" cap="CLP - Chilean Peso" ws="T_10_01" col="13" row="89" /&gt;&lt;lookup un="[09 Currency Leg1].[09 Currency Leg1].[Currency].&amp;amp;[CLP]" cap="CLP - Chilean Peso" ws="T_10_01" col="13" row="90" /&gt;&lt;/lookups&gt;&lt;/memberlookup&gt;&lt;memberlookup cap="CZK - Czech Koruna"&gt;&lt;lookups match="[09 Currency Leg1].[09 Currency Leg1].[Currency].&amp;amp;[CZK]" allsame="1"&gt;&lt;lookup un="[09 Currency Leg1].[09 Currency Leg1].[Currency].&amp;amp;[CZK]" cap="CZK - Czech Koruna" ws="T_10_01" col="13" row="94" /&gt;&lt;lookup un="[09 Currency Leg1].[09 Currency Leg1].[Currency].&amp;amp;[CZK]" cap="CZK - Czech Koruna" ws="T_10_01" col="13" row="93"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 cap="THB - Baht"&gt;&lt;lookups match="[09 Currency Leg1].[09 Currency Leg1].[Currency].&amp;amp;[THB]" allsame="1"&gt;&lt;lookup un="[09 Currency Leg1].[09 Currency Leg1].[Currency].&amp;amp;[THB]" cap="THB - Baht" ws="T_10_01" col="13" row="128" /&gt;&lt;lookup un="[09 Currency Leg1].[09 Currency Leg1].[Currency].&amp;amp;[THB]" cap="THB - Baht" ws="T_10_01" col="13" row="129" /&gt;&lt;/lookups&gt;&lt;/memberlookup&gt;&lt;memberlookup cap="MXN - Mexican Peso"&gt;&lt;lookups match="[09 Currency Leg1].[09 Currency Leg1].[Currency].&amp;amp;[MXN]" allsame="1"&gt;&lt;lookup un="[09 Currency Leg1].[09 Currency Leg1].[Currency].&amp;amp;[MXN]" cap="MXN - Mexican Peso" ws="T_10_01" col</t>
  </si>
  <si>
    <t>="13" row="112" /&gt;&lt;lookup un="[09 Currency Leg1].[09 Currency Leg1].[Currency].&amp;amp;[MXN]" cap="MXN - Mexican Peso" ws="T_10_01" col="13" row="113" /&gt;&lt;/lookups&gt;&lt;/memberlookup&gt;&lt;memberlookup cap="AED - UAE dirham"&gt;&lt;lookups match="[09 Currency Leg1].[09 Currency Leg1].[Currency].&amp;amp;[AED]" allsame="1"&gt;&lt;lookup un="[09 Currency Leg1].[09 Currency Leg1].[Currency].&amp;amp;[AED]" cap="AED - UAE dirham" ws="T_10_01" col="13" row="130" /&gt;&lt;lookup un="[09 Currency Leg1].[09 Currency Leg1].[Currency].&amp;amp;[AED]" cap="AED - UAE dirham" ws="T_10_01" col="13" row="131"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row="134" /&gt;&lt;lookup un="[09 Currency Leg1].[09 Currency Leg1].[Currency].&amp;amp;[USD]" cap="USD - US Dollar" ws="T_10_01" col="13" row="132" /&gt;&lt;/lookups&gt;&lt;/memberlookup&gt;&lt;memberlookup cap="COP - Colombian Peso"&gt;&lt;lookups match="[09 Currency Leg1].[09 Currency Leg1].[Currency].&amp;amp;[COP]" allsame="1"&gt;&lt;lookup un="[09 Currency Leg1].[09 Currency Leg1].[Currency].&amp;amp;[COP]" cap="COP - Colombian Peso" ws="T_10_01" col="13" row="93" /&gt;&lt;lookup un="[09 Currency Leg1].[09 Currency Leg1].[Currency].&amp;amp;[COP]" cap="COP - Colombian Peso" ws="T_10_01" col="13" row="92" /&gt;&lt;/lookups&gt;&lt;/memberlookup&gt;&lt;memberlookup cap="GBP - Pound (sterling)"&gt;&lt;lookups match="[09 Currency Leg1].[09 Currency Leg1].[Currency].&amp;amp;[GBP]" allsame="1"&gt;&lt;lookup un="[09 Currency Leg1].[09 Currency Leg1].[Currency].&amp;amp;[GBP]" cap="GBP - Pound (sterling)" ws="T_10_01" col="13" row="131" /&gt;&lt;lookup un="[09 Currency Leg1].[09 Currency Leg1].[Currency].&amp;amp;[GBP]" cap="GBP - Pound (sterling)" ws="T_10_01" col="13" row="132" /&gt;&lt;/lookups&gt;&lt;/memberlookup&gt;&lt;/memberlookupsbyhier&gt;&lt;memberlookupsbyhier hier="[05 Reporting Organization].[05 Reporting Organization]"&gt;&lt;memberlookup cap="DE - Germany"&gt;&lt;lookups match="[05 Reporting Organization].[05 Reporting Organization].[Reporting Organization].&amp;amp;[DE]" allsame="1"&gt;&lt;lookup un="[05 Reporting Organization].[05 Reporting Organization].[Reporting Organization].&amp;amp;[DE]" cap="DE - Germany" ws="T_10_01" col="12" row="98" /&gt;&lt;lookup un="[05 Reporting Organization].[05 Reporting Organization].[Reporting Organization].&amp;amp;[DE]" cap="DE - Germany" ws="T_10_01" col="12" row="97"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row="131" /&gt;&lt;lookup un="[05 Reporting Organization].[05 Reporting Organization].[Area].&amp;amp;[AE]" cap="AE - United Arab Emirates" ws="T_10_01" col="12" row="130" /&gt;&lt;/lookups&gt;&lt;/memberlookup&gt;&lt;memberlookup cap="SE - Sweden"&gt;&lt;lookups match="[05 Reporting Organization].[05 Reporting Organization].[Area].&amp;amp;[SE]" allsame="1"&gt;&lt;lookup un="[05 Reporting Organization].[05 Reporting Organization].[Area]</t>
  </si>
  <si>
    <t>.&amp;amp;[SE]" cap="SE - Sweden" ws="T_10_01" col="12" row="126" /&gt;&lt;lookup un="[05 Reporting Organization].[05 Reporting Organization].[Area].&amp;amp;[SE]" cap="SE - Sweden" ws="T_10_01" col="12" row="127"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cap="ID - Indonesia"&gt;&lt;lookups match="[05 Reporting Organization].[05 Reporting Organization].[Area].&amp;amp;[ID]" allsame="1"&gt;&lt;lookup un="[05 Reporting Organization].[05 Reporting Organization].[Area].&amp;amp;[ID]" cap="ID - Indonesia" ws="T_10_01" col="12" row="102" /&gt;&lt;lookup un="[05 Reporting Organization].[05 Reporting Organization].[Area].&amp;amp;[ID]" cap="ID - Indonesia" ws="T_10_01" col="12" row="103"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row="96" /&gt;&lt;lookup un="[05 Reporting Organization].[05 Reporting Organization].[Reporting Organization].&amp;amp;[FR]" cap="FR - France" ws="T_10_01" col="12" row="97"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cap="ZA - South Africa"&gt;&lt;lookups match="[05 Reporting Organization].[05 Reporting Organization].[Area].&amp;amp;[ZA]" allsame="1"&gt;&lt;lookup un="[05 Reporting Organization].[05 Reporting Organization].[Area].&amp;amp;[ZA]" cap="ZA - South Africa" ws="T_10_01" col="12" row="124" /&gt;&lt;lookup un="[05 Reporting Organization].[05 Reporting Organization].[Area].&amp;amp;[ZA]" cap="ZA - South Africa" ws="T_10_01" col="12" row="125"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row="133" /&gt;&lt;lookup un="[05 Reporting Organization].[05 Reporting Organization].[Grand Total].&amp;amp;[5J]" cap="5J - All countries (total)" ws="T_10_01" col="12" row="134"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row="106" /&gt;&lt;lookup un="[05 Reporting Organization].[05 Reporting Organization].[Reporting Organization].&amp;amp;[IT]" cap="IT - Italy" ws="T_10_01" col="12" row="105" /&gt;&lt;/lookups&gt;&lt;/memberlookup&gt;&lt;memberlookup cap="ES - Spain"&gt;&lt;lookups match="[05 Reporting Organization].[05 Reporting Organization].[Reporting Organization].&amp;amp;[ES]" allsame=</t>
  </si>
  <si>
    <t>"1"&gt;&lt;lookup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row="104" /&gt;&lt;lookup un="[05 Reporting Organization].[05 Reporting Organization].[Reporting Organization].&amp;amp;[IE]" cap="IE - Ireland" ws="T_10_01" col="12" row="103" /&gt;&lt;/lookups&gt;&lt;/memberlookup&gt;&lt;memberlookup cap="TH - Thailand"&gt;&lt;lookups match="[05 Reporting Organization].[05 Reporting Organization].[Area].&amp;amp;[TH]" allsame="1"&gt;&lt;lookup un="[05 Reporting Organization].[05 Reporting Organization].[Area].&amp;amp;[TH]" cap="TH - Thailand" ws="T_10_01" col="12" row="129" /&gt;&lt;lookup un="[05 Reporting Organization].[05 Reporting Organization].[Area].&amp;amp;[TH]" cap="TH - Thailand" ws="T_10_01" col="12" row="128"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row="83" /&gt;&lt;lookup un="[05 Reporting Organization].[05 Reporting Organization].[Reporting Organization].&amp;amp;[AT]" cap="AT - Austria" ws="T_10_01" col="12" row="84"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cap="TW - Chinese Taipei"&gt;&lt;lookups match="[05 Reporting Organization].[05 Reporting Organization].[Area].&amp;amp;[TW]" allsame="1"&gt;&lt;lookup un="[05 Reporting Organization].[05 Reporting Organization].[Area].&amp;amp;[TW]" cap="TW - Chinese Taipei" ws="T_10_01" col="12" row="92" /&gt;&lt;lookup un="[05 Reporting Organization].[05 Reporting Organization].[Area].&amp;amp;[TW]" cap="TW - Chinese Taipei" ws="T_10_01" col="12" row="91" /&gt;&lt;/lookups&gt;&lt;/memberlookup&gt;&lt;memberlookup cap="SK - Slovakia"&gt;&lt;lookups match="[05 Reporting Organization].[05 Reporting Organization].[Reporting Organization].&amp;amp;[SK]" allsame="1"&gt;&lt;look</t>
  </si>
  <si>
    <t>up un="[05 Reporting Organization].[05 Reporting Organization].[Reporting Organization].&amp;amp;[SK]" cap="SK - Slovakia" ws="T_10_01" col="12" row="124" /&gt;&lt;lookup un="[05 Reporting Organization].[05 Reporting Organization].[Reporting Organization].&amp;amp;[SK]" cap="SK - Slovakia" ws="T_10_01" col="12" row="123" /&gt;&lt;/lookups&gt;&lt;/memberlookup&gt;&lt;memberlookup cap="BH - Bahrain"&gt;&lt;lookups match="[05 Reporting Organization].[05 Reporting Organization].[Area].&amp;amp;[BH]" allsame="1"&gt;&lt;lookup un="[05 Reporting Organization].[05 Reporting Organization].[Area].&amp;amp;[BH]" cap="BH - Bahrain" ws="T_10_01" col="12" row="84" /&gt;&lt;lookup un="[05 Reporting Organization].[05 Reporting Organization].[Area].&amp;amp;[BH]" cap="BH - Bahrain" ws="T_10_01" col="12" row="85"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row="110" /&gt;&lt;lookup un="[05 Reporting Organization].[05 Reporting Organization].[Reporting Organization].&amp;amp;[LU]" cap="LU - Luxembourg" ws="T_10_01" col="12" row="111"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cap="CN - China"&gt;&lt;lookups match="[05 Reporting Organization].[05 Reporting Organization].[Area].&amp;amp;[CN]" allsame="1"&gt;&lt;lookup un="[05 Reporting Organization].[05 Reporting Organization].[Area].&amp;amp;[CN]" cap="CN - China" ws="T_10_01" col="12" row="90" /&gt;&lt;lookup un="[05 Reporting Organization].[05 Reporting Organization].[Area].&amp;amp;[CN]" cap="CN - China" ws="T_10_01" col="12" row="91" /&gt;&lt;/lookups&gt;&lt;/memberlookup&gt;&lt;memberlookup cap="CA - Canada"&gt;&lt;lookups match="[05 Reporting Organization].[05 Reporting Organization].[Subgroup].&amp;amp;[CA]" allsame="1"&gt;&lt;lookup un="[05 Reporting Organization].[05 Reporting Organization].[Subgroup].&amp;amp;[CA]" cap="CA - Canada" ws="T_10_01" col="12" row="88" /&gt;&lt;lookup un="[05 Reporting Organization].[05 Reporting Organization].[Subgroup].&amp;amp;[CA]" cap="CA - Canada" ws="T_10_01" col="12" row="89" /&gt;&lt;/lookups&gt;&lt;/memberlookup&gt;&lt;memberlookup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cap="AU - Australia"&gt;&lt;lookups match="[05 Reporting Organization].[05 Reporting Org</t>
  </si>
  <si>
    <t>anization].[Subgroup].&amp;amp;[AU]" allsame="1"&gt;&lt;lookup un="[05 Reporting Organization].[05 Reporting Organization].[Subgroup].&amp;amp;[AU]" cap="AU - Australia" ws="T_10_01" col="12" row="83" /&gt;&lt;lookup un="[05 Reporting Organization].[05 Reporting Organization].[Subgroup].&amp;amp;[AU]" cap="AU - Australia" ws="T_10_01" col="12" row="82"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/&gt;&lt;/lookups&gt;&lt;/memberlookup&gt;&lt;memberlookup cap="PH - Philippines"&gt;&lt;lookups match="[05 Reporting Organization].[05 Reporting Organization].[Area].&amp;amp;[PH]" allsame="1"&gt;&lt;lookup un="[05 Reporting Organization].[05 Reporting Organization].[Area].&amp;amp;[PH]" cap="PH - Philippines" ws="T_10_01" col="12" row="118" /&gt;&lt;lookup un="[05 Reporting Organization].[05 Reporting Organization].[Area].&amp;amp;[PH]" cap="PH - Philippines" ws="T_10_01" col="12" row="117" /&gt;&lt;/lookups&gt;&lt;/memberlookup&gt;&lt;memberlookup cap="CL - Chile"&gt;&lt;lookups match="[05 Reporting Organization].[05 Reporting Organization].[Area].&amp;amp;[CL]" allsame="1"&gt;&lt;lookup un="[05 Reporting Organization].[05 Reporting Organization].[Area].&amp;amp;[CL]" cap="CL - Chile" ws="T_10_01" col="12" row="90" /&gt;&lt;lookup un="[05 Reporting Organization].[05 Reporting Organization].[Area].&amp;amp;[CL]" cap="CL - Chile" ws="T_10_01" col="12" row="89"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/&gt;&lt;/lookups&gt;&lt;/memberlookup&gt;&lt;memberlookup cap="IL - Israel"&gt;&lt;lookups match="[05 Reporting Organization].[05 Reporting Organization].[Area].&amp;amp;[IL]" allsame="1"&gt;&lt;lookup un="[05 Reporting Organization].[05 Reporting Organization].[Area].&amp;amp;[IL]" cap="IL - Israel" ws="T_10_01" col="12" row="104" /&gt;&lt;lookup un="[05 Reporting Organization].[05 Reporting Organization].[Area].&amp;amp;[IL]" cap="IL - Israel" ws="T_10_01" col="12" row="105"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row="110" /&gt;&lt;lookup un="[05 Reporting Organization].[05 Reporting Organization].[Reporting Organization].&amp;amp;[LT]" cap="LT - Lithuania" ws="T_10_01" col="12" row="109" /&gt;&lt;/lookups&gt;&lt;/memberlookup&gt;&lt;memberlookup cap="NO - Norway"&gt;&lt;lookups match="[05 Reporting Organization].[05 Reporting Organization].[Area].&amp;amp;[NO]" allsame="1"&gt;&lt;lookup un="[05 Reporting Organization].[05 Reporting Organization].[Area].&amp;amp;[NO]" cap="NO - Norway" ws="T_10_01" col="12" row="115" /&gt;&lt;lookup un="[05 Reporting Organization].[05 Reporting Organization].[Area].&amp;amp;[NO]" cap="NO - Norway" ws="T_10_01" col="12" row="116" /&gt;&lt;/lookups&gt;&lt;/memberlookup&gt;&lt;memberlookup cap="PE - Peru"&gt;&lt;lookups match="[05 Reporting Organization].[05 Reporting Organization].[Area].&amp;amp;[PE]" allsame="1"&gt;&lt;lookup un="[05 Reporting Organization].[05 Reporting Organization].[Area].&amp;amp;[PE]" cap="PE - Peru" ws="T_10_01" col="12" row="117" /&gt;&lt;lookup un="[05 Reporting Organization].[05 Reporting Organization].[Area].&amp;amp;[PE]" cap="PE - Peru" ws="T_10_01" col="12" row="116" /&gt;&lt;/lookups&gt;&lt;/memberlookup&gt;&lt;memberlookup cap="SA - Saudi Arabia"&gt;&lt;lo</t>
  </si>
  <si>
    <t>okups match="[05 Reporting Organization].[05 Reporting Organization].[Area].&amp;amp;[SA]" allsame="1"&gt;&lt;lookup un="[05 Reporting Organization].[05 Reporting Organization].[Area].&amp;amp;[SA]" cap="SA - Saudi Arabia" ws="T_10_01" col="12" row="121" /&gt;&lt;lookup un="[05 Reporting Organization].[05 Reporting Organization].[Area].&amp;amp;[SA]" cap="SA - Saudi Arabia" ws="T_10_01" col="12" row="122" /&gt;&lt;/lookups&gt;&lt;/memberlookup&gt;&lt;memberlookup cap="HK - Hong Kong SAR"&gt;&lt;lookups match="[05 Reporting Organization].[05 Reporting Organization].[Area].&amp;amp;[HK]" allsame="1"&gt;&lt;lookup un="[05 Reporting Organization].[05 Reporting Organization].[Area].&amp;amp;[HK]" cap="HK - Hong Kong SAR" ws="T_10_01" col="12" row="99" /&gt;&lt;lookup un="[05 Reporting Organization].[05 Reporting Organization].[Area].&amp;amp;[HK]" cap="HK - Hong Kong SAR" ws="T_10_01" col="12" row="100"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row="132" /&gt;&lt;lookup un="[05 Reporting Organization].[05 Reporting Organization].[Subgroup].&amp;amp;[US]" cap="US - United States" ws="T_10_01" col="12" row="133" /&gt;&lt;lookup un="[05 Reporting Organization].[05 Reporting Organization].[Subgroup].&amp;amp;[US]" cap="US - United States" ws="T_10_01" col="12" row="134"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row="74" /&gt;&lt;lookup un="[14 Basis].[14 Basis].[Basis Name].&amp;amp;[B]" cap="B - Net - gross" ws="T_10_01" col="12" row="73"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row="67" /&gt;&lt;lookup un="[08 Sector of Underlying Risk].[08 Sector of Underlying Risk].[L0].&amp;amp;[A]" cap="A - Total (all sectors)" ws="T_10_01" col="12" row="68" /&gt;&lt;/lookups&gt;&lt;/memberlookup&gt;&lt;/memberlookupsbyhier&gt;&lt;memberlookupsbyhier hier="[90 Cube Type].[Cube Type]"&gt;&lt;memberlookup cap="Provisional"&gt;&lt;lookups match="[90 Cube Type].[Cube Type].&amp;amp;[20]" allsame="1"&gt;&lt;lookup un="[90 Cube Type].[Cube Type].&amp;amp;[20]" cap="Provisional" ws="T_10_01" col="12" row="72" /&gt;&lt;lookup un="[90 Cube Type].[Cube Type].&amp;amp;[20]" cap="Provisional" ws="T_10_01" col="12" row="73" /&gt;&lt;/lookups&gt;&lt;/memberlookup&gt;&lt;/memberlookupsbyhier&gt;&lt;memberlookupsbyhier hier="[12 Rating].[12 Rating]"&gt;&lt;memberlookup cap="A - Total (all ratings)"&gt;&lt;lookups match="[12 Rating].[12 Rating].[L0].&amp;amp;[A]" allsame="1"&gt;&lt;lookup un="[12 Rating].[12 Rating].[L0].&amp;amp;[A]" cap="A - Total (all ratings)" ws="T_10_01" col="12"</t>
  </si>
  <si>
    <t xml:space="preserve"> row="71" /&gt;&lt;lookup un="[12 Rating].[12 Rating].[L0].&amp;amp;[A]" cap="A - Total (all ratings)" ws="T_10_01" col="12" row="70" /&gt;&lt;/lookups&gt;&lt;/memberlookup&gt;&lt;/memberlookupsbyhier&gt;&lt;memberlookupsbyhier hier="[01 Period].[01 Period Year]"&gt;&lt;memberlookup cap="2022"&gt;&lt;lookups match="[01 Period].[01 Period Year].[Year].&amp;amp;[2022]" allsame="1"&gt;&lt;lookup un="[01 Period].[01 Period Year].[Year].&amp;amp;[2022]" cap="2022" ws="T_10_01" col="12" row="65" /&gt;&lt;lookup un="[01 Period].[01 Period Year].[Year].&amp;amp;[2022]" cap="2022" ws="T_10_01" col="12" row="66"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row="74" /&gt;&lt;lookup un="[13 Execution Method].[13 Execution Method].[L0].&amp;amp;[3]" cap="3 - Total (all methods)" ws="T_10_01" col="12" row="75"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/&gt;&lt;/qlikqueryopt&gt;&lt;/queryengine&gt;&lt;formulabreakoutdefinitions /&gt;&lt;writeback allowWriteback="0" entryMode="Online" atLevel="LowestOnly" highlightMembers="0" highlightData="0" highlightColour="0" changedColour="0" spreadMethod="" weightExpression="" writetodatamember="0" allowWritebackMemProps="0" useBatches="0" /&gt;&lt;maxgridrefreshdepth&gt;5&lt;/maxgridrefreshdepth&gt;&lt;/book&gt;</t>
  </si>
  <si>
    <t>2025</t>
  </si>
  <si>
    <t>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type="rangeselectionitem"&gt;&lt;address&gt;'T_05_01'!$P$60:$T$62&lt;/address&gt;&lt;worksheetname&gt;T_05_01&lt;/worksheetname&gt;&lt;/customselectionitem&gt;&lt;variable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Maturity].[L0].&amp;amp;[A]&lt;/uniquename&gt;&lt;/member&gt;&lt;variable type="Int32" name="offset"&gt;&lt;value&gt;0&lt;/value&gt;&lt;/variable&gt;&lt;/memberselection&gt;&lt;memberselection type="Member"&gt;&lt;member&gt;&lt;uniquename&gt;[11 Maturity].[11 Maturity].[L1].&amp;amp;[G]&lt;/uniquename&gt;&lt;/member&gt;&lt;variable type="Int32" name="offset"&gt;&lt;value&gt;0&lt;/value&gt;&lt;/variable&gt;&lt;/memberselection&gt;&lt;memberselection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0,12,1,1&lt;/titlearea&gt;&lt;filterarea&gt;0,0,2,12&lt;/filterarea&gt;&lt;dataouterarea&gt;0,14,13,19&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/&gt;&lt;newwidthforscale&gt;5844&lt;/newwidthforscale&gt;&lt;newheightforscale&gt;1351.5&lt;/newheightforscale&gt;&lt;/sheet&gt;&lt;sheet name="T_05_02" protectDownload="0"&gt;&lt;requires ismanual="0" allgrids="0" alltables="0" allquerygenerators="0" allfreestylereports="0" /&gt;&lt;newwidthforscale&gt;4917&lt;/newwidthforscale&gt;&lt;newheightforscale&gt;1362&lt;/newheightforscale&gt;&lt;/sheet&gt;&lt;sheet name="T_05_03" protectDownload="0"&gt;&lt;requires ismanual="0" allgrids="0" alltables="0" allquerygenerators="0" allfreestylereports="0" /&gt;&lt;newwidthforscale&gt;4923&lt;/newwidthforscale&gt;&lt;newheightforscale&gt;1351.5&lt;/newheightforscale&gt;&lt;/sheet&gt;&lt;sheet name="T_05_04" protectDownload="0"&gt;&lt;requires ismanual="0" allgrids="0" alltables="0" allquerygenerators="0" allfreestylereports="0" /&gt;&lt;newwidthforscale&gt;4919.25&lt;/newwidthforscale&gt;&lt;newheightforscale&gt;1359&lt;/newheightforscale&gt;&lt;/sheet&gt;&lt;sheet name="T_05_05" protectDownload="0"&gt;&lt;requires ismanual="0" allgrids="0" alltables="0" allquerygenerators="0" allfreestylereports="0" /&gt;&lt;newwidthforscale&gt;4923&lt;/newwidthforscale&gt;&lt;newheightforscale&gt;1331.25&lt;/newheightforscale&gt;&lt;/sheet&gt;&lt;sheet name="T_05_06" protectDownload="0"&gt;&lt;requires ismanual="0" allgrids="0" alltables="0" allquerygenerators="0" allfreestylereports="0" /&gt;&lt;newwidthforscale&gt;4920&lt;/newwidthforscale&gt;&lt;newheightforscale&gt;1334.25&lt;/newheightforscale&gt;&lt;/sheet&gt;&lt;sheet name="T_06_01"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26&lt;/datawidth&gt;&lt;dataheight&gt;54&lt;/dataheight&gt;&lt;guid&gt;1345fc6e-ce75-4077-a617-cac3c4aa9455&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type="rangeselectionitem"&gt;&lt;address&gt;'T_06_01'!$Q$63:$W$67&lt;/address&gt;&lt;worksheetname&gt;T_06_01&lt;/worksheetname&gt;&lt;/customselectionitem&gt;&lt;variable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0,17,28,56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/&gt;&lt;newwidthforscale&gt;6176.25&lt;/newwidthforscale&gt;&lt;newheightforscale&gt;1361.25&lt;/newheightforscale&gt;&lt;/sheet&gt;&lt;sheet name="T_06_02" protectDownload="0"&gt;&lt;requires ismanual="0" allgrids="0" alltables="0" allquerygenerators="0" allfreestylereports="0" /&gt;&lt;newwidthforscale&gt;4824&lt;/newwidthforscale&gt;&lt;newheightforscale&gt;1287.75&lt;/newheightforscale&gt;&lt;/sheet&gt;&lt;sheet name="T_06_03" protectDownload="0"&gt;&lt;requires ismanual="0" allgrids="0" alltables="0" allquerygenerators="0" allfreestylereports="0" /&gt;&lt;newwidthforscale&gt;4910.25&lt;/newwidthforscale&gt;&lt;newheightforscale&gt;1332.75&lt;/newheightforscale&gt;&lt;/sheet&gt;&lt;sheet name="T_06_04" protectDownload="0"&gt;&lt;requires ismanual="0" allgrids="0" alltables="0" allquerygenerators="0" allfreestylereports="0" /&gt;&lt;newwidthforscale&gt;4872.75&lt;/newwidthforscale&gt;&lt;newheightforscale&gt;1301.25&lt;/newheightforscale&gt;&lt;/sheet&gt;&lt;sheet name="T_07_01"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23&lt;/datawidth&gt;&lt;dataheight&gt;54&lt;/dataheight&gt;&lt;guid&gt;409d505e-7418-42a1-8081-170e1c259539&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t>
  </si>
  <si>
    <t>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Leg2].[Currency].&amp;amp;[USD]&lt;/uniquename&gt;&lt;/member&gt;&lt;variable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type="rangeselectionitem"&gt;&lt;address&gt;'T_07_01'!$Q$63:$V$67&lt;/address&gt;&lt;worksheetname&gt;T_07_01&lt;/worksheetname&gt;&lt;/customselectionitem&gt;&lt;variable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0,17,25,56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/&gt;&lt;newwidthforscale&gt;6261&lt;/newwidthforscale&gt;&lt;newheightforscale&gt;1346.25&lt;/newheightforscale&gt;&lt;/sheet&gt;&lt;sheet name="T_07_02" protectDownload="0"&gt;&lt;requires ismanual="0" allgrids="0" alltables="0" allquerygenerators="0" allfreestylereports="0" /&gt;&lt;newwidthforscale&gt;4874.25&lt;/newwidthforscale&gt;&lt;newheightforscale&gt;1290.75&lt;/newheightforscale&gt;&lt;/sheet&gt;&lt;sheet name="T_07_03" protectDownload="0"&gt;&lt;requires ismanual="0" allgrids="0" alltables="0" allquerygenerators="0" allfreestylereports="0" /&gt;&lt;newwidthforscale&gt;4962&lt;/newwidthforscale&gt;&lt;newheightforscale&gt;1334.25&lt;/newheightforscale&gt;&lt;/sheet&gt;&lt;sheet name="T_07_04" protectDownload="0"&gt;&lt;requires ismanual="0" allgrids="0" alltables="0" allquerygenerators="0" allfreestylereports="0" /&gt;&lt;newwidthforscale&gt;4876.5&lt;/newwidthforscale&gt;&lt;newheightforscale&gt;1290&lt;/newheightforscale&gt;&lt;/sheet&gt;&lt;sheet name="T_08_01"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15&lt;/datawidth&gt;&lt;dataheight&gt;54&lt;/dataheight&gt;&lt;guid&gt;b453d514-faf3-4d9d-ab70-a99bd1a34c87&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Leg2].[Currency].&amp;amp;[EUR]&lt;/uniquename&gt;&lt;/member&gt;&lt;variable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t>
  </si>
  <si>
    <t>&gt;&lt;drillandreplacemembers&gt;&lt;memberset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type="rangeselectionitem"&gt;&lt;address&gt;'T_08_01'!$Q$63:$U$66&lt;/address&gt;&lt;worksheetname&gt;T_08_01&lt;/worksheetname&gt;&lt;/customselectionitem&gt;&lt;variable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0,17,17,56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/&gt;&lt;newwidthforscale&gt;6120.75&lt;/newwidthforscale&gt;&lt;newheightforscale&gt;1347.75&lt;/newheightforscale&gt;&lt;/sheet&gt;&lt;sheet name="T_08_02" protectDownload="0"&gt;&lt;requires ismanual="0" allgrids="0" alltables="0" allquerygenerators="0" allfreestylereports="0" /&gt;&lt;newwidthforscale&gt;4961.25&lt;/newwidthforscale&gt;&lt;newheightforscale&gt;1291.5&lt;/newheightforscale&gt;&lt;/sheet&gt;&lt;sheet name="T_08_03" protectDownload="0"&gt;&lt;requires ismanual="0" allgrids="0" alltables="0" allquerygenerators="0" allfreestylereports="0" /&gt;&lt;newwidthforscale&gt;4971.75&lt;/newwidthforscale&gt;&lt;newheightforscale&gt;1336.5&lt;/newheightforscale&gt;&lt;/sheet&gt;&lt;sheet name="T_09_01"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10&lt;/datawidth&gt;&lt;dataheight&gt;54&lt;/dataheight&gt;&lt;guid&gt;6f68155b-ed5a-4299-9390-d60f2428bdaf&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type="Member"&gt;&lt;member&gt;&lt;uniquename&gt;[10 Currency Leg2].[10 Currency Leg2].[Currency].&amp;amp;[JPY]&lt;/uniquename&gt;&lt;/member&gt;&lt;variable type="Int32" name="offset"&gt;&lt;value&gt;0&lt;/value&gt;&lt;/variable&gt;&lt;/memberselection&gt;&lt;/memberselections&gt;&lt;/memberset&gt;&lt;/membersets&gt;&lt;memberproperties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type="Member"&gt;&lt;customselectionitem type="rangeselectionitem"&gt;&lt;address&gt;'T_09_01'!$Q$63:$U$65&lt;/address&gt;&lt;worksheetname&gt;T_09_01&lt;/worksheetname&gt;&lt;/customselectionitem&gt;&lt;variable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0,17,12,56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/&gt;&lt;newwidthforscale&gt;6171&lt;/newwidthforscale&gt;&lt;newheightforscale&gt;1316.25&lt;/newheightforscale&gt;&lt;/sheet&gt;&lt;sheet name="T_09_02" protectDownload="0"&gt;&lt;requires ismanual="0" allgrids="0" alltables="0" allquerygenerators="0" allfreestylereports="0" /&gt;&lt;newwidthforscale&gt;4919.25&lt;/newwidthforscale&gt;&lt;newheightforscale&gt;1295.25&lt;/newheightforscale&gt;&lt;/sheet&gt;&lt;sheet name="T_10_01" protectDownload="0"&gt;&lt;requires ismanual="0" allgrids="0" alltables="0" allquerygenerators="0" allfreestylereports="0" /&gt;&lt;newwidthforscale&gt;5265&lt;/newwidthforscale&gt;&lt;newheightforscale&gt;1346.25&lt;/newheightforscale&gt;&lt;/sheet&gt;&lt;sheet name="T_10_02" protectDownload="0"&gt;&lt;requires ismanual="0" allgrids="0" alltables="0" allquerygenerators="0" allfreestylereports="0" /&gt;&lt;newwidthforscale&gt;4922.25&lt;/newwidthforscale&gt;&lt;newheightforscale&gt;1290&lt;/newheightforscale&gt;&lt;/sheet&gt;&lt;sheet name="T_11_01"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36&lt;/datawidth&gt;&lt;dataheight&gt;53&lt;/dataheight&gt;&lt;guid&gt;8a5a834e-d5a1-4e10-98ec-a221a6bb7c6a&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t>
  </si>
  <si>
    <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Instrument].[L1].&amp;amp;[C]&lt;/uniquename&gt;&lt;/member&gt;&lt;variable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Instrument].[L1].&amp;amp;[Y]&lt;/uniquename&gt;&lt;/member&gt;&lt;variable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nonempty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/&gt;&lt;/dimension&gt;&lt;/nonemptyslice&gt;&lt;ExcludeCalcMembers&gt;0&lt;/ExcludeCalcMembers&gt;&lt;SetCombinationMode&gt;0&lt;/SetCombinationMode&gt;&lt;dimension&gt;&lt;uniquename&gt;[14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0,13,1,1&lt;/titlearea&gt;&lt;filterarea&gt;0,0,2,13&lt;/filterarea&gt;&lt;dataouterarea&gt;0,15,38,57&lt;/dataouterarea&gt;&lt;/serialisationinfo&gt;&lt;layout&gt;0&lt;/layout&gt;&lt;compactAxes&gt;&lt;axis&gt;2&lt;/axis&gt;&lt;/compactAxes&gt;&lt;useformatsheetrowheights&gt;0&lt;/useformatsheetrowheights&gt;&lt;/grid&gt;&lt;grid&gt;&lt;x&gt;53&lt;/x&gt;&lt;y&gt;62&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3&lt;/datawidth&gt;&lt;dataheight&gt;53&lt;/dataheight&gt;&lt;guid&gt;91d0b150-564b-4e12-9b64-ead14aa3721a&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t>
  </si>
  <si>
    <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0,13,1,1&lt;/titlearea&gt;&lt;filterarea&gt;0,0,2,13&lt;/filterarea&gt;&lt;dataouterarea&gt;0,15,5,57&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/&gt;&lt;newwidthforscale&gt;8112&lt;/newwidthforscale&gt;&lt;newheightforscale&gt;1352.25&lt;/newheightforscale&gt;&lt;/sheet&gt;&lt;sheet name="T_12_01"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3&lt;/coldimcount&gt;&lt;rowdimcount&gt;2&lt;/rowdimcount&gt;&lt;datawidth&gt;61&lt;/datawidth&gt;&lt;dataheight&gt;53&lt;/dataheight&gt;&lt;guid&gt;12aa1ad1-8b32-4b99-a841-3634c22c972d&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type="Member"&gt;&lt;member&gt;&lt;uniquename&gt;[07 Location of Counterparty].[07 Location of Counterparty].[L0].&amp;amp;[5J]&lt;/uniquename&gt;&lt;/member&gt;&lt;variable type="Int32" name="offset"&gt;&lt;value&gt;0&lt;/value&gt;&lt;/variable&gt;&lt;/memberselection&gt;&lt;memberselection type="Member"&gt;&lt;member&gt;&lt;uniquename&gt;[07 Location of Counterparty].[07 Location of Counterparty].[L1].&amp;amp;[1E]&lt;/uniquename&gt;&lt;/member&gt;&lt;variable type="Int32" name="offset"&gt;&lt;value&gt;0&lt;/value&gt;&lt;/variable&gt;&lt;/memberselection&gt;&lt;memberselection type="Member"&gt;&lt;member&gt;&lt;uniquename&gt;[07 Location of Counterparty].[07 Location of Counterparty].[L1].&amp;amp;[5Z]&lt;/uniquename&gt;&lt;/member&gt;&lt;variable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0,13,1,1&lt;/titlearea&gt;&lt;filterarea&gt;0,0,2,13&lt;/filterarea&gt;&lt;dataouterarea&gt;0,15,63,57&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/&gt;&lt;newwidthforscale&gt;9249&lt;/newwidthforscale&gt;&lt;newheightforscale&gt;1317&lt;/newheightforscale&gt;&lt;/sheet&gt;&lt;sheet name="T_13_01" protectDownload="0"&gt;&lt;requires ismanual="0" allgrids="0" alltables="0" allquerygenerators="0" allfreestylereports="0" /&gt;&lt;newwidthforscale&gt;4873.5&lt;/newwidthforscale&gt;&lt;newheightforscale&gt;1303.5&lt;/newheightforscale&gt;&lt;/sheet&gt;&lt;sheet name="T_14_01" protectDownload="0"&gt;&lt;requires ismanual="0" allgrids="0" alltables="0" allquerygenerators="0" allfreestylereports="0" /&gt;&lt;newwidthforscale&gt;4873.5&lt;/newwidthforscale&gt;&lt;newheightforscale&gt;1304.25&lt;/newheightforscale&gt;&lt;/sheet&gt;&lt;sheet name="T_15_01" protectDownload="0"&gt;&lt;requires ismanual="0" allgrids="0" alltables="0" allquerygenerators="0" allfreestylereports="0" /&gt;&lt;newwidthforscale&gt;4873.5&lt;/newwidthforscale&gt;&lt;newheightforscale&gt;1306.5&lt;/newheightforscale&gt;&lt;/sheet&gt;&lt;sheet name="T_16_01" protectDownload="0"&gt;&lt;requires ismanual="0" allgrids="0" alltables="0" allquerygenerators="0" allfreestylereports="0" /&gt;&lt;newwidthforscale&gt;4873.5&lt;/newwidthforscale&gt;&lt;newheightforscale&gt;1305&lt;/newheightforscale&gt;&lt;/sheet&gt;&lt;sheet name="T_17_01" protectDownload="0"&gt;&lt;grids&gt;&lt;grid&gt;&lt;x&gt;13&lt;/x&gt;&lt;y&gt;62&lt;/y&gt;&lt;password /&gt;&lt;applyrestrictionsinexcel&gt;1&lt;/applyrestrictionsinexcel&gt;&lt;applycubeformatting&gt;0&lt;/applycubeformatting&gt;&lt;expandsetsonheaders&gt;0&lt;/expandsetsonheaders&gt;&lt;formatnoborders&gt;0&lt;/formatnoborders&gt;&lt;coldimcount&gt;1&lt;/coldimcount&gt;&lt;rowdimcount&gt;2&lt;/rowdimcount&gt;&lt;datawidth&gt;6&lt;/datawidth&gt;&lt;dataheight&gt;106&lt;/dataheight&gt;&lt;guid&gt;eea77fbb-251e-405f-b81c-402dea1faf83&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t>
  </si>
  <si>
    <t>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type="Member"&gt;&lt;member&gt;&lt;uniquename&gt;[11 Maturity].[11 Maturity].[Maturity].&amp;amp;[3]&lt;/uniquename&gt;&lt;/member&gt;&lt;variable type="Int32" name="offset"&gt;&lt;value&gt;0&lt;/value&gt;&lt;/variable&gt;&lt;/memberselection&gt;&lt;memberselection type="Member"&gt;&lt;member&gt;&lt;uniquename&gt;[11 Maturity].[11 Maturity].[Maturity].&amp;amp;[4]&lt;/uniquename&gt;&lt;/member&gt;&lt;variable type="Int32" name="offset"&gt;&lt;value&gt;0&lt;/value&gt;&lt;/variable&gt;&lt;/memberselection&gt;&lt;memberselection type="Member"&gt;&lt;member&gt;&lt;uniquename&gt;[11 Maturity].[11 Maturity].[L1].&amp;amp;[H]&lt;/uniquename&gt;&lt;/member&gt;&lt;variable type="Int32" name="offset"&gt;&lt;value&gt;0&lt;/value&gt;&lt;/variable&gt;&lt;/memberselection&gt;&lt;memberselection type="Member"&gt;&lt;member&gt;&lt;uniquename&gt;[11 Maturity].[11 Maturity].[L1].&amp;amp;[J]&lt;/uniquename&gt;&lt;/member&gt;&lt;variable type="Int32" name="offset"&gt;&lt;value&gt;0&lt;/value&gt;&lt;/variable&gt;&lt;/memberselection&gt;&lt;memberselection type="Member"&gt;&lt;member&gt;&lt;uniquename&gt;[11 Maturity].[11 Maturity].[L1].&amp;amp;[V]&lt;/uniquename&gt;&lt;/member&gt;&lt;variable type="Int32" name="offset"&gt;&lt;value&gt;0&lt;/value&gt;&lt;/variable&gt;&lt;/memberselection&gt;&lt;memberselection type="Member"&gt;&lt;member&gt;&lt;uniquename&gt;[11 Maturity].[11 Maturity].[L1].&amp;amp;[2]&lt;/uniquename&gt;&lt;/member&gt;&lt;variable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0,17,8,108&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/&gt;&lt;newwidthforscale&gt;5624.25&lt;/newwidthforscale&gt;&lt;newheightforscale&gt;1367.25&lt;/newheightforscale&gt;&lt;/sheet&gt;&lt;sheet name="T_18_01" protectDownload="0"&gt;&lt;requires ismanual="0" allgrids="0" alltables="0" allquerygenerators="0" allfreestylereports="0" /&gt;&lt;newwidthforscale&gt;4893&lt;/newwidthforscale&gt;&lt;newheightforscale&gt;1352.25&lt;/newheightforscale&gt;&lt;/sheet&gt;&lt;sheet name="T_19_01" protectDownload="0"&gt;&lt;grids&gt;&lt;grid&gt;&lt;x&gt;17&lt;/x&gt;&lt;y&gt;65&lt;/y&gt;&lt;password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77&lt;/datawidth&gt;&lt;dataheight&gt;57&lt;/dataheight&gt;&lt;guid&gt;5518942b-c88d-4638-8395-3d90763cbc81&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Instrument].[L0].&amp;amp;[A]&lt;/uniquename&gt;&lt;/member&gt;&lt;variable type="Int32" name="offset"&gt;&lt;value&gt;0&lt;/value&gt;&lt;/variable&gt;&lt;/memberselection&gt;&lt;memberselection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t>
  </si>
  <si>
    <t>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Year].[Year].&amp;amp;[1995]&lt;/uniquename&gt;&lt;/member&gt;&lt;variable type="Int32" name="offset"&gt;&lt;value&gt;0&lt;/value&gt;&lt;/variable&gt;&lt;/memberselection&gt;&lt;memberselection type="Member"&gt;&lt;member&gt;&lt;uniquename&gt;[01 Period].[01 Period Year].[Year].&amp;amp;[1998]&lt;/uniquename&gt;&lt;/member&gt;&lt;variable type="Int32" name="offset"&gt;&lt;value&gt;0&lt;/value&gt;&lt;/variable&gt;&lt;/memberselection&gt;&lt;memberselection type="Member"&gt;&lt;member&gt;&lt;uniquename&gt;[01 Period].[01 Period Year].[Year].&amp;amp;[2001]&lt;/uniquename&gt;&lt;/member&gt;&lt;variable type="Int32" name="offset"&gt;&lt;value&gt;0&lt;/value&gt;&lt;/variable&gt;&lt;/memberselection&gt;&lt;memberselection type="Member"&gt;&lt;member&gt;&lt;uniquename&gt;[01 Period].[01 Period Year].[Year].&amp;amp;[2004]&lt;/uniquename&gt;&lt;/member&gt;&lt;variable type="Int32" name="offset"&gt;&lt;value&gt;0&lt;/value&gt;&lt;/variable&gt;&lt;/memberselection&gt;&lt;memberselection type="Member"&gt;&lt;member&gt;&lt;uniquename&gt;[01 Period].[01 Period Year].[Year].&amp;amp;[2007]&lt;/uniquename&gt;&lt;/member&gt;&lt;variable type="Int32" name="offset"&gt;&lt;value&gt;0&lt;/value&gt;&lt;/variable&gt;&lt;/memberselection&gt;&lt;memberselection type="Member"&gt;&lt;member&gt;&lt;uniquename&gt;[01 Period].[01 Period Year].[Year].&amp;amp;[2010]&lt;/uniquename&gt;&lt;/member&gt;&lt;variable type="Int32" name="offset"&gt;&lt;value&gt;0&lt;/value&gt;&lt;/variable&gt;&lt;/memberselection&gt;&lt;memberselection type="Member"&gt;&lt;member&gt;&lt;uniquename&gt;[01 Period].[01 Period Year].[Year].&amp;amp;[2013]&lt;/uniquename&gt;&lt;/member&gt;&lt;variable type="Int32" name="offset"&gt;&lt;value&gt;0&lt;/value&gt;&lt;/variable&gt;&lt;/memberselection&gt;&lt;memberselection type="Member"&gt;&lt;member&gt;&lt;uniquename&gt;[01 Period].[01 Period Year].[Year].&amp;amp;[2016]&lt;/uniquename&gt;&lt;/member&gt;&lt;variable type="Int32" name="offset"&gt;&lt;value&gt;0&lt;/value&gt;&lt;/variable&gt;&lt;/memberselection&gt;&lt;memberselection type="Member"&gt;&lt;member&gt;&lt;uniquename&gt;[01 Period].[01 Period Year].[Year].&amp;amp;[2019]&lt;/uniquename&gt;&lt;/member&gt;&lt;variable type="Int32" name="offset"&gt;&lt;value&gt;0&lt;/value&gt;&lt;/variable&gt;&lt;/memberselection&gt;&lt;memberselection type="Member"&gt;&lt;member&gt;&lt;uniquename&gt;[01 Period].[01 Period Year].[Year].&amp;amp;[2022]&lt;/uniquename&gt;&lt;/member&gt;&lt;variable type="Int32" name="offset"&gt;&lt;value&gt;0&lt;/value&gt;&lt;/variable&gt;&lt;/memberselection&gt;&lt;memberselection type="Member"&gt;&lt;member&gt;&lt;uniquename&gt;[01 Period].[01 Period Year].[Year].&amp;amp;[2025]&lt;/uniquename&gt;&lt;/member&gt;&lt;variable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type="rangeselectionitem"&gt;&lt;address&gt;'parameters'!$D$2:$D$57&lt;/address&gt;&lt;worksheetname&gt;parameters&lt;/worksheetname&gt;&lt;/customselectionitem&gt;&lt;variable type="Int32" name="offset"&gt;&lt;value&gt;0&lt;/value&gt;&lt;/variable&gt;&lt;/memberselection&gt;&lt;memberselection type="Member"&gt;&lt;member&gt;&lt;uniquename&gt;[05 Reporting Organization].[05 Reporting Organization].[Grand Total].&amp;amp;[5J]&lt;/uniquename&gt;&lt;/member&gt;&lt;variable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0,17,78,60&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/&gt;&lt;newwidthforscale&gt;6000&lt;/newwidthforscale&gt;&lt;newheightforscale&gt;1325.25&lt;/newheightforscale&gt;&lt;/sheet&gt;&lt;sheet name="T_20_01" protectDownload="0"&gt;&lt;requires ismanual="0" allgrids="0" alltables="0" allquerygenerators="0" allfreestylereports="0" /&gt;&lt;newwidthforscale&gt;4685.25&lt;/newwidthforscale&gt;&lt;newheightforscale&gt;1314.75&lt;/newheightforscale&gt;&lt;/sheet&gt;&lt;sheet name="T_21_01" protectDownload="0"&gt;&lt;requires ismanual="0" allgrids="0" alltables="0" allquerygenerators="0" allfreestylereports="0" /&gt;&lt;newwidthforscale&gt;4685.25&lt;/newwidthforscale&gt;&lt;newheightforscale&gt;1313.25&lt;/newheightforscale&gt;&lt;/sheet&gt;&lt;sheet name="T_22_01" protectDownload="0"&gt;&lt;requires ismanual="0" allgrids="0" alltables="0" allquerygenerators="0" allfreestylereports="0" /&gt;&lt;newwidthforscale&gt;4647&lt;/newwidthforscale&gt;&lt;newheightforscale&gt;1313.25&lt;/newheightforscale&gt;&lt;/sheet&gt;&lt;sheet name="T_23_01" protectDownload="0"&gt;&lt;requires ismanual="0" allgrids="0" alltables="0" allquerygenerators="0" allfreestylereports="0" /&gt;&lt;newwidthforscale&gt;4647&lt;/newwidthforscale&gt;&lt;newheightforscale&gt;1314&lt;/newheightforscale&gt;&lt;/sheet&gt;&lt;sheet name="T_24_01" protectDownload="0"&gt;&lt;requires ismanual="0" allgrids="0" alltables="0" allquerygenerators="0" allfreestylereports="0" /&gt;&lt;newwidthforscale&gt;4647&lt;/newwidthforscale&gt;&lt;newheightforscale&gt;1300.5&lt;/newheightforscale&gt;&lt;/sheet&gt;&lt;sheet name="T_25_01" protectDownload="0"&gt;&lt;grids&gt;&lt;grid&gt;&lt;x&gt;19&lt;/x&gt;&lt;y&gt;53&lt;/y&gt;&lt;password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11&lt;/datawidth&gt;&lt;dataheight&gt;87&lt;/dataheight&gt;&lt;guid&gt;4c0e6740-6974-40c3-bf8e-6959319ef4da&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type="Member"&gt;&lt;member&gt;&lt;uniquename&gt;[01 Period].[01 Period Year].[Year].&amp;amp;[1995]&lt;/uniquename&gt;&lt;/member&gt;&lt;variable type="Int32" name="offset"&gt;&lt;value&gt;0&lt;/value&gt;&lt;/variable&gt;&lt;/memberselection&gt;&lt;memberselection type="Member"&gt;&lt;member&gt;&lt;uniquename&gt;[01 Period].[01 Period Year].[Year].&amp;amp;[1998]&lt;/uniquename&gt;&lt;/member&gt;&lt;variable type="Int32" name="offset"&gt;&lt;value&gt;0&lt;/value&gt;&lt;/variable&gt;&lt;/memberselection&gt;&lt;memberselection type="Member"&gt;&lt;member&gt;&lt;uniquename&gt;[01 Period].[01 Period Year].[Year].&amp;amp;[2001]&lt;/uniquename&gt;&lt;/member&gt;&lt;variable type="Int32" name="offset"&gt;&lt;value&gt;0&lt;/value&gt;&lt;/variable&gt;&lt;/memberselection&gt;&lt;memberselection type="Member"&gt;&lt;member&gt;&lt;uniquename&gt;[01 Period].[01 Period Year].[Year].&amp;amp;[2004]&lt;/uniquename&gt;&lt;/member&gt;&lt;variable type="Int32" name="offset"&gt;&lt;value&gt;0&lt;/value&gt;&lt;/variable&gt;&lt;/memberselection&gt;&lt;memberselection type="Member"&gt;&lt;member&gt;&lt;uniquename&gt;[01 Period].[01 Period Year].[Year].&amp;amp;[2007]&lt;/uniquename&gt;&lt;/member&gt;&lt;variable type="Int32" name="offset"&gt;&lt;value&gt;0&lt;/value&gt;&lt;/variable&gt;&lt;/memberselection&gt;&lt;memberselection type="Member"&gt;&lt;member&gt;&lt;uniquename&gt;[01 Period].[01 Period Year].[Year].&amp;amp;[2010]&lt;/uniquename&gt;&lt;/member&gt;&lt;variable type="Int32" name="offset"&gt;&lt;value&gt;0&lt;/value&gt;&lt;/variable&gt;&lt;/memberselection&gt;&lt;memberselection type="Member"&gt;&lt;member&gt;&lt;uniquename&gt;[01 Period].[01 Period Year].[Year].&amp;amp;[2013]&lt;/uniquename&gt;&lt;/member&gt;&lt;variable type="Int32" name="offset"&gt;&lt;value&gt;0&lt;/value&gt;&lt;/variable&gt;&lt;/memberselection&gt;&lt;memberselection type="Member"&gt;&lt;member&gt;&lt;uniquename&gt;[01 Period].[01 Period Year].[Year].&amp;amp;[2016]&lt;/uniquename&gt;&lt;/member&gt;&lt;variable type="Int32" name="offset"&gt;&lt;value&gt;0&lt;/value&gt;&lt;/variable&gt;&lt;/memberselection&gt;&lt;memberselection type="Member"&gt;&lt;member&gt;&lt;uniquename&gt;[01 Period].[01 Period Year].[Year].&amp;amp;[2019]&lt;/uniquename&gt;&lt;/member&gt;&lt;variable type="Int32" name="offset"&gt;&lt;value&gt;0&lt;/value&gt;&lt;/variable&gt;&lt;/memberselection&gt;&lt;memberselection type="Member"&gt;&lt;member&gt;&lt;uniquename&gt;[01 Period].[01 Period Year].[Year].&amp;amp;[2022]&lt;/uniquename&gt;&lt;/member&gt;&lt;variable type="Int32" name="offset"&gt;&lt;value&gt;0&lt;/value&gt;&lt;/variable&gt;&lt;/memberselection&gt;&lt;memberselection type="Member"&gt;&lt;member&gt;&lt;uniquename&gt;[01 Period].[01 Period Year].[Year].&amp;amp;[2025]&lt;/uniquename&gt;&lt;/member&gt;&lt;variable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type="Member"&gt;&lt;member&gt;&lt;uniquename&gt;[09 Currency Leg1].[09 Currency Leg1].[Currency].&amp;amp;[AED]&lt;/uniquename&gt;&lt;/member&gt;&lt;variable type="Int32" name="offset"&gt;&lt;value&gt;0&lt;/value&gt;&lt;/variable&gt;&lt;/memberselection&gt;&lt;memberselection type="Member"&gt;&lt;member&gt;&lt;uniquename&gt;[09 Currency Leg1].[09 Currency Leg1].[Currency].&amp;amp;[AFN]&lt;/uniquename&gt;&lt;/member&gt;&lt;variable type="Int32" name="offset"&gt;&lt;value&gt;0&lt;/value&gt;&lt;/variable&gt;&lt;/memberselection&gt;&lt;memberselection type="Member"&gt;&lt;member&gt;&lt;uniquename&gt;[09 Currency Leg1].[09 Currency Leg1].[Currency].&amp;amp;[ANG]&lt;/uniquename&gt;&lt;/member&gt;&lt;variable type="Int32" name="offset"&gt;&lt;value&gt;0&lt;/value&gt;&lt;/variable&gt;&lt;/memberselection&gt;&lt;memberselection type="Member"&gt;&lt;member&gt;&lt;uniquename&gt;[09 Currency Leg1].[09 Currency Leg1].[Currency].&amp;amp;[ARS]&lt;/uniquename&gt;&lt;/member&gt;&lt;variable type="Int32" name="offset"&gt;&lt;value&gt;0&lt;/value&gt;&lt;/variable&gt;&lt;/memberselection&gt;&lt;memberselection type="Member"&gt;&lt;member&gt;&lt;uniquename&gt;[09 Currency Leg1].[09 Currency Leg1].[Currency].&amp;amp;[ATS]&lt;/uniquename&gt;&lt;/member&gt;&lt;variable type="Int32" name="offset"&gt;&lt;value&gt;0&lt;/value&gt;&lt;/variable&gt;&lt;/memberselection&gt;&lt;memberselection type="Member"&gt;&lt;member&gt;&lt;uniquename&gt;[09 Currency Leg1].[09 Currency Leg1].[Currency].&amp;amp;[AUD]&lt;/uniquename&gt;&lt;/member&gt;&lt;variable type="Int32" name="offset"&gt;&lt;value&gt;0&lt;/value&gt;&lt;/variable&gt;&lt;/memberselection&gt;&lt;memberselection type="Member"&gt;&lt;member&gt;&lt;uniquename&gt;[09 Currency Leg1].[09 Currency Leg1].[Currency].&amp;amp;[BBD]&lt;/uniquename&gt;&lt;/member&gt;&lt;variable type="Int32" name="offset"&gt;&lt;value&gt;0&lt;/value&gt;&lt;/variable&gt;&lt;/memberselection&gt;&lt;memberselection type="Member"&gt;&lt;member&gt;&lt;uniquename&gt;[09 Currency Leg1].[09 Currency Leg1].[Currency].&amp;amp;[BDT]&lt;/uniquename&gt;&lt;/member&gt;&lt;variable type="Int32" name="offset"&gt;&lt;value&gt;0&lt;/value&gt;&lt;/variable&gt;&lt;/memberselection&gt;&lt;memberselection type="Member"&gt;&lt;member&gt;&lt;uniquename&gt;[09 Currency Leg1].[09 Currency Leg1].[Currency].&amp;amp;[BEF]&lt;/uniquename&gt;&lt;/member&gt;&lt;variable type="Int32" name="offset"&gt;&lt;value&gt;0&lt;/value&gt;&lt;/variable&gt;&lt;/memberselection&gt;&lt;memberselection type="Member"&gt;&lt;member&gt;&lt;uniquename&gt;[09 Currency Leg1].[09 Currency Leg1].[Currency].&amp;amp;[BGN]&lt;/uniquename&gt;&lt;/member&gt;&lt;variable type="Int32" name="offset"&gt;&lt;value&gt;0&lt;/value&gt;&lt;/variable&gt;&lt;/memberselection&gt;&lt;memberselection type="Member"&gt;&lt;member&gt;&lt;uniquename&gt;[09 Currency Leg1].[09 Currency Leg1].[Currency].&amp;amp;[BHD]&lt;/uniquename&gt;&lt;/member&gt;&lt;variable type="Int32" name="offset"&gt;&lt;value&gt;0&lt;/value&gt;&lt;/variable&gt;&lt;/memberselection&gt;&lt;memberselection type="Member"&gt;&lt;member&gt;&lt;uniquename&gt;[09 Currency Leg1].[09 Currency Leg1].[Currency].&amp;amp;[BIF]&lt;/uniquename&gt;&lt;/member&gt;&lt;variable type="Int32" name="offset"&gt;&lt;value&gt;0&lt;/value&gt;&lt;/variable&gt;&lt;/memberselection&gt;&lt;memberselection type="Member"&gt;&lt;member&gt;&lt;uniquename&gt;[09 Currency Leg1].[09 Currency Leg1].[Currency].&amp;amp;[BOB]&lt;/uniquename&gt;&lt;/member&gt;&lt;variable type="Int32" name="offset"&gt;&lt;value&gt;0&lt;/value&gt;&lt;/variable&gt;&lt;/memberselection&gt;&lt;memberselection type="Member"&gt;&lt;member&gt;&lt;uniquename&gt;[09 Currency Leg1].[09 Currency Leg1].[Currency].&amp;amp;[BRL]&lt;/uniquename&gt;&lt;/member&gt;&lt;variable type="Int32" name="offset"&gt;&lt;value&gt;0&lt;/value&gt;&lt;/variable&gt;&lt;/memberselection&gt;&lt;memberselection type="Member"&gt;&lt;member&gt;&lt;uniquename&gt;[09 Currency Leg1].[09 Currency Leg1].[Currency].&amp;amp;[BSD]&lt;/uniquename&gt;&lt;/member&gt;&lt;variable type="Int32" name="offset"&gt;&lt;value&gt;0&lt;/value&gt;&lt;/variable&gt;&lt;/memberselection&gt;&lt;memberselection type="Member"&gt;&lt;member&gt;&lt;uniquename&gt;[09 Currency Leg1].[09 Currency Leg1].[Currency].&amp;amp;[BWP]&lt;/uniquename&gt;&lt;/member&gt;&lt;variable type="Int32" name="offset"&gt;&lt;value&gt;0&lt;/value&gt;&lt;/variable&gt;&lt;/memberselection&gt;&lt;memberselection type="Member"&gt;&lt;member&gt;&lt;uniquename&gt;[09 Currency Leg1].[09 Currency Leg1].[Currency].&amp;amp;[BZD]&lt;/uniquename&gt;&lt;/member&gt;&lt;variable type="Int32" name="offset"&gt;&lt;value&gt;0&lt;/value&gt;&lt;/variable&gt;&lt;/memberselection&gt;&lt;memberselection type="Member"&gt;&lt;member&gt;&lt;uniquename&gt;[09 Currency Leg1].[09 Currency Leg1].[Currency].&amp;amp;[CAD]&lt;/uniquename&gt;&lt;/member&gt;&lt;variable type="Int32" name="offset"&gt;&lt;value&gt;0&lt;/value&gt;&lt;/variable&gt;&lt;/memberselection&gt;&lt;memberselection type="Member"&gt;&lt;member&gt;&lt;uniquename&gt;[09 Currency Leg1].[09 Currency Leg1].[Currency].&amp;amp;[CHF]&lt;/uniquename&gt;&lt;/member&gt;&lt;variable type="Int32" name="offset"&gt;&lt;value&gt;0&lt;/value&gt;&lt;/variable&gt;&lt;/memberselection&gt;&lt;memberselection type="Member"&gt;&lt;member&gt;&lt;uniquename&gt;[09 Currency Leg1].[09 Currency Leg1].[Currency].&amp;amp;[CLP]&lt;/uniquename&gt;&lt;/member&gt;&lt;variable type="Int32" name="offset"&gt;&lt;value&gt;0&lt;/value&gt;&lt;/variable&gt;&lt;/memberselection&gt;&lt;memberselection type="Member"&gt;&lt;member&gt;&lt;uniquename&gt;[09 Currency Leg1].[09 Currency Leg1].[Currency].&amp;amp;[CLS]&lt;/uniquename&gt;&lt;/member&gt;&lt;variable type="Int32" name="offset"&gt;&lt;value&gt;0&lt;/value&gt;&lt;/variable&gt;&lt;/memberselection&gt;&lt;memberselection type="Member"&gt;&lt;member&gt;&lt;uniquename&gt;[09 Currency Leg1].[09 Currency Leg1].[Currency].&amp;amp;[CNY]&lt;/uniquename&gt;&lt;/member&gt;&lt;variable type="Int32" name="offset"&gt;&lt;value&gt;0&lt;/value&gt;&lt;/variable&gt;&lt;/memberselection&gt;&lt;memberselection type="Member"&gt;&lt;member&gt;&lt;uniquename&gt;[09 Currency Leg1].[09 Currency Leg1].[Currency].&amp;amp;[COP]&lt;/uniquename&gt;&lt;/member&gt;&lt;variable type="Int32" name="offset"&gt;&lt;value&gt;0&lt;/value&gt;&lt;/variable&gt;&lt;/memberselection&gt;&lt;memberselection type="Member"&gt;&lt;member&gt;&lt;uniquename&gt;[09 Currency Leg1].[09 Currency Leg1].[Currency].&amp;amp;[CRC]&lt;/uniquename&gt;&lt;/member&gt;&lt;variable type="Int32" name="offset"&gt;&lt;value&gt;0&lt;/value&gt;&lt;/variable&gt;&lt;/memberselection&gt;&lt;memberselection type="Member"&gt;&lt;member&gt;&lt;uniquename&gt;[09 Currency Leg1].[09 Currency Leg1].[Currency].&amp;amp;[CVE]&lt;/uniquename&gt;&lt;/member&gt;&lt;variable type="Int32" name="offset"&gt;&lt;value&gt;0&lt;/value&gt;&lt;/variable&gt;&lt;/memberselection&gt;&lt;memberselection type="Member"&gt;&lt;member&gt;&lt;uniquename&gt;[09 Currency Leg1].[0</t>
  </si>
  <si>
    <t>9 Currency Leg1].[Currency].&amp;amp;[CYP]&lt;/uniquename&gt;&lt;/member&gt;&lt;variable type="Int32" name="offset"&gt;&lt;value&gt;0&lt;/value&gt;&lt;/variable&gt;&lt;/memberselection&gt;&lt;memberselection type="Member"&gt;&lt;member&gt;&lt;uniquename&gt;[09 Currency Leg1].[09 Currency Leg1].[Currency].&amp;amp;[CZK]&lt;/uniquename&gt;&lt;/member&gt;&lt;variable type="Int32" name="offset"&gt;&lt;value&gt;0&lt;/value&gt;&lt;/variable&gt;&lt;/memberselection&gt;&lt;memberselection type="Member"&gt;&lt;member&gt;&lt;uniquename&gt;[09 Currency Leg1].[09 Currency Leg1].[Currency].&amp;amp;[DEM]&lt;/uniquename&gt;&lt;/member&gt;&lt;variable type="Int32" name="offset"&gt;&lt;value&gt;0&lt;/value&gt;&lt;/variable&gt;&lt;/memberselection&gt;&lt;memberselection type="Member"&gt;&lt;member&gt;&lt;uniquename&gt;[09 Currency Leg1].[09 Currency Leg1].[Currency].&amp;amp;[DJF]&lt;/uniquename&gt;&lt;/member&gt;&lt;variable type="Int32" name="offset"&gt;&lt;value&gt;0&lt;/value&gt;&lt;/variable&gt;&lt;/memberselection&gt;&lt;memberselection type="Member"&gt;&lt;member&gt;&lt;uniquename&gt;[09 Currency Leg1].[09 Currency Leg1].[Currency].&amp;amp;[DKK]&lt;/uniquename&gt;&lt;/member&gt;&lt;variable type="Int32" name="offset"&gt;&lt;value&gt;0&lt;/value&gt;&lt;/variable&gt;&lt;/memberselection&gt;&lt;memberselection type="Member"&gt;&lt;member&gt;&lt;uniquename&gt;[09 Currency Leg1].[09 Currency Leg1].[Currency].&amp;amp;[DOP]&lt;/uniquename&gt;&lt;/member&gt;&lt;variable type="Int32" name="offset"&gt;&lt;value&gt;0&lt;/value&gt;&lt;/variable&gt;&lt;/memberselection&gt;&lt;memberselection type="Member"&gt;&lt;member&gt;&lt;uniquename&gt;[09 Currency Leg1].[09 Currency Leg1].[Currency].&amp;amp;[DZD]&lt;/uniquename&gt;&lt;/member&gt;&lt;variable type="Int32" name="offset"&gt;&lt;value&gt;0&lt;/value&gt;&lt;/variable&gt;&lt;/memberselection&gt;&lt;memberselection type="Member"&gt;&lt;member&gt;&lt;uniquename&gt;[09 Currency Leg1].[09 Currency Leg1].[Currency].&amp;amp;[ECS]&lt;/uniquename&gt;&lt;/member&gt;&lt;variable type="Int32" name="offset"&gt;&lt;value&gt;0&lt;/value&gt;&lt;/variable&gt;&lt;/memberselection&gt;&lt;memberselection type="Member"&gt;&lt;member&gt;&lt;uniquename&gt;[09 Currency Leg1].[09 Currency Leg1].[Currency].&amp;amp;[EEK]&lt;/uniquename&gt;&lt;/member&gt;&lt;variable type="Int32" name="offset"&gt;&lt;value&gt;0&lt;/value&gt;&lt;/variable&gt;&lt;/memberselection&gt;&lt;memberselection type="Member"&gt;&lt;member&gt;&lt;uniquename&gt;[09 Currency Leg1].[09 Currency Leg1].[Currency].&amp;amp;[EGP]&lt;/uniquename&gt;&lt;/member&gt;&lt;variable type="Int32" name="offset"&gt;&lt;value&gt;0&lt;/value&gt;&lt;/variable&gt;&lt;/memberselection&gt;&lt;memberselection type="Member"&gt;&lt;member&gt;&lt;uniquename&gt;[09 Currency Leg1].[09 Currency Leg1].[Currency].&amp;amp;[ESP]&lt;/uniquename&gt;&lt;/member&gt;&lt;variable type="Int32" name="offset"&gt;&lt;value&gt;0&lt;/value&gt;&lt;/variable&gt;&lt;/memberselection&gt;&lt;memberselection type="Member"&gt;&lt;member&gt;&lt;uniquename&gt;[09 Currency Leg1].[09 Currency Leg1].[Currency].&amp;amp;[ETB]&lt;/uniquename&gt;&lt;/member&gt;&lt;variable type="Int32" name="offset"&gt;&lt;value&gt;0&lt;/value&gt;&lt;/variable&gt;&lt;/memberselection&gt;&lt;memberselection type="Member"&gt;&lt;member&gt;&lt;uniquename&gt;[09 Currency Leg1].[09 Currency Leg1].[Currency].&amp;amp;[EUR]&lt;/uniquename&gt;&lt;/member&gt;&lt;variable type="Int32" name="offset"&gt;&lt;value&gt;0&lt;/value&gt;&lt;/variable&gt;&lt;/memberselection&gt;&lt;memberselection type="Member"&gt;&lt;member&gt;&lt;uniquename&gt;[09 Currency Leg1].[09 Currency Leg1].[Currency].&amp;amp;[FIM]&lt;/uniquename&gt;&lt;/member&gt;&lt;variable type="Int32" name="offset"&gt;&lt;value&gt;0&lt;/value&gt;&lt;/variable&gt;&lt;/memberselection&gt;&lt;memberselection type="Member"&gt;&lt;member&gt;&lt;uniquename&gt;[09 Currency Leg1].[09 Currency Leg1].[Currency].&amp;amp;[FJD]&lt;/uniquename&gt;&lt;/member&gt;&lt;variable type="Int32" name="offset"&gt;&lt;value&gt;0&lt;/value&gt;&lt;/variable&gt;&lt;/memberselection&gt;&lt;memberselection type="Member"&gt;&lt;member&gt;&lt;uniquename&gt;[09 Currency Leg1].[09 Currency Leg1].[Currency].&amp;amp;[FRF]&lt;/uniquename&gt;&lt;/member&gt;&lt;variable type="Int32" name="offset"&gt;&lt;value&gt;0&lt;/value&gt;&lt;/variable&gt;&lt;/memberselection&gt;&lt;memberselection type="Member"&gt;&lt;member&gt;&lt;uniquename&gt;[09 Currency Leg1].[09 Currency Leg1].[Currency].&amp;amp;[GBP]&lt;/uniquename&gt;&lt;/member&gt;&lt;variable type="Int32" name="offset"&gt;&lt;value&gt;0&lt;/value&gt;&lt;/variable&gt;&lt;/memberselection&gt;&lt;memberselection type="Member"&gt;&lt;member&gt;&lt;uniquename&gt;[09 Currency Leg1].[09 Currency Leg1].[Currency].&amp;amp;[GRD]&lt;/uniquename&gt;&lt;/member&gt;&lt;variable type="Int32" name="offset"&gt;&lt;value&gt;0&lt;/value&gt;&lt;/variable&gt;&lt;/memberselection&gt;&lt;memberselection type="Member"&gt;&lt;member&gt;&lt;uniquename&gt;[09 Currency Leg1].[09 Currency Leg1].[Currency].&amp;amp;[HKD]&lt;/uniquename&gt;&lt;/member&gt;&lt;variable type="Int32" name="offset"&gt;&lt;value&gt;0&lt;/value&gt;&lt;/variable&gt;&lt;/memberselection&gt;&lt;memberselection type="Member"&gt;&lt;member&gt;&lt;uniquename&gt;[09 Currency Leg1].[09 Currency Leg1].[Currency].&amp;amp;[HRK]&lt;/uniquename&gt;&lt;/member&gt;&lt;variable type="Int32" name="offset"&gt;&lt;value&gt;0&lt;/value&gt;&lt;/variable&gt;&lt;/memberselection&gt;&lt;memberselection type="Member"&gt;&lt;member&gt;&lt;uniquename&gt;[09 Currency Leg1].[09 Currency Leg1].[Currency].&amp;amp;[HUF]&lt;/uniquename&gt;&lt;/member&gt;&lt;variable type="Int32" name="offset"&gt;&lt;value&gt;0&lt;/value&gt;&lt;/variable&gt;&lt;/memberselection&gt;&lt;memberselection type="Member"&gt;&lt;member&gt;&lt;uniquename&gt;[09 Currency Leg1].[09 Currency Leg1].[Currency].&amp;amp;[IDR]&lt;/uniquename&gt;&lt;/member&gt;&lt;variable type="Int32" name="offset"&gt;&lt;value&gt;0&lt;/value&gt;&lt;/variable&gt;&lt;/memberselection&gt;&lt;memberselection type="Member"&gt;&lt;member&gt;&lt;uniquename&gt;[09 Currency Leg1].[09 Currency Leg1].[Currency].&amp;amp;[IEP]&lt;/uniquename&gt;&lt;/member&gt;&lt;variable type="Int32" name="offset"&gt;&lt;value&gt;0&lt;/value&gt;&lt;/variable&gt;&lt;/memberselection&gt;&lt;memberselection type="Member"&gt;&lt;member&gt;&lt;uniquename&gt;[09 Currency Leg1].[09 Currency Leg1].[Currency].&amp;amp;[ILS]&lt;/uniquename&gt;&lt;/member&gt;&lt;variable type="Int32" name="offset"&gt;&lt;value&gt;0&lt;/value&gt;&lt;/variable&gt;&lt;/memberselection&gt;&lt;memberselection type="Member"&gt;&lt;member&gt;&lt;uniquename&gt;[09 Currency Leg1].[09 Currency Leg1].[Currency].&amp;amp;[INR]&lt;/uniquename&gt;&lt;/member&gt;&lt;variable type="Int32" name="offset"&gt;&lt;value&gt;0&lt;/value&gt;&lt;/variable&gt;&lt;/memberselection&gt;&lt;memberselection type="Member"&gt;&lt;member&gt;&lt;uniquename&gt;[09 Currency Leg1].[09 Currency Leg1].[Currency].&amp;amp;[ISK]&lt;/uniquename&gt;&lt;/member&gt;&lt;variable type="Int32" name="offset"&gt;&lt;value&gt;0&lt;/value&gt;&lt;/variable&gt;&lt;/memberselection&gt;&lt;memberselection type="Member"&gt;&lt;member&gt;&lt;uniquename&gt;[09 Currency Leg1].[09 Currency Leg1].[Currency].&amp;amp;[ITL]&lt;/uniquename&gt;&lt;/member&gt;&lt;variable type="Int32" name="offset"&gt;&lt;value&gt;0&lt;/value&gt;&lt;/variable&gt;&lt;/memberselection&gt;&lt;memberselection type="Member"&gt;&lt;member&gt;&lt;uniquename&gt;[09 Currency Leg1].[09 Currency Leg1].[Currency].&amp;amp;[JPY]&lt;/uniquename&gt;&lt;/member&gt;&lt;variable type="Int32" name="offset"&gt;&lt;value&gt;0&lt;/value&gt;&lt;/variable&gt;&lt;/memberselection&gt;&lt;memberselection type="Member"&gt;&lt;member&gt;&lt;uniquename&gt;[09 Currency Leg1].[09 Currency Leg1].[Currency].&amp;amp;[KRW]&lt;/uniquename&gt;&lt;/member&gt;&lt;variable type="Int32" name="offset"&gt;&lt;value&gt;0&lt;/value&gt;&lt;/variable&gt;&lt;/memberselection&gt;&lt;memberselection type="Member"&gt;&lt;member&gt;&lt;uniquename&gt;[09 Currency Leg1].[09 Currency Leg1].[Currency].&amp;amp;[KWD]&lt;/uniquename&gt;&lt;/member&gt;&lt;variable type="Int32" name="offset"&gt;&lt;value&gt;0&lt;/value&gt;&lt;/variable&gt;&lt;/memberselection&gt;&lt;memberselection type="Member"&gt;&lt;member&gt;&lt;uniquename&gt;[09 Currency Leg1].[09 Currency Leg1].[Currency].&amp;amp;[LTL]&lt;/uniquename&gt;&lt;/member&gt;&lt;variable type="Int32" name="offset"&gt;&lt;value&gt;0&lt;/value&gt;&lt;/variable&gt;&lt;/memberselection&gt;&lt;memberselection type="Member"&gt;&lt;member&gt;&lt;uniquename&gt;[09 Currency Leg1].[09 Currency Leg1].[Currency].&amp;amp;[LUF]&lt;/uniquename&gt;&lt;/member&gt;&lt;variable type="Int32" name="offset"&gt;&lt;value&gt;0&lt;/value&gt;&lt;/variable&gt;&lt;/memberselection&gt;&lt;memberselection type="Member"&gt;&lt;member&gt;&lt;uniquename&gt;[09 Currency Leg1].[09 Currency Leg1].[Currency].&amp;amp;[LVL]&lt;/uniquename&gt;&lt;/member&gt;&lt;variable type="Int32" name="offset"&gt;&lt;value&gt;0&lt;/value&gt;&lt;/variable&gt;&lt;/memberselection&gt;&lt;memberselection type="Member"&gt;&lt;member&gt;&lt;uniquename&gt;[09 Currency Leg1].[09 Currency Leg1].[Currency].&amp;amp;[MAD]&lt;/uniquename&gt;&lt;/member&gt;&lt;variable type="Int32" name="offset"&gt;&lt;value&gt;0&lt;/value&gt;&lt;/variable&gt;&lt;/memberselection&gt;&lt;memberselection type="Member"&gt;&lt;member&gt;&lt;uniquename&gt;[09 Currency Leg1].[09 Currency Leg1].[Currency].&amp;amp;[MXN]&lt;/uniquename&gt;&lt;/member&gt;&lt;variable type="Int32" name="offset"&gt;&lt;value&gt;0&lt;/value&gt;&lt;/variable&gt;&lt;/memberselection&gt;&lt;memberselection type="Member"&gt;&lt;member&gt;&lt;uniquename&gt;[09 Currency Leg1].[09 Currency Leg1].[Currency].&amp;amp;[MYR]&lt;/uniquename&gt;&lt;/member&gt;&lt;variable type="Int32" name="offset"&gt;&lt;value&gt;0&lt;/value&gt;&lt;/variable&gt;&lt;/memberselection&gt;&lt;memberselection type="Member"&gt;&lt;member&gt;&lt;uniquename&gt;[09 Currency Leg1].[09 Currency Leg1].[Currency].&amp;amp;[NGN]&lt;/uniquename&gt;&lt;/member&gt;&lt;variable type="Int32" name="offset"&gt;&lt;value&gt;0&lt;/value&gt;&lt;/variable&gt;&lt;/memberselection&gt;&lt;memberselection type="Member"&gt;&lt;member&gt;&lt;uniquename&gt;[09 Currency Leg1].[09 Currency Leg1].[Currency].&amp;amp;[NLG]&lt;/uniquename&gt;&lt;/member&gt;&lt;variable type="Int32" name="offset"&gt;&lt;value&gt;0&lt;/value&gt;&lt;/variable&gt;&lt;/memberselection&gt;&lt;memberselection type="Member"&gt;&lt;member&gt;&lt;uniquename&gt;[09 Currency Leg1].[09 Currency Leg1].[Currency].&amp;amp;[NOK]&lt;/uniquename&gt;&lt;/member&gt;&lt;variable type="Int32" name="offset"&gt;&lt;value&gt;0&lt;/value&gt;&lt;/variable&gt;&lt;/memberselection&gt;&lt;memberselection type="Member"&gt;&lt;member&gt;&lt;uniquename&gt;[09 Currency Leg1].[09 Currency Leg1].[Currency].&amp;amp;[NZD]&lt;/uniquename&gt;&lt;/member&gt;&lt;variable type="Int32" name="offset"&gt;&lt;value&gt;0&lt;/value&gt;&lt;/variable&gt;&lt;/memberselection&gt;&lt;memberselection type="Member"&gt;&lt;member&gt;&lt;uniquename&gt;[09 Currency Leg1].[09 Currency Leg1].[Currency].&amp;amp;[OMR]&lt;/uniquename&gt;&lt;/member&gt;&lt;variable type="Int32" name="offset"&gt;&lt;value&gt;0&lt;/value&gt;&lt;/variable&gt;&lt;/memberselection&gt;&lt;memberselection type="Member"&gt;&lt;member&gt;&lt;uniquename&gt;[09 Currency Leg1].[09 Currency Leg1].[Currency].&amp;amp;[PEN]&lt;/uniquename&gt;&lt;/member&gt;&lt;variable type="Int32" name="offset"&gt;&lt;value&gt;0&lt;/value&gt;&lt;/variable&gt;&lt;/memberselection&gt;&lt;memberselection type="Member"&gt;&lt;member&gt;&lt;uniquename&gt;[09 Currency Leg1].[09 Currency Leg1].[Currency].&amp;amp;[PGK]&lt;/uniquename&gt;&lt;/member&gt;&lt;variable type="Int32" name="offset"&gt;&lt;value&gt;0&lt;/value&gt;&lt;/variable&gt;&lt;/memberselection&gt;&lt;memberselection type="Member"&gt;&lt;member&gt;&lt;uniquename&gt;[09 Currency Leg1].[09 Currency Leg1].[Currency].&amp;amp;[PHP]&lt;/uniquename&gt;&lt;/member&gt;&lt;variable type="Int32" name="offset"&gt;&lt;value&gt;0&lt;/value&gt;&lt;/variable&gt;&lt;/memberselection&gt;&lt;memberselection type="Member"&gt;&lt;member&gt;&lt;uniquename&gt;[09 Currency Leg1].[09 Currency Leg1].[Currency].&amp;amp;[PLN]&lt;/uniquename&gt;&lt;/member&gt;&lt;variable type="Int32" name="offset"&gt;&lt;value&gt;0&lt;/value&gt;&lt;/variable&gt;&lt;/memberselection&gt;&lt;memberselection type="Member"&gt;&lt;member&gt;&lt;uniquename&gt;[09 Currency Leg1].[09 Currency Leg1].[Currency].&amp;amp;[PTE]&lt;/uniquename&gt;&lt;/member&gt;&lt;variable type="Int32" name="offset"&gt;&lt;value&gt;0&lt;/value&gt;&lt;/variable&gt;&lt;/memberselection&gt;&lt;memberselection type="Member"&gt;&lt;member&gt;&lt;uniquename&gt;[09 Currency Leg1].[09 Currency Leg1].[Currency].&amp;amp;[QAR]&lt;/uniquename&gt;&lt;/member&gt;&lt;variable type="Int32" name="offset"&gt;&lt;value&gt;0&lt;/value&gt;&lt;/variable&gt;&lt;/memberselection&gt;&lt;memberselection type="Member"&gt;&lt;member&gt;&lt;uniquename&gt;[09 Currency Leg1].[09 Currency Leg1].[Currency].&amp;amp;[RON]&lt;/uniquename&gt;&lt;/member&gt;&lt;variable type="Int32" name="offset"&gt;&lt;value&gt;0&lt;/value&gt;&lt;/variable&gt;&lt;/memberselection&gt;&lt;memberselection type="Member"&gt;&lt;member&gt;&lt;uniquename&gt;[09 Currency Leg1].[09 Currency Leg1].[Currency].&amp;amp;[RUB]&lt;/uniquename&gt;&lt;/member&gt;&lt;variable type="Int32" name="offset"&gt;&lt;value&gt;0&lt;/value&gt;&lt;/variable&gt;&lt;/memberselection&gt;&lt;memberselection type="Member"&gt;&lt;member&gt;&lt;uniquename&gt;[09 Currency Leg1].[09 Currency Leg1].[Currency].&amp;amp;[SAR]&lt;/uniquename&gt;&lt;/member&gt;&lt;variable type="Int32" name="offset"&gt;&lt;value&gt;0&lt;/value&gt;&lt;/variable&gt;&lt;/memberselection&gt;&lt;memberselection type="Member"&gt;&lt;member&gt;&lt;uniquename&gt;[09 Currency Leg1].[09 Currency Leg1].[Currency].&amp;amp;[SEK]&lt;/uniquename&gt;&lt;/member&gt;&lt;variable type="Int32" name="offset"&gt;&lt;value&gt;0&lt;/value&gt;&lt;/variable&gt;&lt;/memberselection&gt;&lt;memberselection type="Member"&gt;&lt;member&gt;&lt;uniquename&gt;[09 Currency Leg1].[09 Currency Leg1].[Currency].&amp;amp;[SGD]&lt;/uniquename&gt;&lt;/member&gt;&lt;variable type="Int32" name="offset"&gt;&lt;value&gt;0&lt;/value&gt;&lt;/variable&gt;&lt;/memberselection&gt;&lt;memberselection type="Member"&gt;&lt;member&gt;&lt;uniquename&gt;[09 Currency Leg1].[09 Currency Leg1].[Currency].&amp;amp;[SIT]&lt;/uniquename&gt;&lt;/member&gt;&lt;variable type="Int32" name="offset"&gt;&lt;value&gt;0&lt;/value&gt;&lt;/variable&gt;&lt;/memberselection&gt;&lt;memberselection type="Member"&gt;&lt;member&gt;&lt;uniquename&gt;[09 Currency Leg1].[09 Currency Leg1].[Currency].&amp;amp;[SKK]&lt;/uniquename&gt;&lt;/member&gt;&lt;variable type="Int32" name="offset"&gt;&lt;value&gt;0&lt;/value&gt;&lt;/variable&gt;&lt;/memberselection&gt;&lt;memberselection type="Member"&gt;&lt;member&gt;&lt;uniquename&gt;[09 Currency Leg1].[09 Currency Leg1].[Currency].&amp;amp;[THB]&lt;/uniquename&gt;&lt;/member&gt;&lt;variable type="Int32" name="offset"&gt;&lt;value&gt;0&lt;/value&gt;&lt;/variable&gt;&lt;/memberselection&gt;&lt;memberselection type="Member"&gt;&lt;member&gt;&lt;uniquename&gt;[09 Currency Leg1].[09 Currency Leg1].[Currency].&amp;amp;[TRL]&lt;/uniquename&gt;&lt;/member&gt;&lt;variable type="Int32" name="offset"&gt;&lt;value&gt;0&lt;/value&gt;&lt;/variable&gt;&lt;/memberselection&gt;&lt;memberselection type="Member"&gt;&lt;member&gt;&lt;uniquename&gt;[09 Currency Leg1].[09 Currency Leg1].[Currency].&amp;amp;[TRY]&lt;/uniquename&gt;&lt;/member&gt;&lt;variable type="Int32" name="offset"&gt;&lt;value&gt;0&lt;/value&gt;&lt;/variable&gt;&lt;/memberselection&gt;&lt;memberselection type="Member"&gt;&lt;member&gt;&lt;uniquename&gt;[09 Currency Leg1].[09 Currency Leg1].[Currency].&amp;amp;[TWD]&lt;/uniquename&gt;&lt;/member&gt;&lt;variable type="Int32" name="offset"&gt;&lt;value&gt;0&lt;/value&gt;&lt;/variable&gt;&lt;/memberselection&gt;&lt;memberselection type="Member"&gt;&lt;member&gt;&lt;uniquename&gt;[09 Currency Leg1].[09 Currency Leg1].[Currency].&amp;amp;[USD]&lt;/uniquename&gt;&lt;/member&gt;&lt;variable type="Int32" name="offset"&gt;&lt;value&gt;0&lt;/value&gt;&lt;/variable&gt;&lt;/memberselection&gt;&lt;memberselection type="Member"&gt;&lt;member&gt;&lt;uniquename&gt;[09 Currency Leg1].[09 Currency Leg1].[Currency].&amp;amp;[VND]&lt;/uniquename&gt;&lt;/member&gt;&lt;variable type="Int32" name="offset"&gt;&lt;value&gt;0&lt;/value&gt;&lt;/variable&gt;&lt;/memberselection&gt;&lt;memberselection type="Member"&gt;&lt;member&gt;&lt;uniquename&gt;[09 Currency Leg1].[09 Currency Leg1].[Currency].&amp;amp;[ZAR]&lt;/uniquename&gt;&lt;/member&gt;&lt;variable type="Int32" name="offset"&gt;&lt;value&gt;0&lt;/value&gt;&lt;/variable&gt;&lt;/memberselection&gt;&lt;/memberselections&gt;&lt;sets&gt;&lt;ranking&gt;&lt;RankBy&gt;0&lt;/RankBy&gt;&lt;ExcludeZeroes&gt;0&lt;/ExcludeZeroes&gt;&lt;ExcludeNulls&gt;0&lt;/ExcludeNulls&gt;&lt;variable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type="rangeselectionitem"&gt;&lt;address&gt;'T_25_01'!$U$73:$W$73&lt;/address&gt;&lt;worksheetname&gt;T_25_01&lt;/worksheetname&gt;&lt;/customselectionitem&gt;&lt;variable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type="rangeselectionitem"&gt;&lt;address&gt;'T_25_01'!$X$73:$AD$73&lt;/address&gt;&lt;worksheetname&gt;T_25_01&lt;/worksheetname&gt;&lt;/customselectionitem&gt;&lt;variable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combination="1"&gt;&lt;sets&gt;&lt;ranking&gt;&lt;RankBy&gt;0&lt;/RankBy&gt;&lt;ExcludeZeroes&gt;0&lt;/ExcludeZeroes&gt;&lt;ExcludeNulls&gt;0&lt;/ExcludeNulls&gt;&lt;variable type="Boolean" name="RankTop"&gt;&lt;value&gt;1&lt;/value&gt;&lt;/variable&gt;&lt;variable type="Int32" name="RankCount"&gt;&lt;value&gt;1000&lt;/value&gt;&lt;/variable&gt;&lt;slic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type="Member"&gt;&lt;currentmember /&gt;&lt;variable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type="Member"&gt;&lt;defaultmember /&gt;&lt;variable type="Int32" name="offset"&gt;&lt;value&gt;0&lt;/value&gt;&lt;/variable&gt;&lt;/memberselection&gt;&lt;/memberselections&gt;&lt;/memberset&gt;&lt;/membersets&gt;&lt;memberproperties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type="rangeselectionitem"&gt;&lt;address&gt;'T_25_01'!$AE$73&lt;/address&gt;&lt;worksheetname&gt;T_25_01&lt;/worksheetname&gt;&lt;/customselectionitem&gt;&lt;variable type="Int32" name="offset"&gt;&lt;value&gt;0&lt;/value&gt;&lt;/variable&gt;&lt;/memberselection&gt;&lt;/memberselections&gt;&lt;/memberset&gt;&lt;/membersets&gt;&lt;memberproperties noatat="1" /&gt;&lt;/dimension&gt;&lt;/slice&gt;&lt;setfunc querystyle="0" combination="1" /&gt;&lt;/ranking&gt;&lt;/sets&gt;&lt;/setfunc&gt;&lt;/ranking&gt;&lt;/sets&gt;&lt;/setfunc&gt;&lt;/ranking&gt;&lt;/sets&gt;&lt;/memberset&gt;&lt;/membersets&gt;&lt;memberproperties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0,17,12,90&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/&gt;&lt;newwidthforscale&gt;5053.5&lt;/newwidthforscale&gt;&lt;newheightforscale&gt;1434&lt;/newheightforscale&gt;&lt;/sheet&gt;&lt;sheet name="T_25_02" protectDownload="0"&gt;&lt;grids&gt;&lt;grid&gt;&lt;x&gt;19&lt;/x&gt;&lt;y&gt;54&lt;/y&gt;&lt;password /&gt;&lt;applyrestrictionsinexcel&gt;1&lt;/applyrestrictionsinexcel&gt;&lt;applycubeformatting&gt;0&lt;/applycubeformatting&gt;&lt;expandsetsonheaders&gt;0&lt;/expandsetsonheaders&gt;&lt;formatnoborders&gt;0&lt;/formatnoborders&gt;&lt;coldimcount&gt;1&lt;/coldimcount&gt;&lt;rowdimcount&gt;1&lt;/rowdimcount&gt;&lt;datawidth&gt;11&lt;/datawidth&gt;&lt;dataheight&gt;41&lt;/dataheight&gt;&lt;guid&gt;f8300b7a-4230-4eae-9bf2-a5916ab2a909&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id="2" name=""&gt;&lt;type&gt;AnalysisServices&lt;/type&gt;&lt;variable type="String" name="server"&gt;&lt;value&gt;WPCHMO2538\P_MSTAT01&lt;/value&gt;&lt;/variable&gt;&lt;variable type="String" name="database"&gt;&lt;value&gt;MSTAT Cubes&lt;/value&gt;&lt;/variable&gt;&lt;variable type="String" name="cube"&gt;&lt;value&gt;XTD Provisional&lt;/value&gt;&lt;/variable&gt;&lt;writebacktype&gt;AnalysisServices&lt;/writebacktype&gt;&lt;writebacksetting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type="Member"&gt;&lt;member&gt;&lt;uniquename&gt;[Measures].[Notional amounts turnover Daily Avg]&lt;/uniquename&gt;&lt;/member&gt;&lt;variable type="Int32" name="offset"&gt;&lt;value&gt;0&lt;/value&gt;&lt;/variable&gt;&lt;/memberselection&gt;&lt;/memberselections&gt;&lt;/memberset&gt;&lt;/membersets&gt;&lt;memberproperties noatat="1" /&gt;&lt;/dimension&gt;&lt;dimension&gt;&lt;uniquename&gt;[Exchange].[Hierarch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/&gt;&lt;/dimension&gt;&lt;dimension&gt;&lt;uniquename&gt;[Observation details].[Details]&lt;/uniquename&gt;&lt;FeedInToFilters&gt;0&lt;/FeedInToFilters&gt;&lt;filterafterdrill&gt;0&lt;/filterafterdrill&gt;&lt;visible&gt;1&lt;/visible&gt;&lt;nonempty&gt;0&lt;/nonempty&gt;&lt;drillandreplacemembers&gt;&lt;memberset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/&gt;&lt;/dimension&gt;&lt;dimension&gt;&lt;uniquename&gt;[XTD Instrument].[XTD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/&gt;&lt;/dimension&gt;&lt;dimension&gt;&lt;uniquename&gt;[XTD Risk Category].[XTD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type="Member"&gt;&lt;member&gt;&lt;uniquename&gt;[XTD Risk Category].[XTD Risk Category].&amp;amp;[2]&lt;/uniquename&gt;&lt;/member&gt;&lt;variable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1&lt;/id&gt;&lt;nonempty&gt;0&lt;/nonempty&gt;&lt;forcenonempty&gt;0&lt;/forcenonempty&gt;&lt;crossjoinouterfirst&gt;0&lt;/crossjoinouterfirst&gt;&lt;ExcludeCalcMembers&gt;0&lt;/ExcludeCalcMembers&gt;&lt;SetCombinationMode&gt;0&lt;/SetCombinationMode&gt;&lt;dimension&gt;&lt;uniquename&gt;[Month].[Year-Quarter-Month]&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type="Member"&gt;&lt;member&gt;&lt;uniquename&gt;[Month].[Year-Quarter-Month].[Month].&amp;amp;[1995-M04]&lt;/uniquename&gt;&lt;/member&gt;&lt;variable type="Int32" name="offset"&gt;&lt;value&gt;0&lt;/value&gt;&lt;/variable&gt;&lt;/memberselection&gt;&lt;memberselection type="Member"&gt;&lt;member&gt;&lt;uniquename&gt;[Month].[Year-Quarter-Month].[Month].&amp;amp;[1998-M04]&lt;/uniquename&gt;&lt;/member&gt;&lt;variable type="Int32" name="offset"&gt;&lt;value&gt;0&lt;/value&gt;&lt;/variable&gt;&lt;/memberselection&gt;&lt;memberselection type="Member"&gt;&lt;member&gt;&lt;uniquename&gt;[Month].[Year-Quarter-Month].[Month].&amp;amp;[2001-M04]&lt;/uniquename&gt;&lt;/</t>
  </si>
  <si>
    <t>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/&gt;&lt;/dimension&gt;&lt;/nonemptyslice&gt;&lt;ExcludeCalcMembers&gt;0&lt;/ExcludeCalcMembers&gt;&lt;SetCombinationMode&gt;0&lt;/SetCombinationMode&gt;&lt;dimension&gt;&lt;uniquename&gt;[14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Name].&amp;amp;[A]&lt;/uniquename&gt;&lt;/member&gt;&lt;variable type="Int32" name="offset"&gt;&lt;value&gt;0&lt;/value&gt;&lt;/variable&gt;&lt;/memberselection&gt;&lt;memberselection type="Member"&gt;&lt;member&gt;&lt;uniquename&gt;[14 Basis].[14 Basis].[Basis Name].&amp;amp;[B]&lt;/uniquename&gt;&lt;/member&gt;&lt;variable type="Int32" name="offset"&gt;&lt;value&gt;0&lt;/value&gt;&lt;/variable&gt;&lt;/memberselection&gt;&lt;memberselection type="Member"&gt;&lt;member&gt;&lt;uniquename&gt;[14 Basis].[14 Basis].[Basis Name].&amp;amp;[C]&lt;/uniquename&gt;&lt;/member&gt;&lt;variable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Sector].[L0].&amp;amp;[I]&lt;/uniquename&gt;&lt;/member&gt;&lt;variable type="Int32" name="offset"&gt;&lt;value&gt;0&lt;/value&gt;&lt;/variable&gt;&lt;/memberselection&gt;&lt;memberselection type="Member"&gt;&lt;member&gt;&lt;uniquename&gt;[06 Counterparty Sector].[06 Counterparty Sector].[L0].&amp;amp;[J]&lt;/uniquename&gt;&lt;/member&gt;&lt;variable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type="Member"&gt;&lt;member&gt;&lt;uniquename&gt;[05 Reporting Organization].[05 Reporting Organization].[Grand Total].&amp;amp;[5J]&lt;/uniquename&gt;&lt;/member&gt;&lt;variable type="Int32" name="offset"&gt;&lt;value&gt;0&lt;/value&gt;&lt;/variable&gt;&lt;/memberselection&gt;&lt;memberselection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0,14,1,1&lt;/titlearea&gt;&lt;filterarea&gt;0,0,2,14&lt;/filterarea&gt;&lt;dataouterarea&gt;0,16,11,57&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/&gt;&lt;newwidthforscale&gt;5767.5&lt;/newwidthforscale&gt;&lt;newheightforscale&gt;1328.25&lt;/newheightforscale&gt;&lt;/sheet&gt;&lt;sheet name="T_28_01" protectDownload="0"&gt;&lt;grids&gt;&lt;grid&gt;&lt;x&gt;16&lt;/x&gt;&lt;y&gt;63&lt;/y&gt;&lt;password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0&lt;/datawidth&gt;&lt;dataheight&gt;53&lt;/dataheight&gt;&lt;guid&gt;935d2e52-06c6-4b82-a132-44e75a86b942&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0,14,1,1&lt;/titlearea&gt;&lt;filterarea&gt;0,0,2,14&lt;/filterarea&gt;&lt;dataouterarea&gt;0,16,4,56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/&gt;&lt;newwidthforscale&gt;4730.25&lt;/newwidthforscale&gt;&lt;newheightforscale&gt;1264.5&lt;/newheightforscale&gt;&lt;/sheet&gt;&lt;sheet name="T_28_02" protectDownload="0"&gt;&lt;grids&gt;&lt;grid&gt;&lt;x&gt;15&lt;/x&gt;&lt;y&gt;63&lt;/y&gt;&lt;password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0&lt;/datawidth&gt;&lt;dataheight&gt;53&lt;/dataheight&gt;&lt;guid&gt;33089355-d270-4ac7-bca7-fee7d3ebca12&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t>
  </si>
  <si>
    <t>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Sector].[L1].&amp;amp;[B]&lt;/uniquename&gt;&lt;/member&gt;&lt;variable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0,14,1,1&lt;/titlearea&gt;&lt;filterarea&gt;0,0,2,14&lt;/filterarea&gt;&lt;dataouterarea&gt;0,16,4,56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/&gt;&lt;newwidthforscale&gt;4730.25&lt;/newwidthforscale&gt;&lt;newheightforscale&gt;1264.5&lt;/newheightforscale&gt;&lt;/sheet&gt;&lt;sheet name="T_28_03" protectDownload="0"&gt;&lt;grids&gt;&lt;grid&gt;&lt;x&gt;15&lt;/x&gt;&lt;y&gt;62&lt;/y&gt;&lt;password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0&lt;/datawidth&gt;&lt;dataheight&gt;53&lt;/dataheight&gt;&lt;guid&gt;b564d3c3-9ff9-44d1-b220-b655992243e7&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t>
  </si>
  <si>
    <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Sector].[L1].&amp;amp;[C]&lt;/uniquename&gt;&lt;/member&gt;&lt;variable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0,14,1,1&lt;/titlearea&gt;&lt;filterarea&gt;0,0,2,14&lt;/filterarea&gt;&lt;dataouterarea&gt;0,16,4,56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/&gt;&lt;newwidthforscale&gt;4730.25&lt;/newwidthforscale&gt;&lt;newheightforscale&gt;1270.5&lt;/newheightforscale&gt;&lt;/sheet&gt;&lt;sheet name="T_28_04" protectDownload="0"&gt;&lt;grids&gt;&lt;grid&gt;&lt;x&gt;15&lt;/x&gt;&lt;y&gt;62&lt;/y&gt;&lt;password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0&lt;/datawidth&gt;&lt;dataheight&gt;53&lt;/dataheight&gt;&lt;guid&gt;b593cc0f-102b-443b-8d18-24492ce5b1e7&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type="Member"&gt;&lt;member&gt;&lt;uniquename&gt;[14 Basis].[14 Basis].[Basis Name].&amp;amp;[B]&lt;/uniquename&gt;&lt;/member&gt;&lt;variable type="Int32" name="offset"&gt;&lt;value&gt;0&lt;/value&gt;&lt;/variable&gt;&lt;/memberselection&gt;&lt;/memberselections&gt;&lt;/memberset&gt;&lt;/membersets&gt;&lt;memberproperties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Rating].[L0].&amp;amp;[I]&lt;/uniquename&gt;&lt;/member&gt;&lt;variable type="Int32" name="offset"&gt;&lt;value&gt;0&lt;/value&gt;&lt;/variable&gt;&lt;/memberselection&gt;&lt;memberselection type="Member"&gt;&lt;member&gt;&lt;uniquename&gt;[12 Rating].[12 Rating].[L1].&amp;amp;[J]&lt;/uniquename&gt;&lt;/member&gt;&lt;variable type="Int32" name="offset"&gt;&lt;value&gt;0&lt;/value&gt;&lt;/variable&gt;&lt;/memberselection&gt;&lt;memberselection type="Member"&gt;&lt;member&gt;&lt;uniquename&gt;[12 Rating].[12 Rating].[L1].&amp;amp;[K]&lt;/uniquename&gt;&lt;/member&gt;&lt;variable type="Int32" name="offset"&gt;&lt;value&gt;0&lt;/value&gt;&lt;/variable&gt;&lt;/memberselection&gt;&lt;memberselection type="Member"&gt;&lt;member&gt;&lt;uniquename&gt;[12 Rating].[12 Rating].[L1].&amp;amp;[L]&lt;/uniquename&gt;&lt;/member&gt;&lt;variable type="Int32" name="offset"&gt;&lt;value&gt;0&lt;/value&gt;&lt;/variable&gt;&lt;/memberselection&gt;&lt;memberselection type="Member"&gt;&lt;member&gt;&lt;uniquename&gt;[12 Rating].[12 Rating].[L0].&amp;amp;[M]&lt;/uniquename&gt;&lt;/member&gt;&lt;variable type="Int32" name="offset"&gt;&lt;value&gt;0&lt;/value&gt;&lt;/variable&gt;&lt;/memberselection&gt;&lt;memberselection type="Member"&gt;&lt;member&gt;&lt;uniquename&gt;[12 Rating].[12 Rating].[L0].&amp;amp;[N]&lt;/uniquename&gt;&lt;/member&gt;&lt;variable type="Int32" name="offset"&gt;&lt;value&gt;0&lt;/value&gt;&lt;/variable&gt;&lt;/memberselection&gt;&lt;memberselection type="Member"&gt;&lt;member&gt;&lt;uniquename&gt;[12 Rating].[12 Rating].[L0].&amp;amp;[O]&lt;/uniquename&gt;&lt;/member&gt;&lt;variable type="Int32" name="offset"&gt;&lt;value&gt;0&lt;/value&gt;&lt;/variable&gt;&lt;/memberselection&gt;&lt;memberselection type="Member"&gt;&lt;member&gt;&lt;uniquename&gt;[12 Rating].[12 Rating].[L1].&amp;amp;[P]&lt;/uniquename&gt;&lt;/member&gt;&lt;variable type="Int32" name="offset"&gt;&lt;value&gt;0&lt;/value&gt;&lt;/variable&gt;&lt;/memberselection&gt;&lt;memberselection type="Member"&gt;&lt;member&gt;&lt;uniquename&gt;[12 Rating].[12 Rating].[L1].&amp;amp;[Q]&lt;/uniquename&gt;&lt;/member&gt;&lt;variable type="Int32" name="offset"&gt;&lt;value&gt;0&lt;/value&gt;&lt;/variable&gt;&lt;/memberselection&gt;&lt;memberselection type="Member"&gt;&lt;member&gt;&lt;uniquename&gt;[12 Rating].[12 Rating].[L1].&amp;amp;[R]&lt;/uniquename&gt;&lt;/member&gt;&lt;variable type="Int32" name="offset"&gt;&lt;value&gt;0&lt;/value&gt;&lt;/variable&gt;&lt;/memberselection&gt;&lt;memberselection type="Member"&gt;&lt;member&gt;&lt;uniquename&gt;[12 Rating].[12 Rating].[L0].&amp;amp;[S]&lt;/uniquename&gt;&lt;/member&gt;&lt;variable type="Int32" name="offset"&gt;&lt;value&gt;0&lt;/value&gt;&lt;/variable&gt;&lt;/memberselection&gt;&lt;memberselection type="Member"&gt;&lt;member&gt;&lt;uniquename&gt;[12 Rating].[12 Rating].[L0].&amp;amp;[T]&lt;/uniquename&gt;&lt;/member&gt;&lt;variable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type="rangeselectionitem"&gt;&lt;address&gt;'parameters'!$E$2:$E$54&lt;/address&gt;&lt;worksheetname&gt;parameters&lt;/worksheetname&gt;&lt;/customselectionitem&gt;&lt;variable type="Int32" name="offset"&gt;&lt;value&gt;0&lt;/value&gt;&lt;/variable&gt;&lt;/memberselection&gt;&lt;/memberselections&gt;&lt;/memberset&gt;&lt;/membersets&gt;&lt;memberproperties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0,14,1,1&lt;/titlearea&gt;&lt;filterarea&gt;0,0,2,14&lt;/filterarea&gt;&lt;dataouterarea&gt;0,16,4,56&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/&gt;&lt;newwidthforscale&gt;4730.25&lt;/newwidthforscale&gt;&lt;newheightforscale&gt;1270.5&lt;/newheightforscale&gt;&lt;/sheet&gt;&lt;sheet name="@@XLCUBEDDEFS@@" protectDownload="0"&gt;&lt;requires ismanual="0" allgrids="0" alltables="0" allquerygenerators="0" allfreestylereports="0" /&gt;&lt;newwidthforscale&gt;4848&lt;/newwidthforscale&gt;&lt;newheightforscale&gt;1212&lt;/newheightforscale&gt;&lt;/sheet&gt;&lt;/sheets&gt;&lt;workbookcalculationdefinitions /&gt;&lt;formulaoptions replacenulls="1" replacenullswith="" hidenullondrill="1" hidezeroondrill="0" autofitondrill="0" enablewriteback="0" indentondrill="1" lightenbackgroundondrill="0" validatemembers="1" validatememberhiers="0" trimgridprefix="1" useXL3LookupLegacyByDefault="0" parseTM1DBRWUsingCubewiseRules="0" whereclauseuseexisting="0" /&gt;&lt;publicationoptions autorefreshfrequency="0" refreshfrequencyunit="Minutes" multisheetenableprint="0" multisheetenablesavetoexcel="0" multisheetnameoverride="" usepowerpointtemplate="0" powerpointdownloadtemplate="" preferaliasedimages="0" allowscheduleimage="0" usemultisheetslicertosheet="0" globalparameters="0"&gt;&lt;multisheetslicetosheet /&gt;&lt;/publicationoptions&gt;&lt;publishdetails /&gt;&lt;dataentryoptions&gt;&lt;enabledataentry&gt;0&lt;/enabledataentry&gt;&lt;isworkbookvalidated&gt;0&lt;/isworkbookvalidated&gt;&lt;isworkbooksoftvalidated&gt;0&lt;/isworkbooksoftvalidated&gt;&lt;/dataentryoptions&gt;&lt;workbookaspects defaultaspect="00000000-0000-0000-0000-000000000000" /&gt;&lt;allowuseraspects&gt;0&lt;/allowuseraspects&gt;&lt;dependencies ismanual="0" hasAncestors="0" hasDescendants="0" maxarrowspercell="50" maxarrowsdepth="10" /&gt;&lt;customproperties /&gt;&lt;ignoremutlimembersactions&gt;0&lt;/ignoremutlimembersactions&gt;&lt;gridovertypingcreatesalias&gt;0&lt;/gridovertypingcreatesalias&gt;&lt;rangeselcheckformula&gt;0&lt;/rangeselcheckformula&gt;&lt;commentskey /&gt;&lt;usecommentskey&gt;0&lt;/usecommentskey&gt;&lt;fastpdf&gt;0&lt;/fastpdf&gt;&lt;useembeddedstyles&gt;0&lt;/useembeddedstyles&gt;&lt;iscomplexsendto&gt;0&lt;/iscomplexsendto&gt;&lt;ismultisheettemplate&gt;0&lt;/ismultisheettemplate&gt;&lt;defaultdrillthroughtype&gt;0&lt;/defaultdrillthroughtype&gt;&lt;queryengine&gt;&lt;asqueryopt&gt;&lt;queryoptimiser&gt;&lt;memberlookups&gt;&lt;memb</t>
  </si>
  <si>
    <t>Annex 2: basic features of the April 2025 foreign exchange market survey</t>
  </si>
  <si>
    <t>Malta</t>
  </si>
  <si>
    <t>member&gt;&lt;variable type="Int32" name="offset"&gt;&lt;value&gt;0&lt;/value&gt;&lt;/variable&gt;&lt;/memberselection&gt;&lt;memberselection type="Member"&gt;&lt;member&gt;&lt;uniquename&gt;[Month].[Year-Quarter-Month].[Month].&amp;amp;[2004-M04]&lt;/uniquename&gt;&lt;/member&gt;&lt;variable type="Int32" name="offset"&gt;&lt;value&gt;0&lt;/value&gt;&lt;/variable&gt;&lt;/memberselection&gt;&lt;memberselection type="Member"&gt;&lt;member&gt;&lt;uniquename&gt;[Month].[Year-Quarter-Month].[Month].&amp;amp;[2007-M04]&lt;/uniquename&gt;&lt;/member&gt;&lt;variable type="Int32" name="offset"&gt;&lt;value&gt;0&lt;/value&gt;&lt;/variable&gt;&lt;/memberselection&gt;&lt;memberselection type="Member"&gt;&lt;member&gt;&lt;uniquename&gt;[Month].[Year-Quarter-Month].[Month].&amp;amp;[2010-M04]&lt;/uniquename&gt;&lt;/member&gt;&lt;variable type="Int32" name="offset"&gt;&lt;value&gt;0&lt;/value&gt;&lt;/variable&gt;&lt;/memberselection&gt;&lt;memberselection type="Member"&gt;&lt;member&gt;&lt;uniquename&gt;[Month].[Year-Quarter-Month].[Month].&amp;amp;[2013-M04]&lt;/uniquename&gt;&lt;/member&gt;&lt;variable type="Int32" name="offset"&gt;&lt;value&gt;0&lt;/value&gt;&lt;/variable&gt;&lt;/memberselection&gt;&lt;memberselection type="Member"&gt;&lt;member&gt;&lt;uniquename&gt;[Month].[Year-Quarter-Month].[Month].&amp;amp;[2016-M04]&lt;/uniquename&gt;&lt;/member&gt;&lt;variable type="Int32" name="offset"&gt;&lt;value&gt;0&lt;/value&gt;&lt;/variable&gt;&lt;/memberselection&gt;&lt;memberselection type="Member"&gt;&lt;member&gt;&lt;uniquename&gt;[Month].[Year-Quarter-Month].[Month].&amp;amp;[2019-M04]&lt;/uniquename&gt;&lt;/member&gt;&lt;variable type="Int32" name="offset"&gt;&lt;value&gt;0&lt;/value&gt;&lt;/variable&gt;&lt;/memberselection&gt;&lt;memberselection type="Member"&gt;&lt;member&gt;&lt;uniquename&gt;[Month].[Year-Quarter-Month].[Month].&amp;amp;[2022-M04]&lt;/uniquename&gt;&lt;/member&gt;&lt;variable type="Int32" name="offset"&gt;&lt;value&gt;0&lt;/value&gt;&lt;/variable&gt;&lt;/memberselection&gt;&lt;memberselection type="Member"&gt;&lt;member&gt;&lt;uniquename&gt;[Month].[Year-Quarter-Month].[Month].&amp;amp;[2025-M04]&lt;/uniquename&gt;&lt;/member&gt;&lt;variable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0&lt;/nonempty&gt;&lt;forcenonempty&gt;0&lt;/forcenonempty&gt;&lt;crossjoinouterfirst&gt;0&lt;/crossjoinouterfirst&gt;&lt;ExcludeCalcMembers&gt;0&lt;/ExcludeCalcMembers&gt;&lt;SetCombinationMode&gt;0&lt;/SetCombinationMode&gt;&lt;dimension&gt;&lt;uniquename&gt;[Currency].[Total - Group - Currency]&lt;/uniquename&gt;&lt;FeedInToFilters&gt;0&lt;/FeedInToFilters&gt;&lt;filterafterdrill&gt;0&lt;/filterafterdrill&gt;&lt;visible&gt;1&lt;/visible&gt;&lt;nonempty&gt;0&lt;/nonempty&gt;&lt;drillandreplacemembers&gt;&lt;memberset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type="rangeselectionitem"&gt;&lt;address&gt;'T_25_02'!$C$7:$C$46&lt;/address&gt;&lt;worksheetname&gt;T_25_02&lt;/worksheetname&gt;&lt;/customselectionitem&gt;&lt;variable type="Int32" name="offset"&gt;&lt;value&gt;0&lt;/value&gt;&lt;/variable&gt;&lt;/memberselection&gt;&lt;memberselection type="Member"&gt;&lt;member&gt;&lt;uniquename&gt;[Currency].[Total - Group - Currency].[Currency Total].&amp;amp;[1]&lt;/uniquename&gt;&lt;/member&gt;&lt;variable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1&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0,5,1,1&lt;/titlearea&gt;&lt;filterarea&gt;0,0,2,5&lt;/filterarea&gt;&lt;dataouterarea&gt;0,7,12,43&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/&gt;&lt;newwidthforscale&gt;4937.25&lt;/newwidthforscale&gt;&lt;newheightforscale&gt;1451.25&lt;/newheightforscale&gt;&lt;/sheet&gt;&lt;sheet name="T_26_01" protectDownload="0"&gt;&lt;grids&gt;&lt;grid&gt;&lt;x&gt;13&lt;/x&gt;&lt;y&gt;36&lt;/y&gt;&lt;password /&gt;&lt;applyrestrictionsinexcel&gt;1&lt;/applyrestrictionsinexcel&gt;&lt;applycubeformatting&gt;0&lt;/applycubeformatting&gt;&lt;expandsetsonheaders&gt;0&lt;/expandsetsonheaders&gt;&lt;formatnoborders&gt;0&lt;/formatnoborders&gt;&lt;coldimcount&gt;1&lt;/coldimcount&gt;&lt;rowdimcount&gt;1&lt;/rowdimcount&gt;&lt;datawidth&gt;9&lt;/datawidth&gt;&lt;dataheight&gt;7&lt;/dataheight&gt;&lt;guid&gt;0fe0485e-5839-4b3b-accc-09251887f921&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type="Member"&gt;&lt;member&gt;&lt;uniquename&gt;[13 Execution Method].[13 Execution Method].[L0].&amp;amp;[3]&lt;/uniquename&gt;&lt;/member&gt;&lt;variable type="Int32" name="offset"&gt;&lt;value&gt;0&lt;/value&gt;&lt;/variable&gt;&lt;/memberselection&gt;&lt;memberselection type="Member"&gt;&lt;member&gt;&lt;uniquename&gt;[13 Execution Method].[13 Execution Method].[L1].&amp;amp;[0]&lt;/uniquename&gt;&lt;/member&gt;&lt;variable type="Int32" name="offset"&gt;&lt;value&gt;0&lt;/value&gt;&lt;/variable&gt;&lt;/memberselection&gt;&lt;memberselection type="Member"&gt;&lt;member&gt;&lt;uniquename&gt;[13 Execution Method].[13 Execution Method].[L1].&amp;amp;[4]&lt;/uniquename&gt;&lt;/member&gt;&lt;variable type="Int32" name="offset"&gt;&lt;value&gt;0&lt;/value&gt;&lt;/variable&gt;&lt;/memberselection&gt;&lt;memberselection type="Member"&gt;&lt;member&gt;&lt;uniquename&gt;[13 Execution Method].[13 Execution Method].[L1].&amp;amp;[5]&lt;/uniquename&gt;&lt;/member&gt;&lt;variable type="Int32" name="offset"&gt;&lt;value&gt;0&lt;/value&gt;&lt;/variable&gt;&lt;/memberselection&gt;&lt;memberselection type="Member"&gt;&lt;member&gt;&lt;uniquename&gt;[13 Execution Method].[13 Execution Method].[L1].&amp;amp;[6]&lt;/uniquename&gt;&lt;/member&gt;&lt;variable type="Int32" name="offset"&gt;&lt;value&gt;0&lt;/value&gt;&lt;/variable&gt;&lt;/memberselection&gt;&lt;memberselection type="Member"&gt;&lt;member&gt;&lt;uniquename&gt;[13 Execution Method].[13 Execution Method].[L1].&amp;amp;[7]&lt;/uniquename&gt;&lt;/member&gt;&lt;variable type="Int32" name="offset"&gt;&lt;value&gt;0&lt;/value&gt;&lt;/variable&gt;&lt;/memberselection&gt;&lt;memberselection type="Member"&gt;&lt;member&gt;&lt;uniquename&gt;[13 Execution Method].[13 Execution Method].[L1].&amp;amp;[8]&lt;/uniquename&gt;&lt;/member&gt;&lt;variable type="Int32" name="offset"&gt;&lt;value&gt;0&lt;/value&gt;&lt;/variable&gt;&lt;/memberselection&gt;&lt;memberselection type="Member"&gt;&lt;member&gt;&lt;uniquename&gt;[13 Execution Method].[13 Execution Method].[L1].&amp;amp;[W]&lt;/uniquename&gt;&lt;/member&gt;&lt;variable type="Int32" name="offset"&gt;&lt;value&gt;0&lt;/value&gt;&lt;/variable&gt;&lt;/memberselection&gt;&lt;memberselection type="Member"&gt;&lt;member&gt;&lt;uniquename&gt;[13 Execution Method].[13 Execution Method].[L1].&amp;amp;[Z]&lt;/uniquename&gt;&lt;/member&gt;&lt;variable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type="Member"&gt;&lt;member&gt;&lt;uniquename&gt;[03 Instrument].[03 Instrument].[L1].&amp;amp;[B]&lt;/uniquename&gt;&lt;/member&gt;&lt;variable type="Int32" name="offset"&gt;&lt;value&gt;0&lt;/value&gt;&lt;/variable&gt;&lt;/memberselection&gt;&lt;memberselection type="Member"&gt;&lt;member&gt;&lt;uniquename&gt;[03 Instrument].[03 Instrument].[L3].&amp;amp;[E]&lt;/uniquename&gt;&lt;/member&gt;&lt;variable type="Int32" name="offset"&gt;&lt;value&gt;0&lt;/value&gt;&lt;/variable&gt;&lt;/memberselection&gt;&lt;memberselection type="Member"&gt;&lt;member&gt;&lt;uniquename&gt;[03 Instrument].[03 Instrument].[L3].&amp;amp;[H]&lt;/uniquename&gt;&lt;/member&gt;&lt;variable type="Int32" name="offset"&gt;&lt;value&gt;0&lt;/value&gt;&lt;/variable&gt;&lt;/memberselection&gt;&lt;memberselection type="Member"&gt;&lt;member&gt;&lt;uniquename&gt;[03 Instrument].[03 Instrument].[L2].&amp;amp;[I]&lt;/uniquename&gt;&lt;/member&gt;&lt;variable type="Int32" name="offset"&gt;&lt;value&gt;0&lt;/value&gt;&lt;/variable&gt;&lt;/memberselection&gt;&lt;memberselection type="Member"&gt;&lt;member&gt;&lt;uniquename&gt;[03 Instrument].[03 Instrument].[L1].&amp;amp;[R]&lt;/uniquename&gt;&lt;/member&gt;&lt;variable type="Int32" name="offset"&gt;&lt;value&gt;0&lt;/value&gt;&lt;/variable&gt;&lt;/memberselection&gt;&lt;memberselection type="Member"&gt;&lt;member&gt;&lt;uniquename&gt;[03 Instrument].[03 Instrument].[L1].&amp;amp;[Z]&lt;/uniquename&gt;&lt;/member&gt;&lt;variable type="Int32" name="offset"&gt;&lt;value&gt;0&lt;/value&gt;&lt;/variable&gt;&lt;/memberselection&gt;&lt;memberselection type="Member"&gt;&lt;member&gt;&lt;uniquename&gt;[03 Instrument].[03 Instrument].[L0].&amp;amp;[A]&lt;/uniquename&gt;&lt;/member&gt;&lt;variable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0,16,1,1&lt;/titlearea&gt;&lt;filterarea&gt;0,0,2,16&lt;/filterarea&gt;&lt;dataouterarea&gt;0,18,10,9&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/&gt;&lt;newwidthforscale&gt;5101.5&lt;/newwidthforscale&gt;&lt;newheightforscale&gt;1386&lt;/newheightforscale&gt;&lt;/sheet&gt;&lt;sheet name="Cde" protectDownload="0"&gt;&lt;requires ismanual="0" allgrids="0" alltables="0" allquerygenerators="0" allfreestylereports="0" /&gt;&lt;newwidthforscale&gt;4809&lt;/newwidthforscale&gt;&lt;newheightforscale&gt;1223.25&lt;/newheightforscale&gt;&lt;/sheet&gt;&lt;sheet name="Meth_01" protectDownload="0"&gt;&lt;requires ismanual="0" allgrids="0" alltables="0" allquerygenerators="0" allfreestylereports="0" /&gt;&lt;newwidthforscale&gt;4929&lt;/newwidthforscale&gt;&lt;newheightforscale&gt;1380&lt;/newheightforscale&gt;&lt;/sheet&gt;&lt;sheet name="XLCubedFormats" protectDownload="0"&gt;&lt;requires ismanual="0" allgrids="0" alltables="0" allquerygenerators="0" allfreestylereports="0" /&gt;&lt;newwidthforscale&gt;5207.25&lt;/newwidthforscale&gt;&lt;newheightforscale&gt;798&lt;/newheightforscale&gt;&lt;/sheet&gt;&lt;sheet name="parameters" protectDownload="0"&gt;&lt;requires ismanual="0" allgrids="0" alltables="0" allquerygenerators="0" allfreestylereports="0" /&gt;&lt;newwidthforscale&gt;5421.75&lt;/newwidthforscale&gt;&lt;newheightforscale&gt;1263&lt;/newheightforscale&gt;&lt;/sheet&gt;&lt;sheet name="T_27_01" protectDownload="0"&gt;&lt;grids&gt;&lt;grid&gt;&lt;x&gt;12&lt;/x&gt;&lt;y&gt;23&lt;/y&gt;&lt;password /&gt;&lt;applyrestrictionsinexcel&gt;1&lt;/applyrestrictionsinexcel&gt;&lt;applycubeformatting&gt;0&lt;/applycubeformatting&gt;&lt;expandsetsonheaders&gt;0&lt;/expandsetsonheaders&gt;&lt;formatnoborders&gt;0&lt;/formatnoborders&gt;&lt;coldimcount&gt;2&lt;/coldimcount&gt;&lt;rowdimcount&gt;1&lt;/rowdimcount&gt;&lt;datawidth&gt;8&lt;/datawidth&gt;&lt;dataheight&gt;15&lt;/dataheight&gt;&lt;guid&gt;429208db-8bbf-40da-ada3-ea270d63de47&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1&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t>
  </si>
  <si>
    <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/&gt;&lt;/dimension&gt;&lt;dimension&gt;&lt;uniquename&gt;[01 Period].[01 Period Year]&lt;/uniquename&gt;&lt;FeedInToFilters&gt;0&lt;/FeedInToFilters&gt;&lt;filterafterdrill&gt;0&lt;/filterafterdrill&gt;&lt;visible&gt;1&lt;/visible&gt;&lt;nonempty&gt;0&lt;/nonempty&gt;&lt;drillandreplacemembers&gt;&lt;memberset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type="Member"&gt;&lt;customselectionitem type="rangeselectionitem"&gt;&lt;address&gt;'parameters'!$F$2&lt;/address&gt;&lt;worksheetname&gt;parameters&lt;/worksheetname&gt;&lt;/customselectionitem&gt;&lt;variable type="Int32" name="offset"&gt;&lt;value&gt;0&lt;/value&gt;&lt;/variable&gt;&lt;/memberselection&gt;&lt;/memberselections&gt;&lt;/memberset&gt;&lt;/membersets&gt;&lt;memberproperties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/&gt;&lt;/dimension&gt;&lt;dimension&gt;&lt;uniquename&gt;[05 Reporting Organization].[05 Reporting Organization]&lt;/uniquename&gt;&lt;FeedInToFilters&gt;0&lt;/FeedInToFilters&gt;&lt;filterafterdrill&gt;0&lt;/filterafterdrill&gt;&lt;visible&gt;1&lt;/visible&gt;&lt;nonempty&gt;0&lt;/nonempty&gt;&lt;drillandreplacemembers&gt;&lt;memberset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/&gt;&lt;/dimension&gt;&lt;dimension&gt;&lt;uniquename&gt;[14 Basis].[14 Basis]&lt;/uniquename&gt;&lt;FeedInToFilters&gt;0&lt;/FeedInToFilters&gt;&lt;filterafterdrill&gt;0&lt;/filterafterdrill&gt;&lt;visible&gt;1&lt;/visible&gt;&lt;nonempty&gt;0&lt;/nonempty&gt;&lt;drillandreplacemembers&gt;&lt;memberset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ExcludeCalcMembers&gt;0&lt;/ExcludeCalcMembers&gt;&lt;SetCombinationMode&gt;0&lt;/SetCombinationMode&gt;&lt;dimension&gt;&lt;uniquename&gt;[06 Counterparty Sector].[06 Counterparty Sector]&lt;/uniquename&gt;&lt;FeedInToFilters&gt;0&lt;/FeedInToFilters&gt;&lt;filterafterdrill&gt;0&lt;/filterafterdrill&gt;&lt;visible&gt;1&lt;/visible&gt;&lt;nonempty&gt;0&lt;/nonempty&gt;&lt;drillandreplacemembers&gt;&lt;memberset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type="Member"&gt;&lt;member&gt;&lt;uniquename&gt;[06 Counterparty Sector].[06 Counterparty Sector].[L0].&amp;amp;[A]&lt;/uniquename&gt;&lt;/member&gt;&lt;variable type="Int32" name="offset"&gt;&lt;value&gt;0&lt;/value&gt;&lt;/variable&gt;&lt;/memberselection&gt;&lt;memberselection type="Member"&gt;&lt;member&gt;&lt;uniquename&gt;[06 Counterparty Sector].[06 Counterparty Sector].[L1].&amp;amp;[B]&lt;/uniquename&gt;&lt;/member&gt;&lt;variable type="Int32" name="offset"&gt;&lt;value&gt;0&lt;/value&gt;&lt;/variable&gt;&lt;/memberselection&gt;&lt;memberselection type="Member"&gt;&lt;member&gt;&lt;uniquename&gt;[06 Counterparty Sector].[06 Counterparty Sector].[L1].&amp;amp;[C]&lt;/uniquename&gt;&lt;/member&gt;&lt;variable type="Int32" name="offset"&gt;&lt;value&gt;0&lt;/value&gt;&lt;/variable&gt;&lt;/memberselection&gt;&lt;memberselection type="Member"&gt;&lt;member&gt;&lt;uniquename&gt;[06 Counterparty Sector].[06 Counterparty Sector].[L1].&amp;amp;[U]&lt;/uniquename&gt;&lt;/member&gt;&lt;variable type="Int32" name="offset"&gt;&lt;value&gt;0&lt;/value&gt;&lt;/variable&gt;&lt;/memberselection&gt;&lt;/memberselections&gt;&lt;/memberset&gt;&lt;/membersets&gt;&lt;memberproperties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type="Member"&gt;&lt;member&gt;&lt;uniquename&gt;[09 Currency Leg1].[09 Currency Leg1].[Currency].&amp;amp;[TO1]&lt;/uniquename&gt;&lt;/member&gt;&lt;variable type="Int32" name="offset"&gt;&lt;value&gt;0&lt;/value&gt;&lt;/variable&gt;&lt;/memberselection&gt;&lt;memberselection type="Member"&gt;&lt;member&gt;&lt;uniquename&gt;[09 Currency Leg1].[09 Currency Leg1].[Currency].&amp;amp;[CLS]&lt;/uniquename&gt;&lt;/member&gt;&lt;variable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2&lt;/id&gt;&lt;nonempty&gt;1&lt;/nonempty&gt;&lt;forcenonempty&gt;0&lt;/forcenonempty&gt;&lt;crossjoinouterfirst&gt;0&lt;/crossjoinouterfirst&gt;&lt;ExcludeCalcMembers&gt;0&lt;/ExcludeCalcMembers&gt;&lt;SetCombinationMode&gt;0&lt;/SetCombinationMode&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type="Member"&gt;&lt;member&gt;&lt;uniquename&gt;[12 Rating].[12 Rating].[L0].&amp;amp;[2]&lt;/uniquename&gt;&lt;/member&gt;&lt;variable type="Int32" name="offset"&gt;&lt;value&gt;0&lt;/value&gt;&lt;/variable&gt;&lt;/memberselection&gt;&lt;memberselection type="Member"&gt;&lt;member&gt;&lt;uniquename&gt;[12 Rating].[12 Rating].[L0].&amp;amp;[3]&lt;/uniquename&gt;&lt;/member&gt;&lt;variable type="Int32" name="offset"&gt;&lt;value&gt;0&lt;/value&gt;&lt;/variable&gt;&lt;/memberselection&gt;&lt;memberselection type="Member"&gt;&lt;member&gt;&lt;uniquename&gt;[12 Rating].[12 Rating].[L0].&amp;amp;[4]&lt;/uniquename&gt;&lt;/member&gt;&lt;variable type="Int32" name="offset"&gt;&lt;value&gt;0&lt;/value&gt;&lt;/variable&gt;&lt;/memberselection&gt;&lt;memberselection type="Member"&gt;&lt;member&gt;&lt;uniquename&gt;[12 Rating].[12 Rating].[L1].&amp;amp;[5]&lt;/uniquename&gt;&lt;/member&gt;&lt;variable type="Int32" name="offset"&gt;&lt;value&gt;0&lt;/value&gt;&lt;/variable&gt;&lt;/memberselection&gt;&lt;memberselection type="Member"&gt;&lt;member&gt;&lt;uniquename&gt;[12 Rating].[12 Rating].[L0].&amp;amp;[6]&lt;/uniquename&gt;&lt;/member&gt;&lt;variable type="Int32" name="offset"&gt;&lt;value&gt;0&lt;/value&gt;&lt;/variable&gt;&lt;/memberselection&gt;&lt;memberselection type="Member"&gt;&lt;member&gt;&lt;uniquename&gt;[12 Rating].[12 Rating].[L1].&amp;amp;[7]&lt;/uniquename&gt;&lt;/member&gt;&lt;variable type="Int32" name="offset"&gt;&lt;value&gt;0&lt;/value&gt;&lt;/variable&gt;&lt;/memberselection&gt;&lt;memberselection type="Member"&gt;&lt;member&gt;&lt;uniquename&gt;[12 Rating].[12 Rating].[L1].&amp;amp;[8]&lt;/uniquename&gt;&lt;/member&gt;&lt;variable type="Int32" name="offset"&gt;&lt;value&gt;0&lt;/value&gt;&lt;/variable&gt;&lt;/memberselection&gt;&lt;memberselection type="Member"&gt;&lt;member&gt;&lt;uniquename&gt;[12 Rating].[12 Rating].[L1].&amp;amp;[9]&lt;/uniquename&gt;&lt;/member&gt;&lt;variable type="Int32" name="offset"&gt;&lt;value&gt;0&lt;/value&gt;&lt;/variable&gt;&lt;/memberselection&gt;&lt;memberselection type="Member"&gt;&lt;member&gt;&lt;uniquename&gt;[12 Rating].[12 Rating].[L0].&amp;amp;[C]&lt;/uniquename&gt;&lt;/member&gt;&lt;variable type="Int32" name="offset"&gt;&lt;value&gt;0&lt;/value&gt;&lt;/variable&gt;&lt;/memberselection&gt;&lt;memberselection type="Member"&gt;&lt;member&gt;&lt;uniquename&gt;[12 Rating].[12 Rating].[L1].&amp;amp;[G]&lt;/uniquename&gt;&lt;/member&gt;&lt;variable type="Int32" name="offset"&gt;&lt;value&gt;0&lt;/value&gt;&lt;/variable&gt;&lt;/memberselection&gt;&lt;memberselection type="Member"&gt;&lt;member&gt;&lt;uniquename&gt;[12 Rating].[12 Rating].[L1].&amp;amp;[U]&lt;/uniquename&gt;&lt;/member&gt;&lt;variable type="Int32" name="offset"&gt;&lt;value&gt;0&lt;/value&gt;&lt;/variable&gt;&lt;/memberselection&gt;&lt;memberselection type="Member"&gt;&lt;member&gt;&lt;uniquename&gt;[12 Rating].[12 Rating].[Rating].&amp;amp;[V]&lt;/uniquename&gt;&lt;/member&gt;&lt;variable type="Int32" name="offset"&gt;&lt;value&gt;0&lt;/value&gt;&lt;/variable&gt;&lt;/memberselection&gt;&lt;memberselection type="Member"&gt;&lt;member&gt;&lt;uniquename&gt;[12 Rating].[12 Rating].[Rating].&amp;amp;[W]&lt;/uniquename&gt;&lt;/member&gt;&lt;variable type="Int32" name="offset"&gt;&lt;value&gt;0&lt;/value&gt;&lt;/variable&gt;&lt;/memberselection&gt;&lt;memberselection type="Member"&gt;&lt;member&gt;&lt;uniquename&gt;[12 Rating].[12 Rating].[Rating].&amp;amp;[X]&lt;/uniquename&gt;&lt;/member&gt;&lt;variable type="Int32" name="offset"&gt;&lt;value&gt;0&lt;/value&gt;&lt;/variable&gt;&lt;/memberselection&gt;&lt;memberselection type="Member"&gt;&lt;member&gt;&lt;uniquename&gt;[12 Rating].[12 Rating].[L0].&amp;amp;[Y]&lt;/uniquename&gt;&lt;/member&gt;&lt;variable type="Int32" name="offset"&gt;&lt;value&gt;0&lt;/value&gt;&lt;/variable&gt;&lt;/memberselection&gt;&lt;/memberselections&gt;&lt;/memberset&gt;&lt;/membersets&gt;&lt;memberproperties noatat="1" /&gt;&lt;/dimension&gt;&lt;drillmembersbeforesetfunctions&gt;0&lt;/drillmembersbeforesetfunctions&gt;&lt;drillhierarchyreversed&gt;0&lt;/drillhierarchyreversed&gt;&lt;memberproperties noatat="1" /&gt;&lt;/axis&gt;&lt;axis&gt;&lt;id&gt;3&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4&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5&lt;/id&gt;&lt;nonempty&gt;0&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6&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7&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is&gt;&lt;id&gt;8&lt;/id&gt;&lt;nonempty&gt;1&lt;/nonempty&gt;&lt;forcenonempty&gt;0&lt;/forcenonempty&gt;&lt;crossjoinouterfirst&gt;0&lt;/crossjoinouterfirst&gt;&lt;ExcludeCalcMembers&gt;0&lt;/ExcludeCalcMembers&gt;&lt;SetCombinationMode&gt;0&lt;/SetCombinationMode&gt;&lt;drillmembersbeforesetfunctions&gt;0&lt;/drillmembersbeforesetfunctions&gt;&lt;drillhierarchyreversed&gt;0&lt;/drillhierarchyreversed&gt;&lt;memberproperties noatat="1" /&gt;&lt;/axis&gt;&lt;/axes&gt;&lt;drillthroughresultsetdefinition&gt;&lt;drillthroughtype&gt;0&lt;/drillthroughtype&gt;&lt;/drillthroughresultsetdefinition&gt;&lt;/report&gt;&lt;mempropdisplay&gt;0&lt;/mempropdisplay&gt;&lt;mempropincell&gt;1&lt;/mempropincell&gt;&lt;mempropgrpbyname&gt;0&lt;/mempropgrpbyname&gt;&lt;memproptyped&gt;0&lt;/memproptyped&gt;&lt;autoexpand&gt;0&lt;/autoexpand&gt;&lt;autofitrows&gt;0&lt;/autofitrows&gt;&lt;writeback allowWriteback="0" entryMode="Online" atLevel="LowestOnly" highlightMembers="1" highlightData="1" highlightColour="0" changedColour="0" spreadMethod="" weightExpression="" writetodatamember="0" allowWritebackMemProps="0" useBatches="0" cellMustBeUnlocked="0" /&gt;&lt;writebackrefreshtype&gt;0&lt;/writebackrefreshtype&gt;&lt;writebackrefreshaftererror&gt;0&lt;/writebackrefreshaftererror&gt;&lt;booleanrendertype&gt;0&lt;/booleanrendertype&gt;&lt;quickbreakoutdef&gt;&lt;hierarchy /&gt;&lt;dotop&gt;0&lt;/dotop&gt;&lt;excludezero&gt;0&lt;/excludezero&gt;&lt;excludenull&gt;0&lt;/excludenull&gt;&lt;showothers&gt;1&lt;/showothers&gt;&lt;count&gt;0&lt;/count&gt;&lt;/quickbreakoutdef&gt;&lt;serialisationinfo&gt;&lt;titlearea&gt;0,15,1,1&lt;/titlearea&gt;&lt;filterarea&gt;0,0,2,15&lt;/filterarea&gt;&lt;dataouterarea&gt;0,17,9,18&lt;/dataouterarea&gt;&lt;/serialisationinfo&gt;&lt;layout&gt;0&lt;/layout&gt;&lt;compactAxes&gt;&lt;axis&gt;2&lt;/axis&gt;&lt;/compactAxes&gt;&lt;useformatsheetrowheights&gt;0&lt;/useformatsheetrowheights&gt;&lt;/grid&gt;&lt;/grids&gt;&lt;requires ismanual="0" allgrids="0" alltables="0" allquerygenerators="0" allfreestylereports="0" /&gt;&lt;newwidthforscale&gt;5357.25&lt;/newwidthforscale&gt;&lt;newheightforscale&gt;1451.25&lt;/newheightforscale&gt;&lt;/sheet&gt;&lt;sheet name="T_11_02" protectDownload="0"&gt;&lt;grids&gt;&lt;grid&gt;&lt;x&gt;13&lt;/x&gt;&lt;y&gt;62&lt;/y&gt;&lt;password /&gt;&lt;applyrestrictionsinexcel&gt;1&lt;/applyrestrictionsinexcel&gt;&lt;applycubeformatting&gt;0&lt;/applycubeformatting&gt;&lt;expandsetsonheaders&gt;0&lt;/expandsetsonheaders&gt;&lt;formatnoborders&gt;0&lt;/formatnoborders&gt;&lt;coldimcount&gt;2&lt;/coldimcount&gt;&lt;rowdimcount&gt;2&lt;/rowdimcount&gt;&lt;datawidth&gt;9&lt;/datawidth&gt;&lt;dataheight&gt;54&lt;/dataheight&gt;&lt;guid&gt;2d8a854f-b059-47e3-a553-3dfb0e9f961b&lt;/guid&gt;&lt;filtershidden&gt;0&lt;/filtershidden&gt;&lt;filtercolumns&gt;1&lt;/filtercolumns&gt;&lt;fixfilterrows&gt;0&lt;/fixfilterrows&gt;&lt;fixfilterrowscount&gt;2&lt;/fixfilterrowscount&gt;&lt;filteroverflowbehaviour&gt;0&lt;/filteroverflowbehaviour&gt;&lt;drillindicator&gt;1&lt;/drillindicator&gt;&lt;indentdrilled&gt;1&lt;/indentdrilled&gt;&lt;usecellindent&gt;0&lt;/usecellindent&gt;&lt;indentspaces&gt;3&lt;/indentspaces&gt;&lt;refreshonload&gt;1&lt;/refreshonload&gt;&lt;refreshondrivingcellchange&gt;1&lt;/refreshondrivingcellchange&gt;&lt;refreshonreportlinkchange&gt;1&lt;/refreshonreportlinkchange&gt;&lt;warnondrivecelloutofsync&gt;1&lt;/warnondrivecelloutofsync&gt;&lt;displaycellerrordescription&gt;0&lt;/displaycellerrordescription&gt;&lt;automergeoverflowingtext&gt;0&lt;/automergeoverflowingtext&gt;&lt;maintainfreezepanes&gt;0&lt;/maintainfreezepanes&gt;&lt;freezepane&gt;0&lt;/freezepane&gt;&lt;hidedimensionlabels&gt;0&lt;/hidedimensionlabels&gt;&lt;hidedimensionlabelindicators&gt;0&lt;/hidedimensionlabelindicators&gt;&lt;hidecolmems&gt;0&lt;/hidecolmems&gt;&lt;hidecollbls&gt;0&lt;/hidecollbls&gt;&lt;hiderowmems&gt;0&lt;/hiderowmems&gt;&lt;hiderowlbls&gt;0&lt;/hiderowlbls&gt;&lt;usecustomemptycellval&gt;0&lt;/usecustomemptycellval&gt;&lt;customemptycellval /&gt;&lt;gapbetweenfiltersanddata&gt;2&lt;/gapbetweenfiltersanddata&gt;&lt;shiftcolumns&gt;0&lt;/shiftcolumns&gt;&lt;shiftrows&gt;0&lt;/shiftrows&gt;&lt;insertedvaluehandling&gt;1&lt;/insertedvaluehandling&gt;&lt;fillformulas&gt;0&lt;/fillformulas&gt;&lt;addexceltable&gt;0&lt;/addexceltable&gt;&lt;title /&gt;&lt;usetitle&gt;1&lt;/usetitle&gt;&lt;titlepos&gt;1&lt;/titlepos&gt;&lt;showchildrencomments&gt;0&lt;/showchildrencomments&gt;&lt;showcomments&gt;0&lt;/showcomments&gt;&lt;showcommentsastext&gt;0&lt;/showcommentsastext&gt;&lt;allowcomments&gt;0&lt;/allowcomments&gt;&lt;allowpivottableactions&gt;0&lt;/allowpivottableactions&gt;&lt;activemembers /&gt;&lt;activecelltracking&gt;0&lt;/activecelltracking&gt;&lt;activecelltrackingonmems&gt;0&lt;/activecelltrackingonmems&gt;&lt;activecellapplyformat&gt;0&lt;/activecellapplyformat&gt;&lt;trackwaitforaction&gt;0&lt;/trackwaitforaction&gt;&lt;mergerowcells&gt;1&lt;/mergerowcells&gt;&lt;mergecolumncells&gt;1&lt;/mergecolumncells&gt;&lt;mergeclientsubtotals&gt;0&lt;/mergeclientsubtotals&gt;&lt;clearcontentsonly&gt;0&lt;/clearcontentsonly&gt;&lt;custommdx /&gt;&lt;report&gt;&lt;connection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drillmode&gt;0&lt;/drillmode&gt;&lt;warnoninvalidmembers&gt;1&lt;/warnoninvalidmembers&gt;&lt;includeslicersintuples&gt;1&lt;/includeslicersintuples&gt;&lt;usedefmemforemptysels&gt;1&lt;/usedefmemforemptysels&gt;&lt;useevalforaggs&gt;0&lt;/useevalforaggs&gt;&lt;usedrillattrpaths&gt;0&lt;/usedrillattrpaths&gt;&lt;inclsesscalcs&gt;1&lt;/inclsesscalcs&gt;&lt;mdxoveride /&gt;&lt;whereclausestyle&gt;0&lt;/whereclausestyle&gt;&lt;whereclauseuseexisting&gt;0&lt;/whereclauseuseexisting&gt;&lt;writesubselectforselectaxes&gt;0&lt;/writesubselectforselectaxes&gt;&lt;visualtotals&gt;0&lt;/visualtotals&gt;&lt;memberMergingMode&gt;0&lt;/memberMergingMode&gt;&lt;layouttype&gt;1&lt;/layouttype&gt;&lt;reportlayoutoptions convertrowpropstocols="1" /&gt;&lt;custselitemmemmode&gt;0&lt;/custselitemmemmode&gt;&lt;variable type="Double" name="ConvertToNullValue"&gt;&lt;value&gt;0&lt;/value&gt;&lt;/variable&gt;&lt;variable type="ComparisonOperator" name="ConvertToNullOperator"&gt;&lt;value&gt;-1&lt;/value&gt;&lt;/variable&gt;&lt;axes&gt;&lt;axis&gt;&lt;id&gt;0&lt;/id&gt;&lt;nonempty&gt;0&lt;/nonempty&gt;&lt;forcenonempty&gt;0&lt;/forcenonempty&gt;&lt;crossjoinouterfirst&gt;0&lt;/crossjoinouterfirst&gt;&lt;ExcludeCalcMembers&gt;0&lt;/ExcludeCalcMembers&gt;&lt;SetCombinationMode&gt;0&lt;/SetCombinationMode&gt;&lt;dimension&gt;&lt;uniquename&gt;[Measures]&lt;/uniquename&gt;&lt;FeedInToFilters&gt;0&lt;/FeedInToFilters&gt;&lt;filterafterdrill&gt;0&lt;/filterafterdrill&gt;&lt;aggregatetype&gt;1&lt;/aggregatetype&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/&gt;&lt;/dimension&gt;&lt;dimension&gt;&lt;uniquename&gt;[02 Measure].[02 Measure]&lt;/uniquename&gt;&lt;FeedInToFilters&gt;0&lt;/FeedInToFilters&gt;&lt;filterafterdrill&gt;0&lt;/filterafterdrill&gt;&lt;visible&gt;1&lt;/visible&gt;&lt;nonempty&gt;0&lt;/nonempty&gt;&lt;drillandreplacemembers&gt;&lt;memberset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type="Member"&gt;&lt;member&gt;&lt;uniquename&gt;[02 Measure].[02 Measure].[L0].&amp;amp;[U]&lt;/uniquename&gt;&lt;/member&gt;&lt;variable type="Int32" name="offset"&gt;&lt;value&gt;0&lt;/value&gt;&lt;/variable&gt;&lt;/memberselection&gt;&lt;/memberselections&gt;&lt;/memberset&gt;&lt;/membersets&gt;&lt;memberproperties noatat="1" /&gt;&lt;/dimension&gt;&lt;dimension&gt;&lt;uniquename&gt;[03 Instrument].[03 Instrument]&lt;/uniquename&gt;&lt;FeedInToFilters&gt;0&lt;/FeedInToFilters&gt;&lt;filterafterdrill&gt;0&lt;/filterafterdrill&gt;&lt;visible&gt;1&lt;/visible&gt;&lt;nonempty&gt;0&lt;/nonempty&gt;&lt;drillandreplacemembers&gt;&lt;memberset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/&gt;&lt;/dimension&gt;&lt;dimension&gt;&lt;uniquename&gt;[04 Risk Category].[04 Risk Category]&lt;/uniquename&gt;&lt;FeedInToFilters&gt;0&lt;/FeedInToFilters&gt;&lt;filterafterdrill&gt;0&lt;/filterafterdrill&gt;&lt;visible&gt;1&lt;/visible&gt;&lt;nonempty&gt;0&lt;/nonempty&gt;&lt;drillandreplacemembers&gt;&lt;memberset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type="Member"&gt;&lt;member&gt;&lt;uniquename&gt;[04 Risk Category].[04 Risk Category].[L1].&amp;amp;[B]&lt;/uniquename&gt;&lt;/member&gt;&lt;variable type="Int32" name="offset"&gt;&lt;value&gt;0&lt;/value&gt;&lt;/variable&gt;&lt;/memberselection&gt;&lt;/memberselections&gt;&lt;/memberset&gt;&lt;/membersets&gt;&lt;memberproperties noatat="1" /&gt;&lt;/dimension&gt;&lt;dimension&gt;&lt;uniquename&gt;[08 Sector of Underlying Risk].[08 Sector of Underlying Risk]&lt;/uniquename&gt;&lt;FeedInToFilters&gt;0&lt;/FeedInToFilters&gt;&lt;filterafterdrill&gt;0&lt;/filterafterdrill&gt;&lt;visible&gt;1&lt;/visible&gt;&lt;nonempty&gt;0&lt;/nonempty&gt;&lt;drillandreplacemembers&gt;&lt;memberset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/&gt;&lt;/dimension&gt;&lt;dimension&gt;&lt;uniquename&gt;[10 Currency Leg2].[10 Currency Leg2]&lt;/uniquename&gt;&lt;FeedInToFilters&gt;0&lt;/FeedInToFilters&gt;&lt;filterafterdrill&gt;0&lt;/filterafterdrill&gt;&lt;visible&gt;1&lt;/visible&gt;&lt;nonempty&gt;0&lt;/nonempty&gt;&lt;drillandreplacemembers&gt;&lt;memberset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/&gt;&lt;/dimension&gt;&lt;dimension&gt;&lt;uniquename&gt;[11 Maturity].[11 Maturity]&lt;/uniquename&gt;&lt;FeedInToFilters&gt;0&lt;/FeedInToFilters&gt;&lt;filterafterdrill&gt;0&lt;/filterafterdrill&gt;&lt;visible&gt;1&lt;/visible&gt;&lt;nonempty&gt;0&lt;/nonempty&gt;&lt;drillandreplacemembers&gt;&lt;memberset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/&gt;&lt;/dimension&gt;&lt;dimension&gt;&lt;uniquename&gt;[12 Rating].[12 Rating]&lt;/uniquename&gt;&lt;FeedInToFilters&gt;0&lt;/FeedInToFilters&gt;&lt;filterafterdrill&gt;0&lt;/filterafterdrill&gt;&lt;visible&gt;1&lt;/visible&gt;&lt;nonempty&gt;0&lt;/nonempty&gt;&lt;drillandreplacemembers&gt;&lt;memberset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/&gt;&lt;/dimension&gt;&lt;dimension&gt;&lt;uniquename&gt;[13 Execution Method].[13 Execution Method]&lt;/uniquename&gt;&lt;FeedInToFilters&gt;0&lt;/FeedInToFilters&gt;&lt;filterafterdrill&gt;0&lt;/filterafterdrill&gt;&lt;visible&gt;1&lt;/visible&gt;&lt;nonempty&gt;0&lt;/nonempty&gt;&lt;drillandreplacemembers&gt;&lt;memberset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/&gt;&lt;/dimension&gt;&lt;dimension&gt;&lt;uniquename&gt;[07 Location of Counterparty].[07 Location of Counterparty]&lt;/uniquename&gt;&lt;FeedInToFilters&gt;0&lt;/FeedInToFilters&gt;&lt;filterafterdrill&gt;0&lt;/filterafterdrill&gt;&lt;visible&gt;1&lt;/visible&gt;&lt;nonempty&gt;0&lt;/nonempty&gt;&lt;drillandreplacemembers&gt;&lt;memberset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/&gt;&lt;/dimension&gt;&lt;dimension&gt;&lt;uniquename&gt;[09 Currency Leg1].[09 Currency Leg1]&lt;/uniquename&gt;&lt;FeedInToFilters&gt;0&lt;/FeedInToFilters&gt;&lt;filterafterdrill&gt;0&lt;/filterafterdrill&gt;&lt;visible&gt;1&lt;/visible&gt;&lt;nonempty&gt;0&lt;/nonempty&gt;&lt;drillandreplacemembers&gt;&lt;memberset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/&gt;&lt;/dimension&gt;&lt;dimension&gt;&lt;uniquename&gt;[90 Cube Type].[Cube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/&gt;&lt;/dimension&gt;&lt;dimension&gt;&lt;uniquename&gt;[91 Dataset].[Dataset]&lt;/uniquename&gt;&lt;FeedInToFilters&gt;0&lt;/FeedInToFilters&gt;&lt;filterafterdrill&gt;0&lt;/filterafterdrill&gt;&lt;visible&gt;1&lt;/visible&gt;&lt;nonempty&gt;0&lt;/nonempty&gt;&lt;drillandreplacemembers&gt;&lt;memberset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combination="1"&gt;&lt;memberselections&gt;&lt;memberselection type="Member"&gt;&lt;member&gt;&lt;uniquename&gt;[91 Dataset].[Dataset].[L0].&amp;amp;[DER_OTC_TOV]&lt;/uniquename&gt;&lt;/member&gt;&lt;variable type="Int32" name="offset"&gt;&lt;value&gt;0&lt;/value&gt;&lt;/variable&gt;&lt;/memberselection&gt;&lt;/memberselections&gt;&lt;/memberset&gt;&lt;/membersets&gt;&lt;memberproperties noatat="1" /&gt;&lt;/dimension&gt;&lt;dimension&gt;&lt;uniquename&gt;[Access Type].[Access Type]&lt;/uniquename&gt;&lt;FeedInToFilters&gt;0&lt;/FeedInToFilters&gt;&lt;filterafterdrill&gt;0&lt;/filterafterdrill&gt;&lt;visible&gt;1&lt;/visible&gt;&lt;nonempty&gt;0&lt;/nonempty&gt;&lt;drillandreplacemembers&gt;&lt;memberset combination="1" /&gt;&lt;/drillandreplacemembers&gt;&lt;drillmembersbeforesetfunctions&gt;0&lt;/drillmembersbeforesetfunctions&gt;&lt;drillhierarchyreversed&gt;0&lt;/drillhierarchyreversed&gt;&lt;singlememonfilt&gt;0&lt;/singlememonfilt&gt;&lt;membersets&gt;&lt;memberset combination="1" /&gt;&lt;/membersets&gt;&lt;memberproperties noatat="1" /&gt;&lt;/dimension&gt;&lt;drillmembersbeforesetfunctions&gt;0&lt;/drillmembersbeforesetfunctions&gt;&lt;drillhierarchyreversed&gt;0&lt;/drillhierarchyreversed&gt;&lt;memberproperties noatat="1" /&gt;&lt;/axis&gt;&lt;axis&gt;&lt;id&gt;1&lt;/id&gt;&lt;nonempty&gt;1&lt;/nonempty&gt;&lt;forcenonempty&gt;0&lt;/forcenonempty&gt;&lt;crossjoinouterfirst&gt;0&lt;/crossjoinouterfirst&gt;&lt;nonemptyslice&gt;&lt;dimension&gt;&lt;uniquename&gt;[Measures]&lt;/uniquename&gt;&lt;FeedInToFilters&gt;0&lt;/FeedInToFilters&gt;&lt;filterafterdrill&gt;0&lt;/filterafterdrill&gt;&lt;aggregatetype&gt;1&lt;/aggregatetype&gt;&lt;visi</t>
  </si>
  <si>
    <t>erlookupsbyconn conn="1"&gt;&lt;memberlookupsbyhier hier="[11 Maturity].[11 Maturity]"&gt;&lt;memberlookup cap="A - Total (all maturities)"&gt;&lt;lookups match="[11 Maturity].[11 Maturity].[L0].&amp;amp;[A]" allsame="1"&gt;&lt;lookup un="[11 Maturity].[11 Maturity].[L0].&amp;amp;[A]" cap="A - Total (all maturities)" ws="T_10_01" col="12" row="68" /&gt;&lt;lookup un="[11 Maturity].[11 Maturity].[L0].&amp;amp;[A]" cap="A - Total (all maturities)" ws="T_10_01" col="12" row="67" /&gt;&lt;lookup un="[11 Maturity].[11 Maturity].[L0].&amp;amp;[A]" cap="A - Total (all maturities)" ws="T_10_01" col="12" row="69" /&gt;&lt;/lookups&gt;&lt;/memberlookup&gt;&lt;/memberlookupsbyhier&gt;&lt;memberlookupsbyhier hier="[02 Measure].[02 Measure]"&gt;&lt;memberlookup cap="U - Turnover - notional amounts (daily average)"&gt;&lt;lookups match="[02 Measure].[02 Measure].[L0].&amp;amp;[U]" allsame="1"&gt;&lt;lookup un="[02 Measure].[02 Measure].[L0].&amp;amp;[U]" cap="U - Turnover - notional amounts (daily average)" ws="T_10_01" col="12" row="63" /&gt;&lt;lookup un="[02 Measure].[02 Measure].[L0].&amp;amp;[U]" cap="U - Turnover - notional amounts (daily average)" ws="T_10_01" col="12" row="64" /&gt;&lt;lookup un="[02 Measure].[02 Measure].[L0].&amp;amp;[U]" cap="U - Turnover - notional amounts (daily average)" ws="T_10_01" col="12" row="65" /&gt;&lt;/lookups&gt;&lt;/memberlookup&gt;&lt;/memberlookupsbyhier&gt;&lt;memberlookupsbyhier hier="[Measures]"&gt;&lt;memberlookup cap="Value"&gt;&lt;lookups match="[Measures].[Value]" allsame="1"&gt;&lt;lookup un="[Measures].[Value]" cap="Value" ws="T_10_01" col="12" row="62" /&gt;&lt;lookup un="[Measures].[Value]" cap="Value" ws="T_10_01" col="12" row="63" /&gt;&lt;lookup un="[Measures].[Value]" cap="Value" ws="T_10_01" col="12" row="64"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row="69" /&gt;&lt;lookup un="[07 Location of Counterparty].[07 Location of Counterparty].[L0].&amp;amp;[5J]" cap="5J - All countries (total)" ws="T_10_01" col="12" row="68" /&gt;&lt;lookup un="[07 Location of Counterparty].[07 Location of Counterparty].[L0].&amp;amp;[5J]" cap="5J - All countries (total)" ws="T_10_01" col="12" row="70" /&gt;&lt;/lookups&gt;&lt;/memberlookup&gt;&lt;/memberlookupsbyhier&gt;&lt;memberlookupsbyhier hier="[06 Counterparty Sector].[06 Counterparty Sector]"&gt;&lt;memberlookup cap="A - Total (all counterparties)"&gt;&lt;lookups match="[06 Counterparty Sector].[06 Counterparty Sector].[L0].&amp;amp;[A]" allsame="1"&gt;&lt;lookup un="[06 Counterparty Sector].[06 Counterparty Sector].[L0].&amp;amp;[A]" cap="A - Total (all counterparties)" ws="T_10_01" col="12" row="70" /&gt;&lt;lookup un="[06 Counterparty Sector].[06 Counterparty Sector].[L0].&amp;amp;[A]" cap="A - Total (all counterparties)" ws="T_10_01" col="12" row="72" /&gt;&lt;lookup un="[06 Counterparty Sector].[06 Counterparty Sector].[L0].&amp;amp;[A]" cap="A - Total (all counterparties)" ws="T_10_01" col="12" row="71"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row="111" /&gt;&lt;lookup un="[03 Instrument].[03 Instrument].[L0].&amp;amp;[A]" cap="A - Total (all instruments)" ws="T_10_01" col="11" row="107" /&gt;&lt;lookup un="[03 Instrument].[03 Instrument].[L0].&amp;amp;[A]" cap="A - Total (all instruments)" ws="T_10_01" col="11" row="86" /&gt;&lt;lookup un="[03 Instrument].[03 Instrument].[L0].&amp;amp;[A]" cap="A - Total (all instruments)" ws="T_10_01" col="11" row="110" /&gt;&lt;lookup un="[03 Instrument].[03 Instrument].[L0].&amp;amp;[A]" cap="A - Total (all instruments)" ws="T_10_01" col="11" row="123" /&gt;&lt;lookup un="[03 Instrument].[03 Instrument].[L0].&amp;amp;[A]" cap="A - Total (all instruments)" ws="T_10_01" col="11" row="119" /&gt;&lt;lookup un="[03 Instrument].[03 Instrument].[L0].&amp;amp;[A]" cap="A - Total (all instruments)" ws="T_10_01" col="11" row="126" /&gt;&lt;lookup un="[03 Instrument].[03 Instrument].[L0].&amp;amp;[A]" cap="A - Total (all instruments)" ws="T_10_01" col="11" row="130" /&gt;&lt;lookup un="[03 Instrument].[03 Instrument].[L0].&amp;amp;[A]" cap="A - Total (all instruments)" ws="T_10_01" col="11" row="84" /&gt;&lt;lookup un="[03 Instrument].[03 Instrument].[L0].&amp;amp;[A]" cap="A - Total (all instruments)" ws="T_10_01" col="11" row="105" /&gt;&lt;lookup un="[03 Instrument].[03 Instrument].[L0].&amp;amp;[A]" cap="A - Total (all instruments)" ws="T_10_01" col="11" row="122" /&gt;&lt;lookup un="[03 Instrument].[03 Instrument].[L0].&amp;amp;[A]" cap="A - Total (all instruments)" ws="T_10_01" col="11" row="81" /&gt;&lt;lookup un="[03 Instrument].[03 Instrument].[L0].&amp;amp;[A]" cap="A - Total (all instruments)" ws="T_10_01" col="11" row="108" /&gt;&lt;lookup un="[03 Instrument].[03 Instrument].[L0].&amp;amp;[A]" cap="A - Total (all instruments)" ws="T_10_01" col="11" row="80" /&gt;&lt;lookup un="[03 Instrument].[03 Instrument].[L0].&amp;amp;[A]" cap="A - Total (all instruments)" ws="T_10_01" col="11" row="92" /&gt;&lt;lookup un="[03 Instrument].[03 Instrument].[L0].&amp;amp;[A]" cap="A - Total (all instruments)" ws="T_10_01" col="11" row="99" /&gt;&lt;lookup un="[03 Instrument].[03 Instrument].[L0].&amp;amp;[A]" cap="A - Total (all instruments)" ws="T_10_01" col="11" row="117" /&gt;&lt;lookup un="[03 Instrument].[03 Instrument].[L0].&amp;amp;[A]" cap="A - Total (all instruments)" ws="T_10_01" col="11" row="115" /&gt;&lt;lookup un="[03 Instrument].[03 Instrument].[L0].&amp;amp;[A]" cap="A - Total (all instruments)" ws="T_10_01" col="11" row="124" /&gt;&lt;lookup un="[03 Instrument].[03 Instrument].[L0].&amp;amp;[A]" cap="A - Total (all instruments)" ws="T_10_01" col="11" row="113" /&gt;&lt;lookup un="[03 Instrument].[03 Instrument].[L0].&amp;amp;[A]" cap="A - Total (all instruments)" ws="T_10_01" col="11" row="129" /&gt;&lt;lookup un="[03 Instrument].[03 Instrument].[L0].&amp;amp;[A]" cap="A - Total (all instruments)" ws="T_10_01" col="11" row="127" /&gt;&lt;lookup un="[03 Instrument].[03 Instrument].[L0].&amp;amp;[A]" cap="A - Total (all instruments)" ws="T_10_01" col="11" row="91" /&gt;&lt;lookup un="[03 Instrument].[03 Instrument].[L0].&amp;amp;[A]" cap="A - Total (all instruments)" ws="T_10_01" col="11" row="132" /&gt;&lt;lookup un="[03 Instrument].[03 Instrument].[L0].&amp;amp;[A]" cap="A - Total (all instruments)" ws="T_10_01" col="11" row="128" /&gt;&lt;lookup un="[03 Instrument].[03 Instrument].[L0].&amp;amp;[A]" cap="A - Total (all instruments)" ws="T_10_01" col="11" row="133" /&gt;&lt;lookup un="[03 Instrument].[03 Instrument].[L0].&amp;amp;[A]" cap="A - Total (all instruments)" ws="T_10_01" col="11" row="89" /&gt;&lt;lookup un="[03 Instrument].[03 Instrument].[L0].&amp;amp;[A]" cap="A - Total (all instruments)" ws="T_10_01" col="11" row="134" /&gt;&lt;lookup un="[03 Instrument].[03 Instrument].[L0].&amp;amp;[A]" cap="A - Total (all instruments)" ws="T_10_01" col="11" row="85" /&gt;&lt;lookup un="[03 Instrument].[03 Instrument].[L0].&amp;amp;[A]" cap="A - Total (all instruments)" ws="T_10_01" col="11" row="104" /&gt;&lt;lookup un="[03 Instrument].[03 Instrument].[L0].&amp;amp;[A]" cap="A - Total (all instruments)" ws="T_10_01" col="11" row="125" /&gt;&lt;lookup un="[03 Instrument].[03 Instrument].[L0].&amp;amp;[A]" cap="A - Total (all instruments)" ws="T_10_01" col="11" row="121" /&gt;&lt;lookup un="[03 Instrument].[03 Instrument].[L0].&amp;amp;[A]" cap="A - Total (all instruments)" ws="T_10_01" col="11" row="116" /&gt;&lt;lookup un="[03 Instrument].[03 Instrument].[L0].&amp;amp;[A]" cap="A - Total (all instruments)" ws="T_10_01" col="11" row="103" /&gt;&lt;lookup un="[03 Instrument].[03 Instrument].[L0].&amp;amp;[A]" cap="A - Total (all instruments)" ws="T_10_01" col="11" row="98" /&gt;&lt;lookup un="[03 Instrument].[03 Instrument].[L0].&amp;amp;[A]" cap="A - Total (all instruments)" ws="T_10_01" col="11" row="120" /&gt;&lt;lookup un="[03 Instrument].[03 Instrument].[L0].&amp;amp;[A]" cap="A - Total (all instruments)" ws="T_10_01" col="11" row="109" /&gt;&lt;lookup un="[03 Instrument].[03 Instrument].[L0].&amp;amp;[A]" cap="A - Total (all instruments)" ws="T_10_01" col="11" row="83" /&gt;&lt;lookup un="[03 Instrument].[03 Instrument].[L0].&amp;amp;[A]" cap="A - Total (all instruments)" ws="T_10_01" col="11" row="118" /&gt;&lt;lookup un="[03 Instrument].[03 Instrument].[L0].&amp;amp;[A]" cap="A - Total (all instruments)" ws="T_10_01" col="11" row="95" /&gt;&lt;lookup un="[03 Instrument].[03 Instrument].[L0].&amp;amp;[A]" cap="A - Total (all instruments)" ws="T_10_01" col="11" row="96" /&gt;&lt;lookup un="[03 Instrument].[03 Instrument].[L0].&amp;amp;[A]" cap="A - Total (all instruments)" ws="T_10_01" col="11" row="82" /&gt;&lt;lookup un="[03 Instrument].[03 Instrument].[L0].&amp;amp;[A]" cap="A - Total (all instruments)" ws="T_10_01" col="11" row="97" /&gt;&lt;lookup un="[03 Instrument].[03 Instrument].[L0].&amp;amp;[A]" cap="A - Total (all instruments)" ws="T_10_01" col="11" row="106" /&gt;&lt;lookup un="[03 Instrument].[03 Instrument].[L0].&amp;amp;[A]" cap="A - Total (all instruments)" ws="T_10_01" col="11" row="100" /&gt;&lt;lookup un="[03 Instrument].[03 Instrument].[L0].&amp;amp;[A]" cap="A - Total (all instruments)" ws="T_10_01" col="11" row="90" /&gt;&lt;lookup un="[03 Instrument].[03 Instrument].[L0].&amp;amp;[A]" cap="A - Total (all instruments)" ws="T_10_01" col="11" row="131" /&gt;&lt;lookup un="[03 Instrument].[03 Instrument].[L0].&amp;amp;[A]" cap="A - Total (all instruments)" ws="T_10_01" col="11" row="87" /&gt;&lt;lookup un="[03 Instrument].[03 Instrument].[L0].&amp;amp;[A]" cap="A - Total (all instruments)" ws="T_10_01" col="11" row="101" /&gt;&lt;lookup un="[03 Instrument].[03 Instrument].[L0].&amp;amp;[A]" cap="A - Total (all instruments)" ws="T_10_01" col="11" row="102" /&gt;&lt;lookup un="[03 Instrument].[03 Instrument].[L0].&amp;amp;[A]" cap="A - Total (all instruments)" ws="T_10_01" col="11" row="88" /&gt;&lt;lookup un="[03 Instrument].[03 Instrument].[L0].&amp;amp;[A]" cap="A - Total (all instruments)" ws="T_10_01" col="11" row="94" /&gt;&lt;lookup un="[03 Instrument].[03 Instrument].[L0].&amp;amp;[A]" cap="A - Total (all instruments)" ws="T_10_01" col="11" row="114" /&gt;&lt;lookup un="[03 Instrument].[03 Instrument].[L0].&amp;amp;[A]" cap="A - Total (all instruments)" ws="T_10_01" col="11" row="112" /&gt;&lt;lookup un="[03 Instrument].[03 Instrument].[L0].&amp;amp;[A]" cap="A - Total (all instruments)" ws="T_10_01" col="11" row="93" /&gt;&lt;/lookups&gt;&lt;/memberlookup&gt;&lt;/memberlookupsbyhier&gt;&lt;memberlookupsbyhier hier="[10 Currency Leg2].[10 Currency Leg2]"&gt;&lt;memberlookup cap="EUR - Euro"&gt;&lt;lookups match="[10 Currency Leg2].[10 Currency Leg2].[Currency].&amp;amp;[EUR]" allsame="1"&gt;&lt;lookup un="[10 Currency Leg2].[10 Currency Leg2].[Currency].&amp;amp;[EUR]" cap="EUR - Euro" ws="T_10_01" col="17" row="79" /&gt;&lt;lookup un="[10 Currency Leg2].[10 Currency Leg2].[Currency].&amp;amp;[EUR]" cap="EUR - Euro" ws="T_10_01" col="17" row="81" /&gt;&lt;lookup un="[10 Currency Leg2].[10 Currency Leg2].[Currency].&amp;amp;[EUR]" cap="EUR - Euro" ws="T_10_01" col="17" row="80" /&gt;&lt;/lookups&gt;&lt;/memberlookup&gt;&lt;memberlookup cap="AUD - Australian Dollar"&gt;&lt;lookups match="[10 Currency Leg2].[10 Currency Leg2].[Currency].&amp;amp;[AUD]" allsame="1"&gt;&lt;lookup un="[10 Currency Leg2].[10 Currency Leg2].[Currency].&amp;amp;[AUD]" cap="AUD - Australian Dollar" ws="T_10_01" col="14" row="81" /&gt;&lt;lookup un="[10 Currency Leg2].[10 Currency Leg2].[Currency].&amp;amp;[AUD]" cap="AUD - Australian Dollar" ws="T_10_01" col="14" row="80" /&gt;&lt;/lookups&gt;&lt;/memberlookup&gt;&lt;memberlookup cap="USD - US Dollar"&gt;&lt;lookups match="[10 Currency Leg2].[10 Currency Leg2].[Currency].&amp;amp;[USD]" allsame="1"&gt;&lt;lookup un="[10 Currency Leg2].[10 Currency Leg2].[Currency].&amp;amp;[USD]" cap="USD - US Dollar" ws="T_10_01" col="21" row="80" /&gt;&lt;lookup un="[10 Currency Leg2].[10 Currency Leg2].[Currency].&amp;amp;[USD]" cap="USD - US Dollar" ws="T_10_01" col="21" row="81" /&gt;&lt;lookup un="[10 Currency Leg2].[10 Currency Leg2].[Currency].&amp;amp;[USD]" cap="USD - US Dollar" ws="T_10_01" col="22" row="81" /&gt;&lt;/lookups&gt;&lt;/memberlookup&gt;&lt;memberlookup cap="CAD - Canadian dollar"&gt;&lt;lookups match="[10 Currency Leg2].[10 Currency Leg2].[Currency].&amp;amp;[CAD]" allsame="1"&gt;&lt;lookup un="[10 Currency Leg2].[10 Currency Leg2].[Currency].&amp;amp;[CAD]" cap="CAD - Canadian dollar" ws="T_10_01" col="15" row="79" /&gt;&lt;lookup un="[10 Currency Leg2].[10 Currency Leg2].[Currency].&amp;amp;[CAD]" cap="CAD - Canadian dollar" ws="T_10_01" col="15" row="80" /&gt;&lt;/lookups&gt;&lt;/memberlookup&gt;&lt;memberlookup cap="TO1 - Total (all currencies)"&gt;&lt;lookups match="[10 Currency Leg2].[10 Currency Leg2].[Currency].&amp;amp;[TO1]" allsame="1"&gt;&lt;lookup un="[10 Currency Leg2].[10 Currency Leg2].[Currency].&amp;amp;[TO1]" cap="TO1 - Total (all currencies)" ws="T_10_01" col="22" row="80" /&gt;&lt;lookup un="[10 Currency Leg2].[10 Currency Leg2].[Currency].&amp;amp;[TO1]" cap="TO1 - Total (all currencies)" ws="T_10_01" col="22" row="81" /&gt;&lt;lookup un="[10 Currency Leg2].[10 Currency Leg2].[Currency].&amp;amp;[TO1]" cap="TO1 - Total (all currencies)" ws="T_10_01" col="22" row="79" /&gt;&lt;/lookups&gt;&lt;/memberlookup&gt;&lt;memberlookup cap="SEK - Swedish krona"&gt;&lt;lookups match="[10 Currency Leg2].[10 Currency Leg2].[Currency].&amp;amp;[SEK]" allsame="1"&gt;&lt;lookup un="[10 Currency Leg2].[10 Currency Leg2].[Currency].&amp;amp;[SEK]" cap="SEK - Swedish krona" ws="T_10_01" col="20" row="79" /&gt;&lt;lookup un="[10 Currency Leg2].[10 Currency Leg2].[Currency].&amp;amp;[SEK]" cap="SEK - Swedish krona" ws="T_10_01" col="20" row="80" /&gt;&lt;/lookups&gt;&lt;/memberlookup&gt;&lt;memberlookup cap="AUD - Australian dollar"&gt;&lt;lookups match="[10 Currency Leg2].[10 Currency Leg2].[Currency].&amp;amp;[AUD]" allsame="1"&gt;&lt;lookup un="[10 Currency Leg2].[10 Currency Leg2].[Currency].&amp;amp;[AUD]" cap="AUD - Australian dollar" ws="T_10_01" col="14" row="80" /&gt;&lt;lookup un="[10 Currency Leg2].[10 Currency Leg2].[Currency].&amp;amp;[AUD]" cap="AUD - Australian dollar" ws="T_10_01" col="14" row="79" /&gt;&lt;/lookups&gt;&lt;/memberlookup&gt;&lt;memberlookup cap="CAD - Canadian Dollar"&gt;&lt;lookups match="[10 Currency Leg2].[10 Currency Leg2].[Currency].&amp;amp;[CAD]" allsame="1"&gt;&lt;lookup un="[10 Currency Leg2].[10 Currency Leg2].[Currency].&amp;amp;[CAD]" cap="CAD - Canadian Dollar" ws="T_10_01" col="15" row="80" /&gt;&lt;lookup un="[10 Currency Leg2].[10 Currency Leg2].[Currency].&amp;amp;[CAD]" cap="CAD - Canadian Dollar" ws="T_10_01" col="15" row="81" /&gt;&lt;/lookups&gt;&lt;/memberlookup&gt;&lt;memberlookup cap="CHF - Swiss franc"&gt;&lt;lookups match="[10 Currency Leg2].[10 Currency Leg2].[Currency].&amp;amp;[CHF]" allsame="1"&gt;&lt;lookup un="[10 Currency Leg2].[10 Currency Leg2].[Currency].&amp;amp;[CHF]" cap="CHF - Swiss franc" ws="T_10_01" col="16" row="79" /&gt;&lt;lookup un="[10 Currency Leg2].[10 Currency Leg2].[Currency].&amp;amp;[CHF]" cap="CHF - Swiss franc" ws="T_10_01" col="16" row="80" /&gt;&lt;/lookups&gt;&lt;/memberlookup&gt;&lt;memberlookup cap="USD - US dollar"&gt;&lt;lookups match="[10 Currency Leg2].[10 Currency Leg2].[Currency].&amp;amp;[USD]" allsame="1"&gt;&lt;lookup un="[10 Currency Leg2].[10 Currency Leg2].[Currency].&amp;amp;[USD]" cap="USD - US dollar" ws="T_10_01" col="21" row="79" /&gt;&lt;lookup un="[10 Currency Leg2].[10 Currency Leg2].[Currency].&amp;amp;[USD]" cap="USD - US dollar" ws="T_10_01" col="21" row="80" /&gt;&lt;/lookups&gt;&lt;/memberlookup&gt;&lt;memberlookup cap="CHF - Swiss Franc"&gt;&lt;lookups match="[10 Currency Leg2].[10 Currency Leg2].[Currency].&amp;amp;[CHF]" allsame="1"&gt;&lt;lookup un="[10 Currency Leg2].[10 Currency Leg2].[Currency].&amp;amp;[CHF]" cap="CHF - Swiss Franc" ws="T_10_01" col="16" row="81" /&gt;&lt;lookup un="[10 Currency Leg2].[10 Currency Leg2].[Currency].&amp;amp;[CHF]" cap="CHF - Swiss Franc" ws="T_10_01" col="16" row="80" /&gt;&lt;/lookups&gt;&lt;/memberlookup&gt;&lt;memberlookup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col="22" row="81" /&gt;&lt;lookup un="[10 Currency Leg2].[10 Currency Leg2].[Currency].&amp;amp;[SEK]" cap="SEK - Swedish Krona" ws="T_10_01" col="21" row="81" /&gt;&lt;lookup un="[10 Currency Leg2].[10 Currency Leg2].[Currency].&amp;amp;[SEK]" cap="SEK - Swedish Krona" ws="T_10_01" col="20" row="81" /&gt;&lt;/lookups&gt;&lt;/memberlookup&gt;&lt;memberlookup cap="JPY - Yen"&gt;&lt;lookups match="[10 Currency Leg2].[10 Currency Leg2].[Currency].&amp;amp;[JPY]" allsame="1"&gt;&lt;lookup un="[10 Currency Leg2].[10 Currency Leg2].[Currency].&amp;amp;[JPY]" cap="JPY - Yen" ws="T_10_01" col="19" row="79" /&gt;&lt;lookup un="[10 Currency Leg2].[10 Currency Leg2].[Currency].&amp;amp;[JPY]" cap="JPY - Yen" ws="T_10_01" col="19" row="81" /&gt;&lt;lookup un="[10 Currency Leg2].[10 Currency Leg2].[Currency].&amp;amp;[JPY]" cap="JPY - Yen" ws="T_10_01" col="19" row="80" /&gt;&lt;/lookups&gt;&lt;/memberlookup&gt;&lt;memberlookup cap="GBP - Pound (sterling)"&gt;&lt;lookups match="[10 Currency Leg2].[10 Currency Leg2].[Currency].&amp;amp;[GBP]" allsame="1"&gt;&lt;lookup un="[10 Currency Leg2].[10 Currency Leg2].[Currency].&amp;amp;[GBP]" cap="GBP - Pound (sterling)" ws="T_10_01" col="18" row="80" /&gt;&lt;lookup un="[10 Currency Leg2].[10 Currency Leg2].[Currency].&amp;amp;[GBP]" cap="GBP - Pound (sterling)" ws="T_10_01" col="18" row="81" /&gt;&lt;lookup un="[10 Currency Leg2].[10 Currency Leg2].[Currency].&amp;amp;[GBP]" cap="GBP - Pound (sterling)" ws="T_10_01" col="18" row="79" /&gt;&lt;/lookups&gt;&lt;/memberlookup&gt;&lt;/memberlookupsbyhier&gt;&lt;memberlookupsbyhier hier="[91 Dataset].[Dataset]"&gt;&lt;memberlookup cap="Turnover"&gt;&lt;lookups match="[91 Dataset].[Dataset].[L0].&amp;amp;[DER_OTC_TOV]" allsame="1"&gt;&lt;lookup un="[91 Dataset].[Dataset].[L0].&amp;amp;[DER_OTC_TOV]" cap="Turnover" ws="T_10_01" col="12" row="75" /&gt;&lt;lookup un="[91 Dataset].[Dataset].[L0].&amp;amp;[DER_OTC_TOV]" cap="Turnover" ws="T_10_01" col="12" row="74" /&gt;&lt;lookup un="[91 Dataset].[Dataset].[L0].&amp;amp;[DER_OTC_TOV]" cap="Turnover" ws="T_10_01" col="12" row="76" /&gt;&lt;/lookups&gt;&lt;/memberlookup&gt;&lt;/memberlookupsbyhier&gt;&lt;memberlookupsbyhier hier="[09 Currency Leg1].[09 Currency Leg1]"&gt;&lt;memberlookup cap="CZK - Czech koruna"&gt;&lt;lookups match="[09 Currency Leg1].[09 Currency Leg1].[Currency].&amp;amp;[CZK]" allsame="1"&gt;&lt;lookup un="[09 Currency Leg1].[09 Currency Leg1].[Currency].&amp;amp;[CZK]" cap="CZK - Czech koruna" ws="T_10_01" col="13" row="92" /&gt;&lt;lookup un="[09 Currency Leg1].[09 Currency Leg1].[Currency].&amp;amp;[CZK]" cap="CZK - Czech koruna" ws="T_10_01" col="13" row="93" /&gt;&lt;/lookups&gt;&lt;/memberlookup&gt;&lt;memberlookup cap="BRL - Brazilian Real"&gt;&lt;lookups match="[09 Currency Leg1].[09 Currency Leg1].[Currency].&amp;amp;[BRL]" allsame="1"&gt;&lt;lookup un="[09 Currency Leg1].[09 Currency Leg1].[Currency].&amp;amp;[BRL]" cap="BRL - Brazilian Real" ws="T_10_01" col="13" row="87" /&gt;&lt;lookup un="[09 Currency Leg1].[09 Currency Leg1].[Currency].&amp;amp;[BRL]" cap="BRL - Brazilian Real" ws="T_10_01" col="13" row="86" /&gt;&lt;/lookups&gt;&lt;/memberlookup&gt;&lt;memberlookup cap="IDR - Rupiah"&gt;&lt;lookups match="[09 Currency Leg1].[09 Currency Leg1].[Currency].&amp;amp;[IDR]" allsame="1"&gt;&lt;lookup un="[09 Currency Leg1].[09 Currency Leg1].[Currency].&amp;amp;[IDR]" cap="IDR - Rupiah" ws="T_10_01" col="13" row="102" /&gt;&lt;lookup un="[09 Currency Leg1].[09 Currency Leg1].[Currency].&amp;amp;[IDR]" cap="IDR - Rupiah" ws="T_10_01" col="13" row="103" /&gt;&lt;lookup un="[09 Currency Leg1].[09 Currency Leg1].[Currency].&amp;amp;[IDR]" cap="IDR - Rupiah" ws="T_10_01" col="13" row="101" /&gt;&lt;/lookups&gt;&lt;/memberlookup&gt;&lt;memberlookup cap="EUR - Euro"&gt;&lt;lookups match="[09 Currency Leg1].[09 Currency Leg1].[Currency].&amp;amp;[EUR]" allsame="1"&gt;&lt;lookup un="[09 Currency Leg1].[09 Currency Leg1].[Currency].&amp;amp;[EUR]" cap="EUR - Euro" ws="T_10_01" col="13" row="113" /&gt;&lt;lookup un="[09 Currency Leg1].[09 Currency Leg1].[Currency].&amp;amp;[EUR]" cap="EUR - Euro" ws="T_10_01" col="13" row="112" /&gt;&lt;lookup un="[09 Currency Leg1].[09 Currency Leg1].[Currency].&amp;amp;[EUR]" cap="EUR - Euro" ws="T_10_01" col="13" row="102" /&gt;&lt;lookup un="[09 Currency Leg1].[09 Currency Leg1].[Currency].&amp;amp;[EUR]" cap="EUR - Euro" ws="T_10_01" col="13" row="123" /&gt;&lt;lookup un="[09 Currency Leg1].[09 Currency Leg1].[Currency].&amp;amp;[EUR]" cap="EUR - Euro" ws="T_10_01" col="13" row="99" /&gt;&lt;lookup un="[09 Currency Leg1].[09 Currency Leg1].[Currency].&amp;amp;[EUR]" cap="EUR - Euro" ws="T_10_01" col="13" row="126" /&gt;&lt;lookup un="[09 Currency Leg1].[09 Currency Leg1].[Currency].&amp;amp;[EUR]" cap="EUR - Euro" ws="T_10_01" col="13" row="106" /&gt;&lt;lookup un="[09 Currency Leg1].[09 Currency Leg1].[Currency].&amp;amp;[EUR]" cap="EUR - Euro" ws="T_10_01" col="13" row="119" /&gt;&lt;lookup un="[09 Currency Leg1].[09 Currency Leg1].[Currency].&amp;amp;[EUR]" cap="EUR - Euro" ws="T_10_01" col="13" row="103" /&gt;&lt;lookup un="[09 Currency Leg1].[09 Currency Leg1].[Currency].&amp;amp;[EUR]" cap="EUR - Euro" ws="T_10_01" col="13" row="104" /&gt;&lt;lookup un="[09 Currency Leg1].[09 Currency Leg1].[Currency].&amp;amp;[EUR]" cap="EUR - Euro" ws="T_10_01" col="13" row="95" /&gt;&lt;lookup un="[09 Currency Leg1].[09 Currency Leg1].[Currency].&amp;amp;[EUR]" cap="EUR - Euro" ws="T_10_01" col="13" row="120" /&gt;&lt;lookup un="[09 Currency Leg1].[09 Currency Leg1].[Currency].&amp;amp;[EUR]" cap="EUR - Euro" ws="T_10_01" col="13" row="125" /&gt;&lt;lookup un="[09 Currency Leg1].[09 Currency Leg1].[Currency].&amp;amp;[EUR]" cap="EUR - Euro" ws="T_10_01" col="13" row="84" /&gt;&lt;lookup un="[09 Currency Leg1].[09 Currency Leg1].[Currency].&amp;amp;[EUR]" cap="EUR - Euro" ws="T_10_01" col="13" row="107" /&gt;&lt;lookup un="[09 Currency Leg1].[09 Currency Leg1].[Currency].&amp;amp;[EUR]" cap="EUR - Euro" ws="T_10_01" col="13" row="98" /&gt;&lt;lookup un="[09 Currency Leg1].[09 Currency Leg1].[Currency].&amp;amp;[EUR]" cap="EUR - Euro" ws="T_10_01" col="13" row="82" /&gt;&lt;lookup un="[09 Currency Leg1].[09 Currency Leg1].[Currency].&amp;amp;[EUR]" cap="EUR - Euro" ws="T_10_01" col="13" row="96" /&gt;&lt;lookup un="[09 Currency Leg1].[09 Currency Leg1].[Currency].&amp;amp;[EUR]" cap="EUR - Euro" ws="T_10_01" col="13" row="124" /&gt;&lt;lookup un="[09 Currency Leg1].[09 Currency Leg1].[Currency].&amp;amp;[EUR]" cap="EUR - Euro" ws="T_10_01" col="13" row="110" /&gt;&lt;lookup un="[09 Currency Leg1].[09 Currency Leg1].[Currency].&amp;amp;[EUR]" cap="EUR - Euro" ws="T_10_01" col="13" row="105" /&gt;&lt;lookup un="[09 Currency Leg1].[09 Currency Leg1].[Currency].&amp;amp;[EUR]" cap="EUR - Euro" ws="T_10_01" col="13" row="86" /&gt;&lt;lookup un="[09 Currency Leg1].[09 Currency Leg1].[Currency].&amp;amp;[EUR]" cap="EUR - Euro" ws="T_10_01" col="13" row="97" /&gt;&lt;lookup un="[09 Currency Leg1].[09 Currency Leg1].[Currency].&amp;amp;[EUR]" cap="EUR - Euro" ws="T_10_01" col="13" row="111" /&gt;&lt;lookup un="[09 Currency Leg1].[09 Currency Leg1].[Currency].&amp;amp;[EUR]" cap="EUR - Euro" ws="T_10_01" col="13" row="83" /&gt;&lt;lookup un="[09 Currency Leg1].[09 Currency Leg1].[Currency].&amp;amp;[EUR]" cap="EUR - Euro" ws="T_10_01" col="13" row="114" /&gt;&lt;lookup un="[09 Currency Leg1].[09 Currency Leg1].[Currency].&amp;amp;[EUR]" cap="EUR - Euro" ws="T_10_01" col="13" row="108" /&gt;&lt;lookup un="[09 Currency Leg1].[09 Currency Leg1].[Currency].&amp;amp;[EUR]" cap="EUR - Euro" ws="T_10_01" col="13" row="109" /&gt;&lt;lookup un="[09 Currency Leg1].[09 Currency Leg1].[Currency].&amp;amp;[EUR]" cap="EUR - Euro" ws="T_10_01" col="13" row="85" /&gt;&lt;lookup un="[09 Currency Leg1].[09 Currency Leg1].[Currency].&amp;amp;[EUR]" cap="EUR - Euro" ws="T_10_01" col="13" row="94" /&gt;&lt;/lookups&gt;&lt;/memberlookup&gt;&lt;memberlookup cap="COP - Colombian Peso"&gt;&lt;lookups match="[09 Currency Leg1].[09 Currency Leg1].[Currency].&amp;amp;[COP]" allsame="1"&gt;&lt;lookup un="[09 Currency Leg1].[09 Currency Leg1].[Currency].&amp;amp;[COP]" cap="COP - Colombian Peso" ws="T_10_01" col="13" row="93" /&gt;&lt;lookup un="[09 Currency Leg1].[09 Currency Leg1].[Currency].&amp;amp;[COP]" cap="COP - Colombian Peso" ws="T_10_01" col="13" row="92" /&gt;&lt;/lookups&gt;&lt;/memberlookup&gt;&lt;memberlookup cap="AED - UAE dirham"&gt;&lt;lookups match="[09 Currency Leg1].[09 Currency Leg1].[Currency].&amp;amp;[AED]" allsame="1"&gt;&lt;lookup un="[09 Currency Leg1].[09 Currency Leg1].[Currency].&amp;amp;[AED]" cap="AED - UAE dirham" ws="T_10_01" col="13" row="131" /&gt;&lt;lookup un="[09 Currency Leg1].[09 Currency Leg1].[Currency].&amp;amp;[AED]" cap="AED - UAE dirham" ws="T_10_01" col="13" row="130" /&gt;&lt;/lookups&gt;&lt;/memberlookup&gt;&lt;memberlookup cap="MXN - Mexican Peso"&gt;&lt;lookups match="[09 Currency Leg1].[09 Currency Leg1].[Currency].&amp;amp;[MXN]" allsame="1"&gt;&lt;lookup un="[09 Currency Leg1].[09 Currency Leg1].[Currency].&amp;amp;[MXN]" cap="MXN - Mexican Peso" ws="T_10_01" col="13" row="113" /&gt;&lt;lookup un="[09 Currency Leg1].[09 Currency Leg1].[Currency].&amp;amp;[MXN]" cap="MXN - Mexican Peso" ws="T_10_01" col="13" row="112" /&gt;&lt;/lookups&gt;&lt;/memberlookup&gt;&lt;memberlookup cap="TO1 - Total (all currencies)"&gt;&lt;lookups match="[09 Currency Leg1].[09 Currency Leg1].[Currency].&amp;amp;[TO1]" allsame="1"&gt;&lt;lookup un="[09 Currency Leg1].[09 Currency Leg1].[Currency].&amp;amp;[TO1]" cap="TO1 - Total (all currencies)" ws="T_10_01" col="13" row="133" /&gt;&lt;lookup un="[09 Currency Leg1].[09 Currency Leg1].[Currency].&amp;amp;[TO1]" cap="TO1 - Total (all currencies)" ws="T_10_01" col="13" row="134" /&gt;&lt;/lookups&gt;&lt;/memberlookup&gt;&lt;memberlookup cap="GBP - Pound (sterling)"&gt;&lt;lookups match="[09 Currency Leg1].[09 Currency Leg1].[Currency].&amp;amp;[GBP]" allsame="1"&gt;&lt;lookup un="[09 Currency Leg1].[09 Currency Leg1].[Currency].&amp;amp;[GBP]" cap="GBP - Pound (sterling)" ws="T_10_01" col="13" row="131" /&gt;&lt;lookup un="[09 Currency Leg1].[09 Currency Leg1].[Currency].&amp;amp;[GBP]" cap="GBP - Pound (sterling)" ws="T_10_01" col="13" row="132"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cap="TWD - New Taiwan Dollar"&gt;&lt;lookups match="[09 Currency Leg1].[09 Currency Leg1].[Currency].&amp;amp;[TWD]" allsame="1"&gt;&lt;lookup un="[09 Currency Leg1].[09 Currency Leg1].[Currency].&amp;amp;[TWD]" cap="TWD - New Taiwan Dollar" ws="T_10_01" col="13" row="91" /&gt;&lt;lookup un="[09 Currency Leg1].[09 Currency Leg1].[Currency].&amp;amp;[TWD]" cap="TWD - New Taiwan Dollar" ws="T_10_01" col="13" row="92"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cap="INR - Indian rupee"&gt;&lt;lookups match="[09 Currency Leg1].[09 Currency Leg1].[Currency].&amp;amp;[INR]" allsame="1"&gt;&lt;lookup un="[09 Currency Leg1].[09 Currency Leg1].[Currency].&amp;amp;[INR]" cap="INR - Indian rupee" ws="T_10_01" col="13" row="100" /&gt;&lt;lookup un="[09 Currency Leg1].[09 Currency Leg1].[Currency].&amp;amp;[INR]" cap="INR - Indian rupee" ws="T_10_01" col="13" row="101" /&gt;&lt;/lookups&gt;&lt;/memberlookup&gt;&lt;memberlookup cap="SEK - Swedish krona"&gt;&lt;lookups match="[09 Currency Leg1].[09 Currency Leg1].[Currency].&amp;amp;[SEK]" allsame="1"&gt;&lt;lookup un="[09 Currency Leg1].[09 Currency Leg1].[Currency].&amp;amp;[SEK]" cap="SEK - Swedish krona" ws="T_10_01" col="13" row="127" /&gt;&lt;lookup un="[09 Currency Leg1].[09 Currency Leg1].[Currency].&amp;amp;[SEK]" cap="SEK - Swedish krona" ws="T_10_01" col="13" row="126" /&gt;&lt;/lookups&gt;&lt;/memberlookup&gt;&lt;memberlookup cap="TWD - New Taiwan dollar"&gt;&lt;lookups match="[09 Currency Leg1].[09 Currency Leg1].[Currency].&amp;amp;[TWD]" allsame="1"&gt;&lt;lookup un="[09 Currency Leg1].[09 Currency Leg1].[Currency].&amp;amp;[TWD]" cap="TWD - New Taiwan dollar" ws="T_10_01" col="13" row="90" /&gt;&lt;lookup un="[09 Currency Leg1].[09 Currency Leg1].[Currency].&amp;amp;[TWD]" cap="TWD - New Taiwan dollar" ws="T_10_01" col="13" row="91" /&gt;&lt;/lookups&gt;&lt;/memberlookup&gt;&lt;memberlookup cap="NZD - New Zealand Dollar"&gt;&lt;lookups match="[09 Currency Leg1].[09 Currency Leg1].[Currency].&amp;amp;[NZD]" allsame="1"&gt;&lt;lookup un="[09 Currency Leg1].[09 Currency Leg1].[Currency].&amp;amp;[NZD]" cap="NZD - New Zealand Dollar" ws="T_10_01" col="13" row="114" /&gt;&lt;lookup un="[09 Currency Leg1].[09 Currency Leg1].[Currency].&amp;amp;[NZD]" cap="NZD - New Zealand Dollar" ws="T_10_01" col="13" row="115"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cap="MYR - Malaysian Ringgit"&gt;&lt;lookups match="[09 Currency Leg1].[09 Currency Leg1].[Currency].&amp;amp;[MYR]" allsame="1"&gt;&lt;lookup un="[09 Currency Leg1].[09 Currency Leg1].[Currency].&amp;amp;[MYR]" cap="MYR - Malaysian Ringgit" ws="T_10_01" col="13" row="112" /&gt;&lt;lookup un="[09 Currency Leg1].[09 Currency Leg1].[Currency].&amp;amp;[MYR]" cap="MYR - Malaysian Ringgit" ws="T_10_01" col="13" row="111" /&gt;&lt;/lookups&gt;&lt;/memberlookup&gt;&lt;memberlookup cap="ILS - New shekel"&gt;&lt;lookups match="[09 Currency Leg1].[09 Currency Leg1].[Currency].&amp;amp;[ILS]" allsame="1"&gt;&lt;lookup un="[09 Currency Leg1].[09 Currency Leg1].[Currency].&amp;amp;[ILS]" cap="ILS - New shekel" ws="T_10_01" col="13" row="103" /&gt;&lt;lookup un="[09 Currency Leg1].[09 Currency Leg1].[Currency].&amp;amp;[ILS]" cap="ILS - New shekel" ws="T_10_01" col="13" row="105" /&gt;&lt;lookup un="[09 Currency Leg1].[09 Currency Leg1].[Currency].&amp;amp;[ILS]" cap="ILS - New shekel" ws="T_10_01" col="13" row="104" /&gt;&lt;/lookups&gt;&lt;/memberlookup&gt;&lt;memberlookup cap="JPY - Yen"&gt;&lt;lookups match="[09 Currency Leg1].[09 Currency Leg1].[Currency].&amp;amp;[JPY]" allsame="1"&gt;&lt;lookup un="[09 Currency Leg1].[09 Currency Leg1].[Currency].&amp;amp;[JPY]" cap="JPY - Yen" ws="T_10_01" col="13" row="105" /&gt;&lt;lookup un="[09 Currency Leg1].[09 Currency Leg1].[Currency].&amp;amp;[JPY]" cap="JPY - Yen" ws="T_10_01" col="13" row="106" /&gt;&lt;lookup un="[09 Currency Leg1].[09 Currency Leg1].[Currency].&amp;amp;[JPY]" cap="JPY - Yen" ws="T_10_01" col="13" row="107" /&gt;&lt;/lookups&gt;&lt;/memberlookup&gt;&lt;memberlookup cap="CNY - Renminbi"&gt;&lt;lookups match="[09 Currency Leg1].[09 Currency Leg1].[Currency].&amp;amp;[CNY]" allsame="1"&gt;&lt;lookup un="[09 Currency Leg1].[09 Currency Leg1].[Currency].&amp;amp;[CNY]" cap="CNY - Renminbi" ws="T_10_01" col="13" row="91" /&gt;&lt;lookup un="[09 Currency Leg1].[09 Currency Leg1].[Currency].&amp;amp;[CNY]" cap="CNY - Renminbi" ws="T_10_01" col="13" row="90" /&gt;&lt;lookup un="[09 Currency Leg1].[09 Currency Leg1].[Currency].&amp;amp;[CNY]" cap="CNY - Renminbi" ws="T_10_01" col="13" row="89"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cap="SAR - Saudi riyal"&gt;&lt;lookups match="[09 Currency Leg1].[09 Currency Leg1].[Currency].&amp;amp;[SAR]" allsame="1"&gt;&lt;lookup un="[09 Currency Leg1].[09 Currency Leg1].[Currency].&amp;amp;[SAR]" cap="SAR - Saudi riyal" ws="T_10_01" col="13" row="121" /&gt;&lt;lookup un="[09 Currency Leg1].[09 Currency Leg1].[Currency].&amp;amp;[SAR]" cap="SAR - Saudi riyal" ws="T_10_01" col="13" row="122" /&gt;&lt;/lookups&gt;&lt;/memberlookup&gt;&lt;memberlookup cap="NOK - Norwegian krone"&gt;&lt;lookups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cap="PEN - Sol"&gt;&lt;lookups match="[09 Currency Leg1].[09 Currency Leg1].[Currency].&amp;amp;[PEN]" allsame="1"&gt;&lt;lookup un="[09 Currency Leg1].[09 Currency Leg1].[Currency].&amp;amp;[PEN]" cap="PEN - Sol" ws="T_10_01" col="13" row="117" /&gt;&lt;lookup un="[09 Currency Leg1].[09 Currency Leg1].[Currency].&amp;amp;[PEN]" cap="PEN - Sol" ws="T_10_01" col="13" row="116" /&gt;&lt;/lookups&gt;&lt;/memberlookup&gt;&lt;memberlookup cap="USD - US dollar"&gt;&lt;lookups match="[09 Currency Leg1].[09 Currency Leg1].[Currency].&amp;amp;[USD]" allsame="1"&gt;&lt;lookup un="[09 Currency Leg1].[09 Curre</t>
  </si>
  <si>
    <t>ncy Leg1].[Currency].&amp;amp;[USD]" cap="USD - US dollar" ws="T_10_01" col="13" row="133" /&gt;&lt;lookup un="[09 Currency Leg1].[09 Currency Leg1].[Currency].&amp;amp;[USD]" cap="USD - US dollar" ws="T_10_01" col="13" row="132" /&gt;&lt;/lookups&gt;&lt;/memberlookup&gt;&lt;memberlookup cap="BGN - Lev"&gt;&lt;lookups match="[09 Currency Leg1].[09 Currency Leg1].[Currency].&amp;amp;[BGN]" allsame="1"&gt;&lt;lookup un="[09 Currency Leg1].[09 Currency Leg1].[Currency].&amp;amp;[BGN]" cap="BGN - Lev" ws="T_10_01" col="13" row="86" /&gt;&lt;lookup un="[09 Currency Leg1].[09 Currency Leg1].[Currency].&amp;amp;[BGN]" cap="BGN - Lev" ws="T_10_01" col="13" row="88" /&gt;&lt;lookup un="[09 Currency Leg1].[09 Currency Leg1].[Currency].&amp;amp;[BGN]" cap="BGN - Lev" ws="T_10_01" col="13" row="87" /&gt;&lt;/lookups&gt;&lt;/memberlookup&gt;&lt;memberlookup cap="BRL - Brazilian real"&gt;&lt;lookups match="[09 Currency Leg1].[09 Currency Leg1].[Currency].&amp;amp;[BRL]" allsame="1"&gt;&lt;lookup un="[09 Currency Leg1].[09 Currency Leg1].[Currency].&amp;amp;[BRL]" cap="BRL - Brazilian real" ws="T_10_01" col="13" row="85" /&gt;&lt;lookup un="[09 Currency Leg1].[09 Currency Leg1].[Currency].&amp;amp;[BRL]" cap="BRL - Brazilian real" ws="T_10_01" col="13" row="86" /&gt;&lt;/lookups&gt;&lt;/memberlookup&gt;&lt;memberlookup cap="SGD - Singapore dollar"&gt;&lt;lookups match="[09 Currency Leg1].[09 Currency Leg1].[Currency].&amp;amp;[SGD]" allsame="1"&gt;&lt;lookup un="[09 Currency Leg1].[09 Currency Leg1].[Currency].&amp;amp;[SGD]" cap="SGD - Singapore dollar" ws="T_10_01" col="13" row="122" /&gt;&lt;lookup un="[09 Currency Leg1].[09 Currency Leg1].[Currency].&amp;amp;[SGD]" cap="SGD - Singapore dollar" ws="T_10_01" col="13" row="123" /&gt;&lt;/lookups&gt;&lt;/memberlookup&gt;&lt;memberlookup cap="DKK - Danish krone"&gt;&lt;lookups match="[09 Currency Leg1].[09 Currency Leg1].[Currency].&amp;amp;[DKK]" allsame="1"&gt;&lt;lookup un="[09 Currency Leg1].[09 Currency Leg1].[Currency].&amp;amp;[DKK]" cap="DKK - Danish krone" ws="T_10_01" col="13" row="94" /&gt;&lt;lookup un="[09 Currency Leg1].[09 Currency Leg1].[Currency].&amp;amp;[DKK]" cap="DKK - Danish krone" ws="T_10_01" col="13" row="93" /&gt;&lt;/lookups&gt;&lt;/memberlookup&gt;&lt;memberlookup cap="CLP - Chilean Peso"&gt;&lt;lookups match="[09 Currency Leg1].[09 Currency Leg1].[Currency].&amp;amp;[CLP]" allsame="1"&gt;&lt;lookup un="[09 Currency Leg1].[09 Currency Leg1].[Currency].&amp;amp;[CLP]" cap="CLP - Chilean Peso" ws="T_10_01" col="13" row="89" /&gt;&lt;lookup un="[09 Currency Leg1].[09 Currency Leg1].[Currency].&amp;amp;[CLP]" cap="CLP - Chilean Peso" ws="T_10_01" col="13" row="90"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cap="MYR - Malaysian ringgit"&gt;&lt;lookups match="[09 Currency Leg1].[09 Currency Leg1].[Currency].&amp;amp;[MYR]" allsame="1"&gt;&lt;lookup un="[09 Currency Leg1].[09 Currency Leg1].[Currency].&amp;amp;[MYR]" cap="MYR - Malaysian ringgit" ws="T_10_01" col="13" row="110" /&gt;&lt;lookup un="[09 Currency Leg1].[09 Currency Leg1].[Currency].&amp;amp;[MYR]" cap="MYR - Malaysian ringgit" ws="T_10_01" col="13" row="112" /&gt;&lt;lookup un="[09 Currency Leg1].[09 Currency Leg1].[Currency].&amp;amp;[MYR]" cap="MYR - Malaysian ringgit" ws="T_10_01" col="13" row="111" /&gt;&lt;/lookups&gt;&lt;/memberlookup&gt;&lt;memberlookup cap="CAD - Canadian Dollar"&gt;&lt;lookups match="[09 Currency Leg1].[09 Currency Leg1].[Currency].&amp;amp;[CAD]" allsame="1"&gt;&lt;lookup un="[09 Currency Leg1].[09 Currency Leg1].[Currency].&amp;amp;[CAD]" cap="CAD - Canadian Dollar" ws="T_10_01" col="13" row="89" /&gt;&lt;lookup un="[09 Currency Leg1].[09 Currency Leg1].[Currency].&amp;amp;[CAD]" cap="CAD - Canadian Dollar" ws="T_10_01" col="13" row="88" /&gt;&lt;/lookups&gt;&lt;/memberlookup&gt;&lt;memberlookup cap="CHF - Swiss Franc"&gt;&lt;lookups match="[09 Currency Leg1].[09 Currency Leg1].[Currency].&amp;amp;[CHF]" allsame="1"&gt;&lt;lookup un="[09 Currency Leg1].[09 Currency Leg1].[Currency].&amp;amp;[CHF]" cap="CHF - Swiss Franc" ws="T_10_01" col="13" row="127" /&gt;&lt;lookup un="[09 Currency Leg1].[09 Currency Leg1].[Currency].&amp;amp;[CHF]" cap="CHF - Swiss Franc" ws="T_10_01" col="13" row="128"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cap="MXN - Mexican peso"&gt;&lt;lookups match="[09 Currency Leg1].[09 Currency Leg1].[Currency].&amp;amp;[MXN]" allsame="1"&gt;&lt;lookup un="[09 Currency Leg1].[09 Currency Leg1].[Currency].&amp;amp;[MXN]" cap="MXN - Mexican peso" ws="T_10_01" col="13" row="112" /&gt;&lt;lookup un="[09 Currency Leg1].[09 Currency Leg1].[Currency].&amp;amp;[MXN]" cap="MXN - Mexican peso" ws="T_10_01" col="13" row="113" /&gt;&lt;/lookups&gt;&lt;/memberlookup&gt;&lt;memberlookup cap="ZAR - Rand"&gt;&lt;lookups match="[09 Currency Leg1].[09 Currency Leg1].[Currency].&amp;amp;[ZAR]" allsame="1"&gt;&lt;lookup un="[09 Currency Leg1].[09 Currency Leg1].[Currency].&amp;amp;[ZAR]" cap="ZAR - Rand" ws="T_10_01" col="13" row="124" /&gt;&lt;lookup un="[09 Currency Leg1].[09 Currency Leg1].[Currency].&amp;amp;[ZAR]" cap="ZAR - Rand" ws="T_10_01" col="13" row="125" /&gt;&lt;/lookups&gt;&lt;/memberlookup&gt;&lt;memberlookup cap="THB - Baht"&gt;&lt;lookups match="[09 Currency Leg1].[09 Currency Leg1].[Currency].&amp;amp;[THB]" allsame="1"&gt;&lt;lookup un="[09 Currency Leg1].[09 Currency Leg1].[Currency].&amp;amp;[THB]" cap="THB - Baht" ws="T_10_01" col="13" row="128" /&gt;&lt;lookup un="[09 Currency Leg1].[09 Currency Leg1].[Currency].&amp;amp;[THB]" cap="THB - Baht" ws="T_10_01" col="13" row="129" /&gt;&lt;/lookups&gt;&lt;/memberlookup&gt;&lt;memberlookup cap="COP - Colombian peso"&gt;&lt;lookups match="[09 Currency Leg1].[09 Currency Leg1].[Currency].&amp;amp;[COP]" allsame="1"&gt;&lt;lookup un="[09 Currency Leg1].[09 Currency Leg1].[Currency].&amp;amp;[COP]" cap="COP - Colombian peso" ws="T_10_01" col="13" row="91" /&gt;&lt;lookup un="[09 Currency Leg1].[09 Currency Leg1].[Currency].&amp;amp;[COP]" cap="COP - Colombian peso" ws="T_10_01" col="13" row="92"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cap="CAD - Canadian dollar"&gt;&lt;lookups match="[09 Currency Leg1].[09 Currency Leg1].[Currency].&amp;amp;[CAD]" allsame="1"&gt;&lt;lookup un="[09 Currency Leg1].[09 Currency Leg1].[Currency].&amp;amp;[CAD]" cap="CAD - Canadian dollar" ws="T_10_01" col="13" row="87" /&gt;&lt;lookup un="[09 Currency Leg1].[09 Currency Leg1].[Currency].&amp;amp;[CAD]" cap="CAD - Canadian dollar" ws="T_10_01" col="13" row="88" /&gt;&lt;/lookups&gt;&lt;/memberlookup&gt;&lt;memberlookup cap="KRW - Won"&gt;&lt;lookups match="[09 Currency Leg1].[09 Currency Leg1].[Currency].&amp;amp;[KRW]" allsame="1"&gt;&lt;lookup un="[09 Currency Leg1].[09 Currency Leg1].[Currency].&amp;amp;[KRW]" cap="KRW - Won" ws="T_10_01" col="13" row="106" /&gt;&lt;lookup un="[09 Currency Leg1].[09 Currency Leg1].[Currency].&amp;amp;[KRW]" cap="KRW - Won" ws="T_10_01" col="13" row="108" /&gt;&lt;lookup un="[09 Currency Leg1].[09 Currency Leg1].[Currency].&amp;amp;[KRW]" cap="KRW - Won" ws="T_10_01" col="13" row="107"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row="81" /&gt;&lt;/lookups&gt;&lt;/memberlookup&gt;&lt;memberlookup cap="PLN - Zloty"&gt;&lt;lookups match="[09 Currency Leg1].[09 Currency Leg1].[Currency].&amp;amp;[PLN]" allsame="1"&gt;&lt;lookup un="[09 Currency Leg1].[09 Currency Leg1].[Currency].&amp;amp;[PLN]" cap="PLN - Zloty" ws="T_10_01" col="13" row="119" /&gt;&lt;lookup un="[09 Currency Leg1].[09 Currency Leg1].[Currency].&amp;amp;[PLN]" cap="PLN - Zloty" ws="T_10_01" col="13" row="118"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row="83"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cap="ARS - Argentine peso"&gt;&lt;lookups match="[09 Currency Leg1].[09 Currency Leg1].[Currency].&amp;amp;[ARS]" allsame="1"&gt;&lt;lookup un="[09 Currency Leg1].[09 Currency Leg1].[Currency].&amp;amp;[ARS]" cap="ARS - Argentine peso" ws="T_10_01" col="13" row="81" /&gt;&lt;lookup un="[09 Currency Leg1].[09 Currency Leg1].[Currency].&amp;amp;[ARS]" cap="ARS - Argentine peso" ws="T_10_01" col="13" row="80"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row="85"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cap="HKD - Hong Kong dollar"&gt;&lt;lookups match="[09 Currency Leg1].[09 Currency Leg1].[Currency].&amp;amp;[HKD]" allsame="1"&gt;&lt;lookup un="[09 Currency Leg1].[09 Currency Leg1].[Currency].&amp;amp;[HKD]" cap="HKD - Hong Kong dollar" ws="T_10_01" col="13" row="98" /&gt;&lt;lookup un="[09 Currency Leg1].[09 Currency Leg1].[Currency].&amp;amp;[HKD]" cap="HKD - Hong Kong dollar" ws="T_10_01" col="13" row="99"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cap="CLP - Chilean peso"&gt;&lt;lookups match="[09 Currency Leg1].[09 Currency Leg1].[Currency].&amp;amp;[CLP]" allsame="1"&gt;&lt;lookup un="[09 Currency Leg1].[09 Currency Leg1].[Currency].&amp;amp;[CLP]" cap="CLP - Chilean peso" ws="T_10_01" col="13" row="88" /&gt;&lt;lookup un="[09 Currency Leg1].[09 Currency Leg1].[Currency].&amp;amp;[CLP]" cap="CLP - Chilean peso" ws="T_10_01" col="13" row="89" /&gt;&lt;/lookups&gt;&lt;/memberlookup&gt;&lt;memberlookup cap="NOK - Norwegian Krone"&gt;&lt;lookups match="[09 Currency Leg1].[09 Currency Leg1].[Currency].&amp;amp;[NOK]" allsame="1"&gt;&lt;lookup un="[09 Currency Leg1].[09 Currency Leg1].[Currency].&amp;amp;[NOK]" cap="NOK - Norwegian Krone" ws="T_10_01" col="13" row="115" /&gt;&lt;lookup un="[09 Currency Leg1].[09 Currency Leg1].[Currency].&amp;amp;[NOK]" cap="NOK - Norwegian Krone" ws="T_10_01" col="13" row="116"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 un="[09 Currency Leg1].[09 Currency Leg1].[Currency].&amp;amp;[USD]" cap="USD - US Dollar" ws="T_10_01" col="13" row="134"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cap="HUF - Forint"&gt;&lt;lookups match="[09 Currency Leg1].[09 Currency Leg1].[Currency].&amp;amp;[HUF]" allsame="1"&gt;&lt;lookup un="[09 Currency Leg1].[09 Currency Leg1].[Currency].&amp;amp;[HUF]" cap="HUF - Forint" ws="T_10_01" col="13" row="99" /&gt;&lt;lookup un="[09 Currency Leg1].[09 Currency Leg1].[Currency].&amp;amp;[HUF]" cap="HUF - Forint" ws="T_10_01" col="13" row="100" /&gt;&lt;lookup un="[09 Currency Leg1].[09 Currency Leg1].[Currency].&amp;amp;[HUF]" cap="HUF - Forint" ws="T_10_01" col="13" row="101"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/&gt;&lt;/lookups&gt;&lt;/memberlookup&gt;&lt;/memberlookupsbyhier&gt;&lt;memberlookupsbyhier hier="[05 Reporting Organization].[05 Reporting Organization]"&gt;&lt;memberlookup cap="GB - United Kingdom"&gt;&lt;lookups match="[05 Reporting Organization].[05 Reporting Organization].[Area].&amp;amp;[GB]" allsame="1"&gt;&lt;lookup un="[05 Reporting Organization].[05 Reporting Organization].[Area].&amp;amp;[GB]" cap="GB - United Kingdom" ws="T_10_01" col="12" row="132" /&gt;&lt;lookup un="[05 Reporting Organization].[05 Reporting Organization].[Area].&amp;amp;[GB]" cap="GB - United Kingdom" ws="T_10_01" col="12" row="131"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cap="HK - Hong Kong SAR"&gt;&lt;lookups match="[05 Reporting Organization].[05 Reporting Organization].[Area].&amp;amp;[HK]" allsame="1"&gt;&lt;lookup un="[05 Reporting Organization].[05 Reporting Organization].[Area].&amp;amp;[HK]" cap="HK - Hong Kong SAR" ws="T_10_01" col="12" row="100" /&gt;&lt;lookup un="[05 Reporting Organization].[05 Reporting Organization].[Area].&amp;amp;[HK]" cap="HK - Hong Kong SAR" ws="T_10_01" col="12" row="99" /&gt;&lt;lookup un="[05 Reporting Organization].[05 Reporting Organization].[Area].&amp;amp;[HK]" cap="HK - Hong Kong SAR" ws="T_10_01" col="12" row="98"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row="99" /&gt;&lt;lookup un="[05 Reporting Organization].[05 Reporting Organization].[Reporting Organization].&amp;amp;[GR]" cap="GR - Greece" ws="T_10_01" col="12" row="97" /&gt;&lt;/lookups&gt;&lt;/memberlookup&gt;&lt;memberlookup cap="AR - Argentina"&gt;&lt;lookups match="[05 Reporting Organization].[05 Reporting Organization].[Area].&amp;amp;[AR]" allsame="1"&gt;&lt;lookup un="[05 Reporting Organization].[05 Reporting Organization].[Area].&amp;amp;[AR]" cap="AR - Argentina" ws="T_10_01" col="12" row="80" /&gt;&lt;lookup un="[05 Reporting Organization].[05 Reporting Organization].[Area].&amp;amp;[AR]" cap="AR - Argentina" ws="T_10_01" col="12" row="82" /&gt;&lt;lookup un="[05 Reporting Organization].[05 Reporting Organization].[Area].&amp;amp;[AR]" cap="AR - Argentina" ws="T_10_01" col="12" row="81"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row="103" /&gt;&lt;lookup un="[05 Reporting Organization].[05 Reporting Organization].[Reporting Organization].&amp;amp;[IE]" cap="IE - Ireland" ws="T_10_01" col="12" row="104" /&gt;&lt;lookup un="[05 Reporting Organization].[05 Reporting Organization].[Reporting Organization].&amp;amp;[IE]" cap="IE - Ireland" ws="T_10_01" col="12" row="102" /&gt;&lt;/lookups&gt;&lt;/memberlookup&gt;&lt;memberlookup cap="PL - Poland"&gt;&lt;lookups match="[05 Reporting Organization].[05 Reporting Organization].[Area].&amp;amp;[PL]" allsame="1"&gt;&lt;lookup un="[05 Reporting Organization].[05 Reporting Organization].[Area].&amp;amp;[PL]" cap="PL - Poland" ws="T_10_01" col="12" row="119" /&gt;&lt;lookup un="[05 Reporting Organization].[05 Reporting Organization].[Area].&amp;amp;[PL]" cap="PL - Poland" ws="T_10_01" col="12" row="118"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row="109" /&gt;&lt;lookup un="[05 Reporting Organization].[05 Reporting Organization].[Reporting Organization].&amp;amp;[LT]" cap="LT - Lithuania" ws="T_10_01" col="12" row="108" /&gt;&lt;lookup un="[05 Reporting Organization].[05 Reporting Organization].[Reporting Organization].&amp;amp;[LT]" cap="LT - Lithuania" ws="T_10_01" col="12" row="110"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row="91" /&gt;&lt;lookup un="[05 Reporting Organization].[05 Reporting Organization].[Area].&amp;amp;[CO]" cap="CO - Colombia" ws="T_10_01" col="12" row="93"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row="83" /&gt;&lt;lookup un="[05 Reporting Organization].[05 Reporting Organization].[Reporting Organization].&amp;amp;[AT]" cap="AT - Austria" ws="T_10_01" col="12" row="82"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row="95" /&gt;&lt;lookup un="[05 Reporting Organization].[05 Reporting Organization].[Reporting Organization].&amp;amp;[FI]" cap="FI - Finland" ws="T_10_01" col="12" row="94" /&gt;&lt;lookup un="[05 Reporting Organization].[05 Reporting Organization].[Reporting Organization].&amp;amp;[FI]" cap="FI - Finland" ws="T_10_01" col="12" row="96" /&gt;&lt;/lookups&gt;&lt;/memberlookup&gt;&lt;memberlookup cap="SG - Singapore"&gt;&lt;lookups match="[05 Reporting Organization].[05 Reporting Organization].[Area].&amp;amp;[SG]" allsame="1"&gt;&lt;lookup un="[05 Reporting Organization].[05 Reporting Organization].[Area].&amp;amp;[SG]" cap="SG - Singapore" ws="T_10_01" col="12" row="122" /&gt;&lt;lookup un="[05 Reporting Organization].[05 Reporting Organization].[Area].&amp;amp;[SG]" cap="SG - Singapore" ws="T_10_01" col="12" row="123"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row="113" /&gt;&lt;lookup un="[05 Reporting Organization].[05 Reporting Organization].[Reporting Organization].&amp;amp;[NL]" cap="NL - Netherlands" ws="T_10_01" col="12" row="114" /&gt;&lt;/lookups&gt;&lt;/memberlookup&gt;&lt;memberlookup cap="DE - Germany"&gt;&lt;lookups match="[05 Reporting Organization].[05 Reporting Organization].[Reporting Organization].&amp;amp;[DE]" allsame="1"&gt;&lt;lookup un="[05 Reporting Organization].[05 Reporting Organization].[Reporting Organization].&amp;amp;[DE]" cap="DE - Germany" ws="T_10_01" col="12" row="98" /&gt;&lt;lookup un="[05 Reporting Organization].[05 Reporting Organization].[Reporting Organization].&amp;amp;[DE]" cap="DE - Germany" ws="T_10_01" col="12" row="97" /&gt;&lt;lookup un="[05 Reporting Organization].[05 Reporting Organization].[Reporting Organization].&amp;amp;[DE]" cap="DE - Germany" ws="T_10_01" col="12" row="96" /&gt;&lt;/lookups&gt;&lt;/memberlookup&gt;&lt;memberlookup cap="JP - Japan"&gt;&lt;lookups match="[05 Reporting Organization].[05 Reporting Organization].[Subgroup].&amp;amp;[JP]" allsame="1"&gt;&lt;lookup un="[05 Reporting Organization].[05 Reporting Organization].[Subgroup].&amp;amp;[JP]" cap="JP - Japan" ws="T_10_01" col="12" row="105" /&gt;&lt;lookup un="[05 Reporting Organization].[05 Reporting Organization].[Subgroup].&amp;amp;[JP]" cap="JP - Japan" ws="T_10_01" col="12" row="106" /&gt;&lt;lookup un="[05 Reporting Organization].[05 Reporting Organization].[Subgroup].&amp;amp;[JP]" cap="JP - Japan" ws="T_10_01" col="12" row="107" /&gt;&lt;/lookups&gt;&lt;/memberlookup&gt;&lt;memberlookup cap="MT - Malta"&gt;&lt;lookups match="[05 Reporting Organization].[05 Reporting Organization].[Reporting Organization].&amp;amp;[MT]" allsame="1"&gt;&lt;lookup un="[05 Reporting Organization].[05 Reporting Organization].[Reporting Organization].&amp;amp;[MT]" cap="MT - Malta" ws="T_10_01" col="12" row="111" /&gt;&lt;lookup un="[05 Reporting Organization].[05 Reporting Organization].[Reporting Organization].&amp;amp;[MT]" cap="MT - Malta" ws="T_10_01" col="12" row="112"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row="107" /&gt;&lt;lookup un="[05 Reporting Organization].[05 Reporting Organization].[Reporting Organization].&amp;amp;[LV]" cap="LV - Latvia" ws="T_10_01" col="12" row="109" /&gt;&lt;lookup un="[05 Reporting Organization].[05 Reporting Organization].[Reporting Organization].&amp;amp;[LV]" cap="LV - Latvia" ws="T_10_01" col="12" row="108"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row="109" /&gt;&lt;lookup un="[05 Reporting Organization].[05 Reporting Organization].[Reporting Organization].&amp;amp;[LU]" cap="LU - Luxembourg" ws="T_10_01" col="12" row="112" /&gt;&lt;lookup un="[05 Reporting Organization].[05 Reporting Organization].[Reporting Organization].&amp;amp;[LU]" cap="LU - Luxembourg" ws="T_10_01" col="12" row="110" /&gt;&lt;lookup un="[05 Reporting Organization].[05 Reporting Organization].[Reporting Organization].&amp;amp;[LU]" cap="LU - Luxembourg" ws="T_10_01" col="12" row="111"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cap="ID - Indonesia"&gt;&lt;lookups match="[05 Reporting Organization].[05 Reporting Organization].[Area].&amp;amp;[ID]" allsame="1"&gt;&lt;lookup un="[05 Reporting Organization].[05 Reporting Organization].[Area].&amp;amp;[ID]" cap="ID - Indonesia" ws="T_10_01" col="12" row="101" /&gt;&lt;lookup un="[05 Reporting Organization].[05 Reporting Organization].[Area].&amp;amp;[ID]" cap="ID - Indonesia" ws="T_10_01" col="12" row="103" /&gt;&lt;lookup un="[05 Reporting Organization].[05 Reporting Organization].[Area].&amp;amp;[ID]" cap="ID - Indonesia" ws="T_10_01" col="12" row="102"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row="106" /&gt;&lt;lookup un="[05 Reporting Organization].[05 Reporting Organization].[Area].&amp;amp;[KR]" cap="KR - Korea" ws="T_10_01" col="12" row="107"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row="84" /&gt;&lt;lookup un="[05 Reporting Organization].[05 Reporting Organization].[Reporting Organization].&amp;amp;[BE]" cap="BE - Belgium" ws="T_10_01" col="12" row="86" /&gt;&lt;lookup un="[05 Reporting Organization].[05 Reporting Organization].[Reporting Organization].&amp;amp;[BE]" cap="BE - Belgium" ws="T_10_01" col="12" row="85"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row="93" /&gt;&lt;lookup un="[05 Reporting Organization].[05 Reporting Organization].[Area].&amp;amp;[DK]" cap="DK - Denmark" ws="T_10_01" col="12" row="94" /&gt;&lt;/lookups&gt;&lt;/memberlookup&gt;&lt;memberlookup cap="IN - India"&gt;&lt;lookups match="[05 Reporting Organization].[05 Reporting Organization].[Area].&amp;amp;[IN]" allsame="1"&gt;&lt;lookup un="[05 Reporting Organization].[05 Reporting Organization].[Area].&amp;amp;[IN]" cap="IN - India" ws="T_10_01" col="12" row="102" /&gt;&lt;lookup un="[05 Reporting Organization].[05 Reporting Organization].[Area].&amp;amp;[IN]" cap="IN - India" ws="T_10_01" col="12" row="100" /&gt;&lt;lookup un="[05 Reporting Organization].[05 Reporting Organization].[Area].&amp;amp;[IN]" cap="IN - India" ws="T_10_01" col="12" row="101" /&gt;&lt;/lookups&gt;&lt;/memberlookup&gt;&lt;memberlookup cap="RO - Romania"&gt;&lt;lookups match="[05 Reporting Organization].[05 Reporting Organization].[Area].&amp;amp;[RO]" allsame="1"&gt;&lt;lookup un="[05 Reporting Organization].[05 Reporting Organization].[Area].&amp;amp;[RO]" cap="RO - Romania" ws="T_10_01" col="12" row="121" /&gt;&lt;lookup un="[05 Reporting Organization].[05 Reporting Organization].[Area].&amp;amp;[RO]" cap="RO - Romania" ws="T_10_01" col="12" row="120" /&gt;&lt;/lookups&gt;&lt;/memberlookup&gt;&lt;memberlookup cap="CL - Chile"&gt;&lt;lookups match="[05 Reporting Organization].[05 Reporting Organization].[Area].&amp;amp;[CL]" allsame="1"&gt;&lt;lookup un="[05 Reporting Organization].[05 Reporting Organization].[Area].&amp;amp;[CL]" cap="CL - Chile" ws="T_10_01" col="12" row="88" /&gt;&lt;lookup un="[05 Reporting Organization].[05 Reporting Organization].[Area].&amp;amp;[CL]" cap="CL - Chile" ws="T_10_01" col="12" row="90" /&gt;&lt;lookup un="[05 Reporting Organization].[05 Reporting Organization].[Area].&amp;amp;[CL]" cap="CL - Chile" ws="T_10_01" col="12" row="89"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row="134" /&gt;&lt;lookup un="[05 Reporting Organization].[05 Reporting Organization].[Subgroup].&amp;amp;[US]" cap="US - United States" ws="T_10_01" col="12" row="132"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row="124" /&gt;&lt;lookup un="[05 Reporting Organization].[05 Reporting Organization].[Reporting Organization].&amp;amp;[SK]" cap="SK - Slovakia" ws="T_10_01" col="12" row="123" /&gt;&lt;/lookups&gt;&lt;/memberlookup&gt;&lt;memberlookup cap="IL - Israel"&gt;&lt;lookups match="[05 Reporting Organization].[05 Reporting Organization].[Area].&amp;amp;[IL]" allsame="1"&gt;&lt;lookup un="[05 Reporting Organization].[05 Reporting Organization].[Area].&amp;amp;[IL]" cap="IL - Israel" ws="T_10_01" col="12" row="105" /&gt;&lt;lookup un="[05 Reporting Organization].[05 Reporting Organization].[Area].&amp;amp;[IL]" cap="IL - Israel" ws="T_10_01" col="12" row="104" /&gt;&lt;lookup un="[05 Reporting Organization].[05 Reporting Organization].[Area].&amp;amp;[IL]" cap="IL - Israel" ws="T_10_01" col="12" row="103" /&gt;&lt;/lookups&gt;&lt;/memberlookup&gt;&lt;memberlookup cap="PT - Portugal"&gt;&lt;lookups match="[05 Reporting Organization].[05 Reporting Organization].[Rep</t>
  </si>
  <si>
    <t>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cap="SE - Sweden"&gt;&lt;lookups match="[05 Reporting Organization].[05 Reporting Organization].[Area].&amp;amp;[SE]" allsame="1"&gt;&lt;lookup un="[05 Reporting Organization].[05 Reporting Organization].[Area].&amp;amp;[SE]" cap="SE - Sweden" ws="T_10_01" col="12" row="126" /&gt;&lt;lookup un="[05 Reporting Organization].[05 Reporting Organization].[Area].&amp;amp;[SE]" cap="SE - Sweden" ws="T_10_01" col="12" row="127" /&gt;&lt;/lookups&gt;&lt;/memberlookup&gt;&lt;memberlookup cap="HU - Hungary"&gt;&lt;lookups match="[05 Reporting Organization].[05 Reporting Organization].[Area].&amp;amp;[HU]" allsame="1"&gt;&lt;lookup un="[05 Reporting Organization].[05 Reporting Organization].[Area].&amp;amp;[HU]" cap="HU - Hungary" ws="T_10_01" col="12" row="101" /&gt;&lt;lookup un="[05 Reporting Organization].[05 Reporting Organization].[Area].&amp;amp;[HU]" cap="HU - Hungary" ws="T_10_01" col="12" row="100" /&gt;&lt;lookup un="[05 Reporting Organization].[05 Reporting Organization].[Area].&amp;amp;[HU]" cap="HU - Hungary" ws="T_10_01" col="12" row="99" /&gt;&lt;/lookups&gt;&lt;/memberlookup&gt;&lt;memberlookup cap="CZ - Czech Republic"&gt;&lt;lookups match="[05 Reporting Organization].[05 Reporting Organization].[Area].&amp;amp;[CZ]" allsame="1"&gt;&lt;lookup un="[05 Reporting Organization].[05 Reporting Organization].[Area].&amp;amp;[CZ]" cap="CZ - Czech Republic" ws="T_10_01" col="12" row="94" /&gt;&lt;lookup un="[05 Reporting Organization].[05 Reporting Organization].[Area].&amp;amp;[CZ]" cap="CZ - Czech Republic" ws="T_10_01" col="12" row="93" /&gt;&lt;/lookups&gt;&lt;/memberlookup&gt;&lt;memberlookup cap="CN - China"&gt;&lt;lookups match="[05 Reporting Organization].[05 Reporting Organization].[Area].&amp;amp;[CN]" allsame="1"&gt;&lt;lookup un="[05 Reporting Organization].[05 Reporting Organization].[Area].&amp;amp;[CN]" cap="CN - China" ws="T_10_01" col="12" row="90" /&gt;&lt;lookup un="[05 Reporting Organization].[05 Reporting Organization].[Area].&amp;amp;[CN]" cap="CN - China" ws="T_10_01" col="12" row="91" /&gt;&lt;lookup un="[05 Reporting Organization].[05 Reporting Organization].[Area].&amp;amp;[CN]" cap="CN - China" ws="T_10_01" col="12" row="89"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row="105" /&gt;&lt;lookup un="[05 Reporting Organization].[05 Reporting Organization].[Reporting Organization].&amp;amp;[IT]" cap="IT - Italy" ws="T_10_01" col="12" row="104" /&gt;&lt;lookup un="[05 Reporting Organization].[05 Reporting Organization].[Reporting Organization].&amp;amp;[IT]" cap="IT - Italy" ws="T_10_01" col="12" row="106" /&gt;&lt;/lookups&gt;&lt;/memberlookup&gt;&lt;memberlookup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cap="CZ - Czechia"&gt;&lt;lookups match="[05 Reporting Organization].[05 Reporting Organization].[Area].&amp;amp;[CZ]" allsame="1"&gt;&lt;lookup un="[05 Reporting Organization].[05 Reporting Organization].[Area].&amp;amp;[CZ]" cap="CZ - Czechia" ws="T_10_01" col="12" row="93" /&gt;&lt;lookup un="[05 Reporting Organization].[05 Reporting Organization].[Area].&amp;amp;[CZ]" cap="CZ - Czechia" ws="T_10_01" col="12" row="92" /&gt;&lt;/lookups&gt;&lt;/memberlookup&gt;&lt;memberlookup cap="BR - Brazil"&gt;&lt;lookups match="[05 Reporting Organization].[05 Reporting Organization].[Area].&amp;amp;[BR]" allsame="1"&gt;&lt;lookup un="[05 Reporting Organization].[05 Reporting Organization].[Area].&amp;amp;[BR]" cap="BR - Brazil" ws="T_10_01" col="12" row="87" /&gt;&lt;lookup un="[05 Reporting Organization].[05 Reporting Organization].[Area].&amp;amp;[BR]" cap="BR - Brazil" ws="T_10_01" col="12" row="85" /&gt;&lt;lookup un="[05 Reporting Organization].[05 Reporting Organization].[Area].&amp;amp;[BR]" cap="BR - Brazil" ws="T_10_01" col="12" row="86" /&gt;&lt;/lookups&gt;&lt;/memberlookup&gt;&lt;memberlookup cap="PH - Philippines"&gt;&lt;lookups match="[05 Reporting Organization].[05 Reporting Organization].[Area].&amp;amp;[PH]" allsame="1"&gt;&lt;lookup un="[05 Reporting Organization].[05 Reporting Organization].[Area].&amp;amp;[PH]" cap="PH - Philippines" ws="T_10_01" col="12" row="118" /&gt;&lt;lookup un="[05 Reporting Organization].[05 Reporting Organization].[Area].&amp;amp;[PH]" cap="PH - Philippines" ws="T_10_01" col="12" row="117"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row="95" /&gt;&lt;lookup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cap="MY - Malaysia"&gt;&lt;lookups match="[05 Reporting Organization].[05 Reporting Organization].[Area].&amp;amp;[MY]" allsame="1"&gt;&lt;lookup un="[05 Reporting Organization].[05 Reporting Organization].[Area].&amp;amp;[MY]" cap="MY - Malaysia" ws="T_10_01" col="12" row="112" /&gt;&lt;lookup un="[05 Reporting Organization].[05 Reporting Organization].[Area].&amp;amp;[MY]" cap="MY - Malaysia" ws="T_10_01" col="12" row="111" /&gt;&lt;lookup un="[05 Reporting Organization].[05 Reporting Organization].[Area].&amp;amp;[MY]" cap="MY - Malaysia" ws="T_10_01" col="12" row="110" /&gt;&lt;/lookups&gt;&lt;/memberlookup&gt;&lt;memberlookup cap="CA - Canada"&gt;&lt;lookups match="[05 Reporting Organization].[05 Reporting Organization].[Subgroup].&amp;amp;[CA]" allsame="1"&gt;&lt;lookup un="[05 Reporting Organization].[05 Reporting Organization].[Subgroup].&amp;amp;[CA]" cap="CA - Canada" ws="T_10_01" col="12" row="87" /&gt;&lt;lookup un="[05 Reporting Organization].[05 Reporting Organization].[Subgroup].&amp;amp;[CA]" cap="CA - Canada" ws="T_10_01" col="12" row="88" /&gt;&lt;lookup un="[05 Reporting Organization].[05 Reporting Organization].[Subgroup].&amp;amp;[CA]" cap="CA - Canada" ws="T_10_01" col="12" row="89"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cap="AU - Australia"&gt;&lt;lookups match="[05 Reporting Organization].[05 Reporting Organization].[Subgroup].&amp;amp;[AU]" allsame="1"&gt;&lt;lookup un="[05 Reporting Organization].[05 Reporting Organization].[Subgroup].&amp;amp;[AU]" cap="AU - Australia" ws="T_10_01" col="12" row="81" /&gt;&lt;lookup un="[05 Reporting Organization].[05 Reporting Organization].[Subgroup].&amp;amp;[AU]" cap="AU - Australia" ws="T_10_01" col="12" row="82" /&gt;&lt;lookup un="[05 Reporting Organization].[05 Reporting Organization].[Subgroup].&amp;amp;[AU]" cap="AU - Australia" ws="T_10_01" col="12" row="83" /&gt;&lt;/lookups&gt;&lt;/memberlookup&gt;&lt;memberlookup cap="BH - Bahrain"&gt;&lt;lookups match="[05 Reporting Organization].[05 Reporting Organization].[Area].&amp;amp;[BH]" allsame="1"&gt;&lt;lookup un="[05 Reporting Organization].[05 Reporting Organization].[Area].&amp;amp;[BH]" cap="BH - Bahrain" ws="T_10_01" col="12" row="84" /&gt;&lt;lookup un="[05 Reporting Organization].[05 Reporting Organization].[Area].&amp;amp;[BH]" cap="BH - Bahrain" ws="T_10_01" col="12" row="83" /&gt;&lt;lookup un="[05 Reporting Organization].[05 Reporting Organization].[Area].&amp;amp;[BH]" cap="BH - Bahrain" ws="T_10_01" col="12" row="85" /&gt;&lt;/lookups&gt;&lt;/memberlookup&gt;&lt;memberlookup cap="TR - Türkiye"&gt;&lt;lookups match="[05 Reporting Organization].[05 Reporting Organization].[Area].&amp;amp;[TR]" allsame="1"&gt;&lt;lookup un="[05 Reporting Organization].[05 Reporting Organization].[Area].&amp;amp;[TR]" cap="TR - Türkiye" ws="T_10_01" col="12" row="130" /&gt;&lt;lookup un="[05 Reporting Organization].[05 Reporting Organization].[Area].&amp;amp;[TR]" cap="TR - Türkiye" ws="T_10_01" col="12" row="129" /&gt;&lt;/lookups&gt;&lt;/memberlookup&gt;&lt;memberlookup cap="BG - Bulgaria"&gt;&lt;lookups match="[05 Reporting Organization].[05 Reporting Organization].[Area].&amp;amp;[BG]" allsame="1"&gt;&lt;lookup un="[05 Reporting Organization].[05 Reporting Organization].[Area].&amp;amp;[BG]" cap="BG - Bulgaria" ws="T_10_01" col="12" row="86" /&gt;&lt;lookup un="[05 Reporting Organization].[05 Reporting Organization].[Area].&amp;amp;[BG]" cap="BG - Bulgaria" ws="T_10_01" col="12" row="88" /&gt;&lt;lookup un="[05 Reporting Organization].[05 Reporting Organization].[Area].&amp;amp;[BG]" cap="BG - Bulgaria" ws="T_10_01" col="12" row="87"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cap="TW - Chinese Taipei"&gt;&lt;lookups match="[05 Reporting Organization].[05 Reporting Organization].[Area].&amp;amp;[TW]" allsame="1"&gt;&lt;lookup un="[05 Reporting Organization].[05 Reporting Organization].[Area].&amp;amp;[TW]" cap="TW - Chinese Taipei" ws="T_10_01" col="12" row="92" /&gt;&lt;lookup un="[05 Reporting Organization].[05 Reporting Organization].[Area].&amp;amp;[TW]" cap="TW - Chinese Taipei" ws="T_10_01" col="12" row="90" /&gt;&lt;lookup un="[05 Reporting Organization].[05 Reporting Organization].[Area].&amp;amp;[TW]" cap="TW - Chinese Taipei" ws="T_10_01" col="12" row="91"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row="75" /&gt;&lt;lookup un="[Access Type].[Access Type].&amp;amp;[A]" cap="All Confidentiality" ws="T_10_01" col="12" row="76" /&gt;&lt;lookup un="[Access Type].[Access Type].&amp;amp;[A]" cap="All Confidentiality" ws="T_10_01" col="12" row="77" /&gt;&lt;/lookups&gt;&lt;/memberlookup&gt;&lt;/memberlookupsbyhier&gt;&lt;memberlookupsbyhier hier="[14 Basis].[14 Basis]"&gt;&lt;memberlookup cap="B - Net - gross"&gt;&lt;lookups match="[14 Basis].[14 Basis].[Basis Name].&amp;amp;[B]" allsame="1"&gt;&lt;lookup un="[14 Basis].[14 Basis].[Basis Name].&amp;amp;[B]" cap="B - Net - gross" ws="T_10_01" col="12" row="74" /&gt;&lt;lookup un="[14 Basis].[14 Basis].[Basis Name].&amp;amp;[B]" cap="B - Net - gross" ws="T_10_01" col="12" row="73" /&gt;&lt;lookup un="[14 Basis].[14 Basis].[Basis Name].&amp;amp;[B]" cap="B - Net - gross" ws="T_10_01" col="12" row="72"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row="66" /&gt;&lt;lookup un="[04 Risk Category].[04 Risk Category].[L1].&amp;amp;[B]" cap="B - Foreign exchange" ws="T_10_01" col="12" row="67" /&gt;&lt;lookup un="[04 Risk Category].[04 Risk Category].[L1].&amp;amp;[B]" cap="B - Foreign exchange" ws="T_10_01" col="12" row="65"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row="68" /&gt;&lt;lookup un="[08 Sector of Underlying Risk].[08 Sector of Underlying Risk].[L0].&amp;amp;[A]" cap="A - Total (all sectors)" ws="T_10_01" col="12" row="67" /&gt;&lt;lookup un="[08 Sector of Underlying Risk].[08 Sector of Underlying Risk].[L0].&amp;amp;[A]" cap="A - Total (all sectors)" ws="T_10_01" col="12" row="66" /&gt;&lt;/lookups&gt;&lt;/memberlookup&gt;&lt;/memberlookupsbyhier&gt;&lt;memberlookupsbyhier hier="[90 Cube Type].[Cube Type]"&gt;&lt;memberlookup cap="Provisional"&gt;&lt;lookups match="[90 Cube Type].[Cube Type].&amp;amp;[20]" allsame="1"&gt;&lt;lookup un="[90 Cube Type].[Cube Type].&amp;amp;[20]" cap="Provisional" ws="T_10_01" col="12" row="72" /&gt;&lt;lookup un="[90 Cube Type].[Cube Type].&amp;amp;[20]" cap="Provisional" ws="T_10_01" col="12" row="73" /&gt;&lt;lookup un="[90 Cube Type].[Cube Type].&amp;amp;[20]" cap="Provisional" ws="T_10_01" col="12" row="71" /&gt;&lt;/lookups&gt;&lt;/memberlookup&gt;&lt;/memberlookupsbyhier&gt;&lt;memberlookupsbyhier hier="[12 Rating].[12 Rating]"&gt;&lt;memberlookup cap="A - Total (all ratings)"&gt;&lt;lookups match="[12 Rating].[12 Rating].[L0].&amp;amp;[A]" allsame="1"&gt;&lt;lookup un="[12 Rating].[12 Rating].[L0].&amp;amp;[A]" cap="A - Total (all ratings)" ws="T_10_01" col="12" row="71" /&gt;&lt;lookup un="[12 Rating].[12 Rating].[L0].&amp;amp;[A]" cap="A - Total (all ratings)" ws="T_10_01" col="12" row="70" /&gt;&lt;lookup un="[12 Rating].[12 Rating].[L0].&amp;amp;[A]" cap="A - Total (all ratings)" ws="T_10_01" col="12" row="69" /&gt;&lt;/lookups&gt;&lt;/memberlookup&gt;&lt;/memberlookupsbyhier&gt;&lt;memberlookupsbyhier hier="[01 Period].[01 Period Year]"&gt;&lt;memberlookup cap="2022"&gt;&lt;lookups match="[01 Period].[01 Period Year].[Year].&amp;amp;[2022]" allsame="1"&gt;&lt;lookup un="[01 Period].[01 Period Year].[Year].&amp;amp;[2022]" cap="2022" ws="T_10_01" col="12" row="65" /&gt;&lt;lookup un="[01 Period].[01 Period Year].[Year].&amp;amp;[2022]" cap="2022" ws="T_10_01" col="12" row="66" /&gt;&lt;/lookups&gt;&lt;/memberlookup&gt;&lt;memberlookup cap="2025"&gt;&lt;lookups match="[01 Period].[01 Period Year].[Year].&amp;amp;[2025]" allsame="1"&gt;&lt;lookup un="[01 Period].[01 Period Year].[Year].&amp;amp;[2025]" cap="2025" ws="T_10_01" col="12" row="64" /&gt;&lt;lookup un="[01 Period].[01 Period Year].[Year].&amp;amp;[2025]" cap="2025" ws="T_10_01" col="12" row="65"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row="74" /&gt;&lt;lookup un="[13 Execution Method].[13 Execution Method].[L0].&amp;amp;[3]" cap="3 - Total (all methods)" ws="T_10_01" col="12" row="73" /&gt;&lt;lookup un="[13 Execution Method].[13 Execution Method].[L0].&amp;amp;[3]" cap="3 - Total (all methods)" ws="T_10_01" col="12" row="75"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/&gt;&lt;/qlikqueryopt&gt;&lt;incortaqueryopt&gt;&lt;queryoptimiser /&gt;&lt;/incortaqueryopt&gt;&lt;anaplanqueryopt&gt;&lt;queryoptimiser /&gt;&lt;/anaplanqueryopt&gt;&lt;essrestqueryopt&gt;&lt;queryoptimiser /&gt;&lt;/essrestqueryopt&gt;&lt;/queryengine&gt;&lt;formulabreakoutdefinitions /&gt;&lt;writeback allowWriteback="0" entryMode="Online" atLevel="LowestOnly" highlightMembers="0" highlightData="0" highlightColour="0" changedColour="0" spreadMethod="" weightExpression="" writetodatamember="0" allowWritebackMemProps="0" useBatches="0" cellMustBeUnlocked="0" /&gt;&lt;maxgridrefreshdepth&gt;5&lt;/maxgridrefreshdepth&gt;&lt;/book&gt;</t>
  </si>
  <si>
    <t>''Net-gross'' basis¹, daily averages in April in billions of US dollars</t>
  </si>
  <si>
    <t xml:space="preserve"> Argentina</t>
  </si>
  <si>
    <t xml:space="preserve"> Australia</t>
  </si>
  <si>
    <t xml:space="preserve"> Austria</t>
  </si>
  <si>
    <t xml:space="preserve"> Bahrain</t>
  </si>
  <si>
    <t xml:space="preserve"> Belgium</t>
  </si>
  <si>
    <t xml:space="preserve"> Brazil</t>
  </si>
  <si>
    <t xml:space="preserve"> Bulgaria</t>
  </si>
  <si>
    <t xml:space="preserve"> Canada</t>
  </si>
  <si>
    <t xml:space="preserve"> Chile</t>
  </si>
  <si>
    <t xml:space="preserve"> China</t>
  </si>
  <si>
    <t xml:space="preserve"> Chinese Taipei</t>
  </si>
  <si>
    <t xml:space="preserve"> Colombia</t>
  </si>
  <si>
    <t xml:space="preserve"> Czechia</t>
  </si>
  <si>
    <t xml:space="preserve"> Denmark</t>
  </si>
  <si>
    <t xml:space="preserve"> Finland</t>
  </si>
  <si>
    <t xml:space="preserve"> France</t>
  </si>
  <si>
    <t xml:space="preserve"> Germany</t>
  </si>
  <si>
    <t xml:space="preserve"> Greece</t>
  </si>
  <si>
    <t xml:space="preserve"> Hong Kong SAR</t>
  </si>
  <si>
    <t xml:space="preserve"> Hungary</t>
  </si>
  <si>
    <t xml:space="preserve"> India</t>
  </si>
  <si>
    <t xml:space="preserve"> Indonesia</t>
  </si>
  <si>
    <t xml:space="preserve"> Ireland</t>
  </si>
  <si>
    <t xml:space="preserve"> Israel</t>
  </si>
  <si>
    <t xml:space="preserve"> Italy</t>
  </si>
  <si>
    <t xml:space="preserve"> Japan</t>
  </si>
  <si>
    <t xml:space="preserve"> Korea</t>
  </si>
  <si>
    <t xml:space="preserve"> Lithuania</t>
  </si>
  <si>
    <t xml:space="preserve"> Luxembourg</t>
  </si>
  <si>
    <t xml:space="preserve"> Malaysia</t>
  </si>
  <si>
    <t xml:space="preserve"> Malta</t>
  </si>
  <si>
    <t xml:space="preserve"> Mexico</t>
  </si>
  <si>
    <t xml:space="preserve"> Netherlands</t>
  </si>
  <si>
    <t xml:space="preserve"> New Zealand</t>
  </si>
  <si>
    <t xml:space="preserve"> Norway</t>
  </si>
  <si>
    <t xml:space="preserve"> Peru</t>
  </si>
  <si>
    <t xml:space="preserve"> Philippines</t>
  </si>
  <si>
    <t xml:space="preserve"> Poland</t>
  </si>
  <si>
    <t xml:space="preserve"> Portugal</t>
  </si>
  <si>
    <t xml:space="preserve"> Romania</t>
  </si>
  <si>
    <t xml:space="preserve"> Saudi Arabia</t>
  </si>
  <si>
    <t xml:space="preserve"> Singapore</t>
  </si>
  <si>
    <t xml:space="preserve"> Slovakia</t>
  </si>
  <si>
    <t xml:space="preserve"> South Africa</t>
  </si>
  <si>
    <t xml:space="preserve"> Spain</t>
  </si>
  <si>
    <t xml:space="preserve"> Sweden</t>
  </si>
  <si>
    <t xml:space="preserve"> Switzerland</t>
  </si>
  <si>
    <t xml:space="preserve"> Thailand</t>
  </si>
  <si>
    <t xml:space="preserve"> Türkiye</t>
  </si>
  <si>
    <t xml:space="preserve"> United Arab Emirates</t>
  </si>
  <si>
    <t xml:space="preserve"> United Kingdom</t>
  </si>
  <si>
    <t>OTC foreign exchange turnover by country and counterparty¹</t>
  </si>
  <si>
    <t>Various basis, daily averages in April 2025 in millions of US dollars</t>
  </si>
  <si>
    <t xml:space="preserve"> United States</t>
  </si>
  <si>
    <t>''Net-net'' basis¹, daily averages in April 2025 in millions of US dollars</t>
  </si>
  <si>
    <t>91</t>
  </si>
  <si>
    <t>5</t>
  </si>
  <si>
    <t>11</t>
  </si>
  <si>
    <t>19</t>
  </si>
  <si>
    <t>Normal</t>
  </si>
  <si>
    <t>Steady</t>
  </si>
  <si>
    <t>95</t>
  </si>
  <si>
    <t>8</t>
  </si>
  <si>
    <t>23</t>
  </si>
  <si>
    <t>Increasing</t>
  </si>
  <si>
    <t>78</t>
  </si>
  <si>
    <t>2</t>
  </si>
  <si>
    <t>6</t>
  </si>
  <si>
    <t>21</t>
  </si>
  <si>
    <t>100</t>
  </si>
  <si>
    <t>3</t>
  </si>
  <si>
    <t>16</t>
  </si>
  <si>
    <t>20</t>
  </si>
  <si>
    <t>90</t>
  </si>
  <si>
    <t>4</t>
  </si>
  <si>
    <t>Above normal</t>
  </si>
  <si>
    <t>75</t>
  </si>
  <si>
    <t>96</t>
  </si>
  <si>
    <t>99</t>
  </si>
  <si>
    <t>22</t>
  </si>
  <si>
    <t>93</t>
  </si>
  <si>
    <t>35</t>
  </si>
  <si>
    <t>59</t>
  </si>
  <si>
    <t>15</t>
  </si>
  <si>
    <t>92</t>
  </si>
  <si>
    <t>14</t>
  </si>
  <si>
    <t>30</t>
  </si>
  <si>
    <t>7</t>
  </si>
  <si>
    <t>80</t>
  </si>
  <si>
    <t>98</t>
  </si>
  <si>
    <t>41</t>
  </si>
  <si>
    <t>34</t>
  </si>
  <si>
    <t>62</t>
  </si>
  <si>
    <t>85</t>
  </si>
  <si>
    <t>18</t>
  </si>
  <si>
    <t>10</t>
  </si>
  <si>
    <t>83</t>
  </si>
  <si>
    <t>12</t>
  </si>
  <si>
    <t>53</t>
  </si>
  <si>
    <t>1</t>
  </si>
  <si>
    <t>115</t>
  </si>
  <si>
    <t>79</t>
  </si>
  <si>
    <t>13</t>
  </si>
  <si>
    <t>72</t>
  </si>
  <si>
    <t>9</t>
  </si>
  <si>
    <t>26</t>
  </si>
  <si>
    <t>39</t>
  </si>
  <si>
    <t>28</t>
  </si>
  <si>
    <t>97</t>
  </si>
  <si>
    <t>29</t>
  </si>
  <si>
    <t>27</t>
  </si>
  <si>
    <t>17</t>
  </si>
  <si>
    <t>51</t>
  </si>
  <si>
    <t>''Net-net'' basis¹, daily averages in April in billions of US dollars and percentage share</t>
  </si>
  <si>
    <t>2013</t>
  </si>
  <si>
    <t>2016</t>
  </si>
  <si>
    <t>2019</t>
  </si>
  <si>
    <t>2022</t>
  </si>
  <si>
    <t>SKK</t>
  </si>
  <si>
    <t>1995</t>
  </si>
  <si>
    <t>1998</t>
  </si>
  <si>
    <t>2001</t>
  </si>
  <si>
    <t>2004</t>
  </si>
  <si>
    <t>2007</t>
  </si>
  <si>
    <t>2010</t>
  </si>
  <si>
    <t xml:space="preserve"> Estonia</t>
  </si>
  <si>
    <t xml:space="preserve"> Latvia</t>
  </si>
  <si>
    <t xml:space="preserve"> Russia</t>
  </si>
  <si>
    <t xml:space="preserve"> Slovenia</t>
  </si>
  <si>
    <t>''Net-gross'' basis¹, daily averages in April 2025 in millions of US dollars</t>
  </si>
  <si>
    <t>Daily averages in April 2025 in millions of US dollars</t>
  </si>
  <si>
    <t>)" ws="T_10_01" col="12" row="72" /&gt;&lt;lookup un="[06 Counterparty Sector].[06 Counterparty Sector].[L0].&amp;amp;[A]" cap="A - Total (all counterparties)" ws="T_10_01" col="12" row="70"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row="134" /&gt;&lt;lookup un="[03 Instrument].[03 Instrument].[L0].&amp;amp;[A]" cap="A - Total (all instruments)" ws="T_10_01" col="11" row="120" /&gt;&lt;lookup un="[03 Instrument].[03 Instrument].[L0].&amp;amp;[A]" cap="A - Total (all instruments)" ws="T_10_01" col="11" row="122" /&gt;&lt;lookup un="[03 Instrument].[03 Instrument].[L0].&amp;amp;[A]" cap="A - Total (all instruments)" ws="T_10_01" col="11" row="86" /&gt;&lt;lookup un="[03 Instrument].[03 Instrument].[L0].&amp;amp;[A]" cap="A - Total (all instruments)" ws="T_10_01" col="11" row="121" /&gt;&lt;lookup un="[03 Instrument].[03 Instrument].[L0].&amp;amp;[A]" cap="A - Total (all instruments)" ws="T_10_01" col="11" row="127" /&gt;&lt;lookup un="[03 Instrument].[03 Instrument].[L0].&amp;amp;[A]" cap="A - Total (all instruments)" ws="T_10_01" col="11" row="130" /&gt;&lt;lookup un="[03 Instrument].[03 Instrument].[L0].&amp;amp;[A]" cap="A - Total (all instruments)" ws="T_10_01" col="11" row="110" /&gt;&lt;lookup un="[03 Instrument].[03 Instrument].[L0].&amp;amp;[A]" cap="A - Total (all instruments)" ws="T_10_01" col="11" row="85" /&gt;&lt;lookup un="[03 Instrument].[03 Instrument].[L0].&amp;amp;[A]" cap="A - Total (all instruments)" ws="T_10_01" col="11" row="133" /&gt;&lt;lookup un="[03 Instrument].[03 Instrument].[L0].&amp;amp;[A]" cap="A - Total (all instruments)" ws="T_10_01" col="11" row="84" /&gt;&lt;lookup un="[03 Instrument].[03 Instrument].[L0].&amp;amp;[A]" cap="A - Total (all instruments)" ws="T_10_01" col="11" row="112" /&gt;&lt;lookup un="[03 Instrument].[03 Instrument].[L0].&amp;amp;[A]" cap="A - Total (all instruments)" ws="T_10_01" col="11" row="93" /&gt;&lt;lookup un="[03 Instrument].[03 Instrument].[L0].&amp;amp;[A]" cap="A - Total (all instruments)" ws="T_10_01" col="11" row="100" /&gt;&lt;lookup un="[03 Instrument].[03 Instrument].[L0].&amp;amp;[A]" cap="A - Total (all instruments)" ws="T_10_01" col="11" row="95" /&gt;&lt;lookup un="[03 Instrument].[03 Instrument].[L0].&amp;amp;[A]" cap="A - Total (all instruments)" ws="T_10_01" col="11" row="131" /&gt;&lt;lookup un="[03 Instrument].[03 Instrument].[L0].&amp;amp;[A]" cap="A - Total (all instruments)" ws="T_10_01" col="11" row="101" /&gt;&lt;lookup un="[03 Instrument].[03 Instrument].[L0].&amp;amp;[A]" cap="A - Total (all instruments)" ws="T_10_01" col="11" row="114" /&gt;&lt;lookup un="[03 Instrument].[03 Instrument].[L0].&amp;amp;[A]" cap="A - Total (all instruments)" ws="T_10_01" col="11" row="106" /&gt;&lt;lookup un="[03 Instrument].[03 Instrument].[L0].&amp;amp;[A]" cap="A - Total (all instruments)" ws="T_10_01" col="11" row="87" /&gt;&lt;lookup un="[03 Instrument].[03 Instrument].[L0].&amp;amp;[A]" cap="A - Total (all instruments)" ws="T_10_01" col="11" row="117" /&gt;&lt;lookup un="[03 Instrument].[03 Instrument].[L0].&amp;amp;[A]" cap="A - Total (all instruments)" ws="T_10_01" col="11" row="115" /&gt;&lt;lookup un="[03 Instrument].[03 Instrument].[L0].&amp;amp;[A]" cap="A - Total (all instruments)" ws="T_10_01" col="11" row="91" /&gt;&lt;lookup un="[03 Instrument].[03 Instrument].[L0].&amp;amp;[A]" cap="A - Total (all instruments)" ws="T_10_01" col="11" row="109" /&gt;&lt;lookup un="[03 Instrument].[03 Instrument].[L0].&amp;amp;[A]" cap="A - Total (all instruments)" ws="T_10_01" col="11" row="83" /&gt;&lt;lookup un="[03 Instrument].[03 Instrument].[L0].&amp;amp;[A]" cap="A - Total (all instruments)" ws="T_10_01" col="11" row="98" /&gt;&lt;lookup un="[03 Instrument].[03 Instrument].[L0].&amp;amp;[A]" cap="A - Total (all instruments)" ws="T_10_01" col="11" row="90" /&gt;&lt;lookup un="[03 Instrument].[03 Instrument].[L0].&amp;amp;[A]" cap="A - Total (all instruments)" ws="T_10_01" col="11" row="96" /&gt;&lt;lookup un="[03 Instrument].[03 Instrument].[L0].&amp;amp;[A]" cap="A - Total (all instruments)" ws="T_10_01" col="11" row="88" /&gt;&lt;lookup un="[03 Instrument].[03 Instrument].[L0].&amp;amp;[A]" cap="A - Total (all instruments)" ws="T_10_01" col="11" row="99" /&gt;&lt;lookup un="[03 Instrument].[03 Instrument].[L0].&amp;amp;[A]" cap="A - Total (all instruments)" ws="T_10_01" col="11" row="126" /&gt;&lt;lookup un="[03 Instrument].[03 Instrument].[L0].&amp;amp;[A]" cap="A - Total (all instruments)" ws="T_10_01" col="11" row="124" /&gt;&lt;lookup un="[03 Instrument].[03 Instrument].[L0].&amp;amp;[A]" cap="A - Total (all instruments)" ws="T_10_01" col="11" row="132" /&gt;&lt;lookup un="[03 Instrument].[03 Instrument].[L0].&amp;amp;[A]" cap="A - Total (all instruments)" ws="T_10_01" col="11" row="92" /&gt;&lt;lookup un="[03 Instrument].[03 Instrument].[L0].&amp;amp;[A]" cap="A - Total (all instruments)" ws="T_10_01" col="11" row="97" /&gt;&lt;lookup un="[03 Instrument].[03 Instrument].[L0].&amp;amp;[A]" cap="A - Total (all instruments)" ws="T_10_01" col="11" row="123" /&gt;&lt;lookup un="[03 Instrument].[03 Instrument].[L0].&amp;amp;[A]" cap="A - Total (all instruments)" ws="T_10_01" col="11" row="108" /&gt;&lt;lookup un="[03 Instrument].[03 Instrument].[L0].&amp;amp;[A]" cap="A - Total (all instruments)" ws="T_10_01" col="11" row="118" /&gt;&lt;lookup un="[03 Instrument].[03 Instrument].[L0].&amp;amp;[A]" cap="A - Total (all instruments)" ws="T_10_01" col="11" row="129" /&gt;&lt;lookup un="[03 Instrument].[03 Instrument].[L0].&amp;amp;[A]" cap="A - Total (all instruments)" ws="T_10_01" col="11" row="113" /&gt;&lt;lookup un="[03 Instrument].[03 Instrument].[L0].&amp;amp;[A]" cap="A - Total (all instruments)" ws="T_10_01" col="11" row="111" /&gt;&lt;lookup un="[03 Instrument].[03 Instrument].[L0].&amp;amp;[A]" cap="A - Total (all instruments)" ws="T_10_01" col="11" row="128" /&gt;&lt;lookup un="[03 Instrument].[03 Instrument].[L0].&amp;amp;[A]" cap="A - Total (all instruments)" ws="T_10_01" col="11" row="119" /&gt;&lt;lookup un="[03 Instrument].[03 Instrument].[L0].&amp;amp;[A]" cap="A - Total (all instruments)" ws="T_10_01" col="11" row="125" /&gt;&lt;lookup un="[03 Instrument].[03 Instrument].[L0].&amp;amp;[A]" cap="A - Total (all instruments)" ws="T_10_01" col="11" row="103" /&gt;&lt;lookup un="[03 Instrument].[03 Instrument].[L0].&amp;amp;[A]" cap="A - Total (all instruments)" ws="T_10_01" col="11" row="81" /&gt;&lt;lookup un="[03 Instrument].[03 Instrument].[L0].&amp;amp;[A]" cap="A - Total (all instruments)" ws="T_10_01" col="11" row="105" /&gt;&lt;lookup un="[03 Instrument].[03 Instrument].[L0].&amp;amp;[A]" cap="A - Total (all instruments)" ws="T_10_01" col="11" row="82" /&gt;&lt;lookup un="[03 Instrument].[03 Instrument].[L0].&amp;amp;[A]" cap="A - Total (all instruments)" ws="T_10_01" col="11" row="116" /&gt;&lt;lookup un="[03 Instrument].[03 Instrument].[L0].&amp;amp;[A]" cap="A - Total (all instruments)" ws="T_10_01" col="11" row="102" /&gt;&lt;lookup un="[03 Instrument].[03 Instrument].[L0].&amp;amp;[A]" cap="A - Total (all instruments)" ws="T_10_01" col="11" row="80" /&gt;&lt;lookup un="[03 Instrument].[03 Instrument].[L0].&amp;amp;[A]" cap="A - Total (all instruments)" ws="T_10_01" col="11" row="89" /&gt;&lt;lookup un="[03 Instrument].[03 Instrument].[L0].&amp;amp;[A]" cap="A - Total (all instruments)" ws="T_10_01" col="11" row="107" /&gt;&lt;lookup un="[03 Instrument].[03 Instrument].[L0].&amp;amp;[A]" cap="A - Total (all instruments)" ws="T_10_01" col="11" row="94" /&gt;&lt;lookup un="[03 Instrument].[03 Instrument].[L0].&amp;amp;[A]" cap="A - Total (all instruments)" ws="T_10_01" col="11" row="104" /&gt;&lt;/lookups&gt;&lt;/memberlookup&gt;&lt;/memberlookupsbyhier&gt;&lt;memberlookupsbyhier hier="[Measures]"&gt;&lt;memberlookup cap="Value"&gt;&lt;lookups match="[Measures].[Value]" allsame="1"&gt;&lt;lookup un="[Measures].[Value]" cap="Value" ws="T_10_01" col="12" row="64" /&gt;&lt;lookup un="[Measures].[Value]" cap="Value" ws="T_10_01" col="12" row="63" /&gt;&lt;lookup un="[Measures].[Value]" cap="Value" ws="T_10_01" col="12" row="62"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row="70" /&gt;&lt;lookup un="[07 Location of Counterparty].[07 Location of Counterparty].[L0].&amp;amp;[5J]" cap="5J - All countries (total)" ws="T_10_01" col="12" row="69" /&gt;&lt;lookup un="[07 Location of Counterparty].[07 Location of Counterparty].[L0].&amp;amp;[5J]" cap="5J - All countries (total)" ws="T_10_01" col="12" row="68"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row="67" /&gt;&lt;lookup un="[04 Risk Category].[04 Risk Category].[L1].&amp;amp;[B]" cap="B - Foreign exchange" ws="T_10_01" col="12" row="66" /&gt;&lt;lookup un="[04 Risk Category].[04 Risk Category].[L1].&amp;amp;[B]" cap="B - Foreign exchange" ws="T_10_01" col="12" row="65" /&gt;&lt;/lookups&gt;&lt;/memberlookup&gt;&lt;/memberlookupsbyhier&gt;&lt;memberlookupsbyhier hier="[91 Dataset].[Dataset]"&gt;&lt;memberlookup cap="Turnover"&gt;&lt;lookups match="[91 Dataset].[Dataset].[L0].&amp;amp;[DER_OTC_TOV]" allsame="1"&gt;&lt;lookup un="[91 Dataset].[Dataset].[L0].&amp;amp;[DER_OTC_TOV]" cap="Turnover" ws="T_10_01" col="12" row="76" /&gt;&lt;lookup un="[91 Dataset].[Dataset].[L0].&amp;amp;[DER_OTC_TOV]" cap="Turnover" ws="T_10_01" col="12" row="75" /&gt;&lt;lookup un="[91 Dataset].[Dataset].[L0].&amp;amp;[DER_OTC_TOV]" cap="Turnover" ws="T_10_01" col="12" row="74" /&gt;&lt;/lookups&gt;&lt;/memberlookup&gt;&lt;/memberlookupsbyhier&gt;&lt;memberlookupsbyhier hier="[12 Rating].[12 Rating]"&gt;&lt;memberlookup cap="A - Total (all ratings)"&gt;&lt;lookups match="[12 Rating].[12 Rating].[L0].&amp;amp;[A]" allsame="1"&gt;&lt;lookup un="[12 Rating].[12 Rating].[L0].&amp;amp;[A]" cap="A - Total (all ratings)" ws="T_10_01" col="12" row="70" /&gt;&lt;lookup un="[12 Rating].[12 Rating].[L0].&amp;amp;[A]" cap="A - Total (all ratings)" ws="T_10_01" col="12" row="69" /&gt;&lt;lookup un="[12 Rating].[12 Rating].[L0].&amp;amp;[A]" cap="A - Total (all ratings)" ws="T_10_01" col="12" row="71" /&gt;&lt;/lookups&gt;&lt;/memberlookup&gt;&lt;/memberlookupsbyhier&gt;&lt;memberlookupsbyhier hier="[01 Period].[01 Period Year]"&gt;&lt;memberlookup cap="2022"&gt;&lt;lookups match="[01 Period].[01 Period Year].[Year].&amp;amp;[2022]" allsame="1"&gt;&lt;lookup un="[01 Period].[01 Period Year].[Year].&amp;amp;[2022]" cap="2022" ws="T_10_01" col="12" row="65" /&gt;&lt;lookup un="[01 Period].[01 Period Year].[Year].&amp;amp;[2022]" cap="2022" ws="T_10_01" col="12" row="66" /&gt;&lt;/lookups&gt;&lt;/memberlookup&gt;&lt;memberlookup cap="2025"&gt;&lt;lookups match="[01 Period].[01 Period Year].[Year].&amp;amp;[2025]" allsame="1"&gt;&lt;lookup un="[01 Period].[01 Period Year].[Year].&amp;amp;[2025]" cap="2025" ws="T_10_01" col="12" row="64" /&gt;&lt;lookup un="[01 Period].[01 Period Year].[Year].&amp;amp;[2025]" cap="2025" ws="T_10_01" col="12" row="65"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row="75" /&gt;&lt;lookup un="[Access Type].[Access Type].&amp;amp;[A]" cap="All Confidentiality" ws="T_10_01" col="12" row="77" /&gt;&lt;lookup un="[Access Type].[Access Type].&amp;amp;[A]" cap="All Confidentiality" ws="T_10_01" col="12" row="76" /&gt;&lt;/lookups&gt;&lt;/memberlookup&gt;&lt;/memberlookupsbyhier&gt;&lt;memberlookupsbyhier hier="[05 Reporting Organization].[05 Reporting Organization]"&gt;&lt;memberlookup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cap="CH - Switzerland"&gt;&lt;lookups match="[05 Reporting Organization].[05 Reporting Organization].[Area].&amp;amp;[CH]" allsame="1"&gt;&lt;lookup un="[05 Reporting Organization].[05 Reporting Organization].[Area].&amp;amp;[CH]" cap="CH - Switzerland" ws="T_10_01" col="12" row="127" /&gt;&lt;lookup un="[05 Reporting Organization].[05 Reporting Organization].[Area].&amp;amp;[CH]" cap="CH - Switzerland" ws="T_10_01" col="12" row="128"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cap="HK - Hong Kong SAR"&gt;&lt;lookups match="[05 Reporting Organization].[05 Reporting Organization].[Area].&amp;amp;[HK]" allsame="1"&gt;&lt;lookup un="[05 Reporting Organization].[05 Reporting Organization].[Area].&amp;amp;[HK]" cap="HK - Hong Kong SAR" ws="T_10_01" col="12" row="98" /&gt;&lt;lookup un="[05 Reporting Organization].[05 Reporting Organization].[Area].&amp;amp;[HK]" cap="HK - Hong Kong SAR" ws="T_10_01" col="12" row="100" /&gt;&lt;lookup un="[05 Reporting Organization].[05 Reporting Organization].[Area].&amp;amp;[HK]" cap="HK - Hong Kong SAR" ws="T_10_01" col="12" row="99"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row="98" /&gt;&lt;lookup un="[05 Reporting Organization].[05 Reporting Organization].[Reporting Organization].&amp;amp;[GR]" cap="GR - Greece" ws="T_10_01" col="12" row="97" /&gt;&lt;lookup un="[05 Reporting Organization].[05 Reporting Organization].[Reporting Organization].&amp;amp;[GR]" cap="GR - Greece" ws="T_10_01" col="12" row="99" /&gt;&lt;/lookups&gt;&lt;/memberlookup&gt;&lt;memberlookup cap="AR - Argentina"&gt;&lt;lookups match="[05 Reporting Organization].[05 Reporting Organization].[Area].&amp;amp;[AR]" allsame="1"&gt;&lt;lookup un="[05 Reporting Organization].[05 Reporting Organization].[Area].&amp;amp;[AR]" cap="AR - Argentina" ws="T_10_01" col="12" row="81" /&gt;&lt;lookup un="[05 Reporting Organization].[05 Reporting Organization].[Area].&amp;amp;[AR]" cap="AR - Argentina" ws="T_10_01" col="12" row="82" /&gt;&lt;lookup un="[05 Reporting Organization].[05 Reporting Organization].[Area].&amp;amp;[AR]" cap="AR - Argentina" ws="T_10_01" col="12" row="80"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row="103" /&gt;&lt;lookup un="[05 Reporting Organization].[05 Reporting Organization].[Reporting Organization].&amp;amp;[IE]" cap="IE - Ireland" ws="T_10_01" col="12" row="104" /&gt;&lt;lookup un="[05 Reporting Organization].[05 Reporting Organization].[Reporting Organization].&amp;amp;[IE]" cap="IE - Ireland" ws="T_10_01" col="12" row="102" /&gt;&lt;/lookups&gt;&lt;/memberlookup&gt;&lt;memberlookup cap="PL - Poland"&gt;&lt;lookups match="[05 Reporting Organization].[05 Reporting Organization].[Area].&amp;amp;[PL]" allsame="1"&gt;&lt;lookup un="[05 Reporting Organization].[05 Reporting Organization].[Area].&amp;amp;[PL]" cap="PL - Poland" ws="T_10_01" col="12" row="118" /&gt;&lt;lookup un="[05 Reporting Organization].[05 Reporting Organization].[Area].&amp;amp;[PL]" cap="PL - Poland" ws="T_10_01" col="12" row="119"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row="109" /&gt;&lt;lookup un="[05 Reporting Organization].[05 Reporting Organization].[Reporting Organization].&amp;amp;[LT]" cap="LT - Lithuania" ws="T_10_01" col="12" row="110" /&gt;&lt;lookup un="[05 Reporting Organization].[05 Reporting Organization].[Reporting Organization].&amp;amp;[LT]" cap="LT - Lithuania" ws="T_10_01" col="12" row="108"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row="91" /&gt;&lt;lookup un="[05 Reporting Organization].[05 Reporting Organization].[Area].&amp;amp;[CO]" cap="CO - Colombia" ws="T_10_01" col="12" row="93"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row="84" /&gt;&lt;lookup un="[05 Reporting Organization].[05 Reporting Organization].[Reporting Organization].&amp;amp;[AT]" cap="AT - Austria" ws="T_10_01" col="12" row="82" /&gt;&lt;lookup un="[05 Reporting Organization].[05 Reporting Organization].[Reporting Organization].&amp;amp;[AT]" cap="AT - Austria" ws="T_10_01" col="12" row="83"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row="94" /&gt;&lt;lookup un="[05 Reporting Organization].[05 Reporting Organization].[Reporting Organization].&amp;amp;[FI]" cap="FI - Finland" ws="T_10_01" col="12" row="95" /&gt;&lt;lookup un="[05 Reporting Organization].[05 Reporting Organization].[Reporting Organization].&amp;amp;[FI]" cap="FI - Finland" ws="T_10_01" col="12" row="96" /&gt;&lt;/lookups&gt;&lt;/memberlookup&gt;&lt;memberlookup cap="SG - Singapore"&gt;&lt;lookups match="[05 Reporting Organization].[05 Reporting Organization].[Area].&amp;amp;[SG]" allsame="1"&gt;&lt;lookup un="[05 Reporting Organization].[05 Reporting Organization].[Area].&amp;amp;[SG]" cap="SG - Singapore" ws="T_10_01" col="12" row="123" /&gt;&lt;lookup un="[05 Reporting Organization].[05 Reporting Organization].[Area].&amp;amp;[SG]" cap="SG - Singapore" ws="T_10_01" col="12" row="122"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row="114" /&gt;&lt;lookup un="[05 Reporting Organization].[05 Reporting Organization].[Reporting Organization].&amp;amp;[NL]" cap="NL - Netherlands" ws="T_10_01" col="12" row="113" /&gt;&lt;/lookups&gt;&lt;/memberlookup&gt;&lt;memberlookup cap="DE - Germany"&gt;&lt;lookups match="[05 Reporting Organization].[05 Reporting Organization].[Reporting Organization].&amp;amp;[DE]" allsame="1"&gt;&lt;lookup un="[05 Reporting Organization].[05 Reporting Organization].[Reporting Organization].&amp;amp;[DE]" cap="DE - Germany" ws="T_10_01" col="12" row="98" /&gt;&lt;lookup un="[05 Reporting Organization].[05 Reporting Organization].[Reporting Organization].&amp;amp;[DE]" cap="DE - Germany" ws="T_10_01" col="12" row="96" /&gt;&lt;lookup un="[05 Reporting Organization].[05 Reporting Organization].[Reporting Organization].&amp;amp;[DE]" cap="DE - Germany" ws="T_10_01" col="12" row="97" /&gt;&lt;/lookups&gt;&lt;/memberlookup&gt;&lt;memberlookup cap="JP - Japan"&gt;&lt;lookups match="[05 Reporting Organization].[05 Reporting Organization].[Subgroup].&amp;amp;[JP]" allsame="1"&gt;&lt;lookup un="[05 Reporting Organization].[05 Reporting Organization].[Subgroup].&amp;amp;[JP]" cap="JP - Japan" ws="T_10_01" col="12" row="106" /&gt;&lt;lookup un="[05 Reporting Organization].[05 Reporting Organization].[Subgroup].&amp;amp;[JP]" cap="JP - Japan" ws="T_10_01" col="12" row="107" /&gt;&lt;lookup un="[05 Reporting Organization].[05 Reporting Organization].[Subgroup].&amp;amp;[JP]" cap="JP - Japan" ws="T_10_01" col="12" row="105" /&gt;&lt;/lookups&gt;&lt;/memberlookup&gt;&lt;memberlookup cap="MT - Malta"&gt;&lt;lookups match="[05 Reporting Organization].[05 Reporting Organization].[Reporting Organization].&amp;amp;[MT]" allsame="1"&gt;&lt;lookup un="[05 Reporting Organization].[05 Reporting Organization].[Reporting Organization].&amp;amp;[MT]" cap="MT - Malta" ws="T_10_01" col="12" row="112" /&gt;&lt;lookup un="[05 Reporting Organization].[05 Reporting Organization].[Reporting Organization].&amp;amp;[MT]" cap="MT - Malta" ws="T_10_01" col="12" row="111"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row="109" /&gt;&lt;lookup un="[05 Reporting Organization].[05 Reporting Organization].[Reporting Organization].&amp;amp;[LV]" cap="LV - Latvia" ws="T_10_01" col="12" row="107"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row="109" /&gt;&lt;lookup un="[05 Reporting Organization].[05 Reporting Organization].[Reporting Organization].&amp;amp;[LU]" cap="LU - Luxembourg" ws="T_10_01" col="12" row="111" /&gt;&lt;lookup un="[05 Reporting Organization].[05 Reporting Organization].[Reporting Organization].&amp;amp;[LU]" cap="LU - Luxembourg" ws="T_10_01" col="12" row="110" /&gt;&lt;lookup un="[05 Reporting Organization].[05 Reporting Organization].[Reporting Organization].&amp;amp;[LU]" cap="LU - Luxembourg" ws="T_10_01" col="12" row="112"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cap="ID - Indonesia"&gt;&lt;lookups match="[05 Reporting Organization].[05 Reporting Organization].[Area].&amp;amp;[ID]" allsame="1"&gt;&lt;lookup un="[05 Reporting Organization].[05 Reporting Organization].[Area].&amp;amp;[ID]" cap="ID - Indonesia" ws="T_10_01" col="12" row="103" /&gt;&lt;lookup un="[05 Reporting Organization].[05 Reporting Organization].[Area].&amp;amp;[ID]" cap="ID - Indonesia" ws="T_10_01" col="12" row="102" /&gt;&lt;lookup un="[05 Reporting Organization].[05 Reporting Organization].[Area].&amp;amp;[ID]" cap="ID - Indonesia" ws="T_10_01" col="12" row="101" /&gt;&lt;/lookups&gt;&lt;/memberlookup&gt;&lt;memberlookup cap="KR - Korea"&gt;&lt;lookups match="[05 Reporting Organization].[05 Reporting Organization].[Area].&amp;amp;[KR]" allsame="1"&gt;&lt;lookup un="[05 Reporting Organization].[05 Reporting Organization].[Area].&amp;amp;[KR]" cap="KR - Korea" ws="T_10_01" col="12" row="106" /&gt;&lt;lookup un="[05 Reporting Organization].[05 Reporting Organization].[Area].&amp;amp;[KR]" cap="KR - Korea" ws="T_10_01" col="12" row="108" /&gt;&lt;lookup un="[05 Reporting Organization].[05 Reporting Organization].[Area].&amp;amp;[KR]" cap="KR - Korea" ws="T_10_01" col="12" row="107"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row="86" /&gt;&lt;lookup un="[05 Reporting Organization].[05 Reporting Organization].[Reporting Organization].&amp;amp;[BE]" cap="BE - Belgium" ws="T_10_01" col="12" row="84" /&gt;&lt;lookup un="[05 Reporting Organization].[05 Reporting Organization].[Reporting Organization].&amp;amp;[BE]" cap="BE - Belgium" ws="T_10_01" col="12" row="85" /&gt;&lt;/lookups&gt;&lt;/memberlookup&gt;&lt;memberlookup cap="DK - Denmark"&gt;&lt;lookups match="[05 Reporting Organization].[05 Reporting Organization].[Area].&amp;amp;[DK]" allsame="1"&gt;&lt;lookup un="[05 Reporting Organization].[05 Reporting Organization].[Area].&amp;amp;[DK]" cap="DK - Denmark" ws="T_10_01" col="12" row="95" /&gt;&lt;lookup un="[05 Reporting Organization].[05 Reporting Organization].[Area].&amp;amp;[DK]" cap="DK - Denmark" ws="T_10_01" col="12" row="94" /&gt;&lt;lookup un="[05 Reporting Organization].[05 Reporting Organization].[Area].&amp;amp;[DK]" cap="DK - Denmark" ws="T_10_01" col="12" row="93" /&gt;&lt;/lookups&gt;&lt;/memberlookup&gt;&lt;memberlookup cap="IN - India"&gt;&lt;lookups match="[05 Reporting Organization].[05 Reporting Organization].[Area].&amp;amp;[IN]" allsame="1"&gt;&lt;lookup un="[05 Reporting Organization].[05 Reporting Organization].[Area].&amp;amp;[IN]" cap="IN - India" ws="T_10_01" col="12" row="100" /&gt;&lt;lookup un="[05 Reporting Organization].[05 Reporting Organization].[Area].&amp;amp;[IN]" cap="IN - India" ws="T_10_01" col="12" row="102" /&gt;&lt;lookup un="[05 Reporting Organization].[05 Reporting Organization].[Area].&amp;amp;[IN]" cap="IN - India" ws="T_10_01" col="12" row="101" /&gt;&lt;/lookups&gt;&lt;/memberlookup&gt;&lt;memberlookup cap="RO - Romania"&gt;&lt;lookups match="[05 Reporting Organization].[05 Reporting Organization].[Area].&amp;amp;[RO]" allsame="1"&gt;&lt;lookup un="[05 Reporting Organization].[05 Reporting Organization].[Area].&amp;amp;[RO]" cap="RO - Romania" ws="T_10_01" col="12" row="121" /&gt;&lt;lookup un="[05 Reporting Organization].[05 Reporting Organization].[Area].&amp;amp;[RO]" cap="RO - Romania" ws="T_10_01" col="12" row="120" /&gt;&lt;/lookups&gt;&lt;/memberlookup&gt;&lt;memberlookup cap="CL - Chile"&gt;&lt;lookups match="[05 Reporting Organization].[05 Reporting Organization].[Area].&amp;amp;[CL]" allsame="1"&gt;&lt;lookup un="[05 Reporting Organization].[05 Reporting Organization].[Area].&amp;amp;[CL]" cap="CL - Chile" ws="T_10_01" col="12" row="88" /&gt;&lt;lookup un="[05 Reporting Organization].[05 Reporting Organization].[Area].&amp;amp;[CL]" cap="CL - Chile" ws="T_10_01" col="12" row="89" /&gt;&lt;lookup un="[05 Reporting Organization].[05 Reporting Organization].[Area].&amp;amp;[CL]" cap="CL - Chile" ws="T_10_01" col="12" row="90"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row="133" /&gt;&lt;lookup un="[05 Reporting Organization].[05 Reporting Organization].[Subgroup].&amp;amp;[US]" cap="US - United States" ws="T_10_01" col="12" row="134" /&gt;&lt;lookup un="[05 Reporting Organization].[05 Reporting Organization].[Subgroup].&amp;amp;[US]" cap="US - United States" ws="T_10_01" col="12" row="132" /&gt;&lt;/lookups&gt;&lt;/memberlookup&gt;&lt;memberlookup cap="NO - Norway"&gt;&lt;lookups match="[05 Reporting Organization].[05 Reporting Organization].[Area].&amp;amp;[NO]" allsame="1"&gt;&lt;lookup un="[05 Reporting Organization].[05 Reporting Organization].[Area].&amp;amp;[NO]" cap="NO - Norway" ws="T_10_01" col="12" row="115" /&gt;&lt;lookup un="[05 Reporting Organization].[05 Reporting Organization].[Area].&amp;amp;[NO]" cap="NO - Norway" ws="T_10_01" col="12" row="116"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row="124" /&gt;&lt;lookup un="[05 Reporting Organization].[05 Reporting Organization].[Reporting Organization].&amp;amp;[SK]" cap="SK - Slovakia" ws="T_10_01" col="12" row="123" /&gt;&lt;/lookups&gt;&lt;/memberlookup&gt;&lt;memberlookup cap="IL - Israel"&gt;&lt;lookups match="[05 Reporting Organization].[05 Reporting Organization].[Area].&amp;amp;[IL]" allsame="1"&gt;&lt;lookup un="[05 Reporting Organization].[05 Reporting Organization].[Area].&amp;amp;[IL]" cap="IL - Israel" ws="T_10_01" col="12" row="103" /&gt;&lt;lookup un="[05 Reporting Organization].[05 Reporting Organization].[Area].&amp;amp;[IL]" cap="IL - Israel" ws="T_10_01" col="12" row="104" /&gt;&lt;lookup un="[05 Reporting Organization].[05 Reporting Organization].[Area].&amp;amp;[IL]" cap="IL - Israel" ws="T_10_01" col="12" row="105"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row="119" /&gt;&lt;lookup un="[05 Reporting Organization].[05 Reporting Organization].[Reporting Organization].&amp;amp;[PT]" cap="PT - Portugal" ws="T_10_01" col="12" row="120"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cap="HU - Hungary"&gt;&lt;lookups match="[05 Reporting Organization].[05 Reporting Organization].[Area].&amp;amp;[HU]" allsame="1"&gt;&lt;lookup un="[05 Reporting Organization].[05 Reporting Organization].[Area].&amp;amp;[HU]" cap="HU - Hungary" ws="T_10_01" col="12" row="99" /&gt;&lt;lookup un="[05 Reporting Organization].[05 Reporting Organization].[Area].&amp;amp;[HU]" cap="HU - Hungary" ws="T_10_01" col="12" row="100" /&gt;&lt;lookup un="[05 Reporting Organization].[05 Reporting Organization].[Area].&amp;amp;[HU]" cap="HU - Hungary" ws="T_10_01" col="12" row="101" /&gt;&lt;/lookups&gt;&lt;/memberlookup&gt;&lt;memberlookup cap="CZ - Czech Republic"&gt;&lt;lookups match="[05 Reporting Organization].[05 Reporting Organization].[Area].&amp;amp;[CZ]" allsame="1"&gt;&lt;lookup un="[05 Reporting Organization].[05 Reporting Organization].[Area].&amp;amp;[CZ]" cap="CZ - Czech Republic" ws="T_10_01" col="12" row="93" /&gt;&lt;lookup un="[05 Reporting Organization].[05 Reporting Organization].[Area].&amp;amp;[CZ]" cap="CZ - Czech Republic" ws="T_10_01" col="12" row="94" /&gt;&lt;/lookups&gt;&lt;/memberlookup&gt;&lt;memberlookup cap="CN - China"&gt;&lt;lookups match="[05 Reporting Organization].[05 Reporting Organization].[Area].&amp;amp;[CN]" allsame="1"&gt;&lt;lookup un="[05 Reporting Organization].[05 Reporting Organization].[Area].&amp;amp;[CN]" cap="CN - China" ws="T_10_01" col="12" row="90" /&gt;&lt;lookup un="[05 Reporting Organization].[05 Reporting Organization].[Area].&amp;amp;[CN]" cap="CN - China" ws="T_10_01" col="12" row="89" /&gt;&lt;lookup un="[05 Reporting Organization].[05 Reporting Organization].[Area].&amp;amp;[CN]" cap="CN - China" ws="T_10_01" col="12" row="91"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row="104" /&gt;&lt;lookup un="[05 Reporting Organization].[05 Reporting Organization].[Reporting Organization].&amp;amp;[IT]" cap="IT - Italy" ws="T_10_01" col="12" row="105" /&gt;&lt;lookup un="[05 Reporting Organization].[05 Reporting Organization].[Reporting Organization].&amp;amp;[IT]" cap="IT - Italy" ws="T_10_01" col="12" row="106" /&gt;&lt;/lookups&gt;&lt;/memberlookup&gt;&lt;membe</t>
  </si>
  <si>
    <t>rlookup cap="ZA - South Africa"&gt;&lt;lookups match="[05 Reporting Organization].[05 Reporting Organization].[Area].&amp;amp;[ZA]" allsame="1"&gt;&lt;lookup un="[05 Reporting Organization].[05 Reporting Organization].[Area].&amp;amp;[ZA]" cap="ZA - South Africa" ws="T_10_01" col="12" row="125" /&gt;&lt;lookup un="[05 Reporting Organization].[05 Reporting Organization].[Area].&amp;amp;[ZA]" cap="ZA - South Africa" ws="T_10_01" col="12" row="124" /&gt;&lt;/lookups&gt;&lt;/memberlookup&gt;&lt;memberlookup cap="CZ - Czechia"&gt;&lt;lookups match="[05 Reporting Organization].[05 Reporting Organization].[Area].&amp;amp;[CZ]" allsame="1"&gt;&lt;lookup un="[05 Reporting Organization].[05 Reporting Organization].[Area].&amp;amp;[CZ]" cap="CZ - Czechia" ws="T_10_01" col="12" row="92" /&gt;&lt;lookup un="[05 Reporting Organization].[05 Reporting Organization].[Area].&amp;amp;[CZ]" cap="CZ - Czechia" ws="T_10_01" col="12" row="93"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cap="PH - Philippines"&gt;&lt;lookups match="[05 Reporting Organization].[05 Reporting Organization].[Area].&amp;amp;[PH]" allsame="1"&gt;&lt;lookup un="[05 Reporting Organization].[05 Reporting Organization].[Area].&amp;amp;[PH]" cap="PH - Philippines" ws="T_10_01" col="12" row="117" /&gt;&lt;lookup un="[05 Reporting Organization].[05 Reporting Organization].[Area].&amp;amp;[PH]" cap="PH - Philippines" ws="T_10_01" col="12" row="118"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row="85" /&gt;&lt;lookup un="[05 Reporting Organization].[05 Reporting Organization].[Area].&amp;amp;[BR]" cap="BR - Brazil" ws="T_10_01" col="12" row="87"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row="95" /&gt;&lt;lookup un="[05 Reporting Organization].[05 Reporting Organization].[Reporting Organization].&amp;amp;[FR]" cap="FR - France" ws="T_10_01" col="12" row="97" /&gt;&lt;lookup un="[05 Reporting Organization].[05 Reporting Organization].[Reporting Organization].&amp;amp;[FR]" cap="FR - France" ws="T_10_01" col="12" row="96" /&gt;&lt;/lookups&gt;&lt;/memberlookup&gt;&lt;memberlookup cap="MY - Malaysia"&gt;&lt;lookups match="[05 Reporting Organization].[05 Reporting Organization].[Area].&amp;amp;[MY]" allsame="1"&gt;&lt;lookup un="[05 Reporting Organization].[05 Reporting Organization].[Area].&amp;amp;[MY]" cap="MY - Malaysia" ws="T_10_01" col="12" row="110" /&gt;&lt;lookup un="[05 Reporting Organization].[05 Reporting Organization].[Area].&amp;amp;[MY]" cap="MY - Malaysia" ws="T_10_01" col="12" row="112" /&gt;&lt;lookup un="[05 Reporting Organization].[05 Reporting Organization].[Area].&amp;amp;[MY]" cap="MY - Malaysia" ws="T_10_01" col="12" row="111" /&gt;&lt;/lookups&gt;&lt;/memberlookup&gt;&lt;memberlookup cap="CA - Canada"&gt;&lt;lookups match="[05 Reporting Organization].[05 Reporting Organization].[Subgroup].&amp;amp;[CA]" allsame="1"&gt;&lt;lookup un="[05 Reporting Organization].[05 Reporting Organization].[Subgroup].&amp;amp;[CA]" cap="CA - Canada" ws="T_10_01" col="12" row="89" /&gt;&lt;lookup un="[05 Reporting Organization].[05 Reporting Organization].[Subgroup].&amp;amp;[CA]" cap="CA - Canada" ws="T_10_01" col="12" row="88" /&gt;&lt;lookup un="[05 Reporting Organization].[05 Reporting Organization].[Subgroup].&amp;amp;[CA]" cap="CA - Canada" ws="T_10_01" col="12" row="87"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row="125" /&gt;&lt;lookup un="[05 Reporting Organization].[05 Reporting Organization].[Reporting Organization].&amp;amp;[ES]" cap="ES - Spain" ws="T_10_01" col="12" row="126" /&gt;&lt;/lookups&gt;&lt;/memberlookup&gt;&lt;memberlookup cap="AU - Australia"&gt;&lt;lookups match="[05 Reporting Organization].[05 Reporting Organization].[Subgroup].&amp;amp;[AU]" allsame="1"&gt;&lt;lookup un="[05 Reporting Organization].[05 Reporting Organization].[Subgroup].&amp;amp;[AU]" cap="AU - Australia" ws="T_10_01" col="12" row="82" /&gt;&lt;lookup un="[05 Reporting Organization].[05 Reporting Organization].[Subgroup].&amp;amp;[AU]" cap="AU - Australia" ws="T_10_01" col="12" row="83" /&gt;&lt;lookup un="[05 Reporting Organization].[05 Reporting Organization].[Subgroup].&amp;amp;[AU]" cap="AU - Australia" ws="T_10_01" col="12" row="81" /&gt;&lt;/lookups&gt;&lt;/memberlookup&gt;&lt;memberlookup cap="NZ - New Zealand"&gt;&lt;lookups match="[05 Reporting Organization].[05 Reporting Organization].[Subgroup].&amp;amp;[NZ]" allsame="1"&gt;&lt;lookup un="[05 Reporting Organization].[05 Reporting Organization].[Subgroup].&amp;amp;[NZ]" cap="NZ - New Zealand" ws="T_10_01" col="12" row="115" /&gt;&lt;lookup un="[05 Reporting Organization].[05 Reporting Organization].[Subgroup].&amp;amp;[NZ]" cap="NZ - New Zealand" ws="T_10_01" col="12" row="114"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row="83" /&gt;&lt;lookup un="[05 Reporting Organization].[05 Reporting Organization].[Area].&amp;amp;[BH]" cap="BH - Bahrain" ws="T_10_01" col="12" row="84" /&gt;&lt;/lookups&gt;&lt;/memberlookup&gt;&lt;memberlookup cap="TR - Türkiye"&gt;&lt;lookups match="[05 Reporting Organization].[05 Reporting Organization].[Area].&amp;amp;[TR]" allsame="1"&gt;&lt;lookup un="[05 Reporting Organization].[05 Reporting Organization].[Area].&amp;amp;[TR]" cap="TR - Türkiye" ws="T_10_01" col="12" row="129" /&gt;&lt;lookup un="[05 Reporting Organization].[05 Reporting Organization].[Area].&amp;amp;[TR]" cap="TR - Türkiye" ws="T_10_01" col="12" row="130" /&gt;&lt;/lookups&gt;&lt;/memberlookup&gt;&lt;memberlookup cap="BG - Bulgaria"&gt;&lt;lookups match="[05 Reporting Organization].[05 Reporting Organization].[Area].&amp;amp;[BG]" allsame="1"&gt;&lt;lookup un="[05 Reporting Organization].[05 Reporting Organization].[Area].&amp;amp;[BG]" cap="BG - Bulgaria" ws="T_10_01" col="12" row="88" /&gt;&lt;lookup un="[05 Reporting Organization].[05 Reporting Organization].[Area].&amp;amp;[BG]" cap="BG - Bulgaria" ws="T_10_01" col="12" row="87" /&gt;&lt;lookup un="[05 Reporting Organization].[05 Reporting Organization].[Area].&amp;amp;[BG]" cap="BG - Bulgaria" ws="T_10_01" col="12" row="86" /&gt;&lt;/lookups&gt;&lt;/memberlookup&gt;&lt;memberlookup cap="TR - Turkey"&gt;&lt;lookups match="[05 Reporting Organization].[05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cap="TW - Chinese Taipei"&gt;&lt;lookups match="[05 Reporting Organization].[05 Reporting Organization].[Area].&amp;amp;[TW]" allsame="1"&gt;&lt;lookup un="[05 Reporting Organization].[05 Reporting Organization].[Area].&amp;amp;[TW]" cap="TW - Chinese Taipei" ws="T_10_01" col="12" row="90" /&gt;&lt;lookup un="[05 Reporting Organization].[05 Reporting Organization].[Area].&amp;amp;[TW]" cap="TW - Chinese Taipei" ws="T_10_01" col="12" row="92" /&gt;&lt;lookup un="[05 Reporting Organization].[05 Reporting Organization].[Area].&amp;amp;[TW]" cap="TW - Chinese Taipei" ws="T_10_01" col="12" row="91"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row="66" /&gt;&lt;lookup un="[08 Sector of Underlying Risk].[08 Sector of Underlying Risk].[L0].&amp;amp;[A]" cap="A - Total (all sectors)" ws="T_10_01" col="12" row="67" /&gt;&lt;lookup un="[08 Sector of Underlying Risk].[08 Sector of Underlying Risk].[L0].&amp;amp;[A]" cap="A - Total (all sectors)" ws="T_10_01" col="12" row="68" /&gt;&lt;/lookups&gt;&lt;/memberlookup&gt;&lt;/memberlookupsbyhier&gt;&lt;memberlookupsbyhier hier="[11 Maturity].[11 Maturity]"&gt;&lt;memberlookup cap="A - Total (all maturities)"&gt;&lt;lookups match="[11 Maturity].[11 Maturity].[L0].&amp;amp;[A]" allsame="1"&gt;&lt;lookup un="[11 Maturity].[11 Maturity].[L0].&amp;amp;[A]" cap="A - Total (all maturities)" ws="T_10_01" col="12" row="68" /&gt;&lt;lookup un="[11 Maturity].[11 Maturity].[L0].&amp;amp;[A]" cap="A - Total (all maturities)" ws="T_10_01" col="12" row="67" /&gt;&lt;lookup un="[11 Maturity].[11 Maturity].[L0].&amp;amp;[A]" cap="A - Total (all maturities)" ws="T_10_01" col="12" row="69" /&gt;&lt;/lookups&gt;&lt;/memberlookup&gt;&lt;/memberlookupsbyhier&gt;&lt;memberlookupsbyhier hier="[02 Measure].[02 Measure]"&gt;&lt;memberlookup cap="U - Turnover - notional amounts (daily average)"&gt;&lt;lookups match="[02 Measure].[02 Measure].[L0].&amp;amp;[U]" allsame="1"&gt;&lt;lookup un="[02 Measure].[02 Measure].[L0].&amp;amp;[U]" cap="U - Turnover - notional amounts (daily average)" ws="T_10_01" col="12" row="63" /&gt;&lt;lookup un="[02 Measure].[02 Measure].[L0].&amp;amp;[U]" cap="U - Turnover - notional amounts (daily average)" ws="T_10_01" col="12" row="65" /&gt;&lt;lookup un="[02 Measure].[02 Measure].[L0].&amp;amp;[U]" cap="U - Turnover - notional amounts (daily average)" ws="T_10_01" col="12" row="64" /&gt;&lt;/lookups&gt;&lt;/memberlookup&gt;&lt;/memberlookupsbyhier&gt;&lt;memberlookupsbyhier hier="[09 Currency Leg1].[09 Currency Leg1]"&gt;&lt;memberlookup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row="92" /&gt;&lt;/lookups&gt;&lt;/memberlookup&gt;&lt;memberlookup cap="BRL - Brazilian Real"&gt;&lt;lookups match="[09 Currency Leg1].[09 Currency Leg1].[Currency].&amp;amp;[BRL]" allsame="1"&gt;&lt;lookup un="[09 Currency Leg1].[09 Currency Leg1].[Currency].&amp;amp;[BRL]" cap="BRL - Brazilian Real" ws="T_10_01" col="13" row="87" /&gt;&lt;lookup un="[09 Currency Leg1].[09 Currency Leg1].[Currency].&amp;amp;[BRL]" cap="BRL - Brazilian Real" ws="T_10_01" col="13" row="86" /&gt;&lt;/lookups&gt;&lt;/memberlookup&gt;&lt;memberlookup cap="IDR - Rupiah"&gt;&lt;lookups match="[09 Currency Leg1].[09 Currency Leg1].[Currency].&amp;amp;[IDR]" allsame="1"&gt;&lt;lookup un="[09 Currency Leg1].[09 Currency Leg1].[Currency].&amp;amp;[IDR]" cap="IDR - Rupiah" ws="T_10_01" col="13" row="101" /&gt;&lt;lookup un="[09 Currency Leg1].[09 Currency Leg1].[Currency].&amp;amp;[IDR]" cap="IDR - Rupiah" ws="T_10_01" col="13" row="102" /&gt;&lt;lookup un="[09 Currency Leg1].[09 Currency Leg1].[Currency].&amp;amp;[IDR]" cap="IDR - Rupiah" ws="T_10_01" col="13" row="103" /&gt;&lt;/lookups&gt;&lt;/memberlookup&gt;&lt;memberlookup cap="EUR - Euro"&gt;&lt;lookups match="[09 Currency Leg1].[09 Currency Leg1].[Currency].&amp;amp;[EUR]" allsame="1"&gt;&lt;lookup un="[09 Currency Leg1].[09 Currency Leg1].[Currency].&amp;amp;[EUR]" cap="EUR - Euro" ws="T_10_01" col="13" row="113" /&gt;&lt;lookup un="[09 Currency Leg1].[09 Currency Leg1].[Currency].&amp;amp;[EUR]" cap="EUR - Euro" ws="T_10_01" col="13" row="114" /&gt;&lt;lookup un="[09 Currency Leg1].[09 Currency Leg1].[Currency].&amp;amp;[EUR]" cap="EUR - Euro" ws="T_10_01" col="13" row="123" /&gt;&lt;lookup un="[09 Currency Leg1].[09 Currency Leg1].[Currency].&amp;amp;[EUR]" cap="EUR - Euro" ws="T_10_01" col="13" row="124" /&gt;&lt;lookup un="[09 Currency Leg1].[09 Currency Leg1].[Currency].&amp;amp;[EUR]" cap="EUR - Euro" ws="T_10_01" col="13" row="107" /&gt;&lt;lookup un="[09 Currency Leg1].[09 Currency Leg1].[Currency].&amp;amp;[EUR]" cap="EUR - Euro" ws="T_10_01" col="13" row="94" /&gt;&lt;lookup un="[09 Currency Leg1].[09 Currency Leg1].[Currency].&amp;amp;[EUR]" cap="EUR - Euro" ws="T_10_01" col="13" row="126" /&gt;&lt;lookup un="[09 Currency Leg1].[09 Currency Leg1].[Currency].&amp;amp;[EUR]" cap="EUR - Euro" ws="T_10_01" col="13" row="96" /&gt;&lt;lookup un="[09 Currency Leg1].[09 Currency Leg1].[Currency].&amp;amp;[EUR]" cap="EUR - Euro" ws="T_10_01" col="13" row="82" /&gt;&lt;lookup un="[09 Currency Leg1].[09 Currency Leg1].[Currency].&amp;amp;[EUR]" cap="EUR - Euro" ws="T_10_01" col="13" row="98" /&gt;&lt;lookup un="[09 Currency Leg1].[09 Currency Leg1].[Currency].&amp;amp;[EUR]" cap="EUR - Euro" ws="T_10_01" col="13" row="104" /&gt;&lt;lookup un="[09 Currency Leg1].[09 Currency Leg1].[Currency].&amp;amp;[EUR]" cap="EUR - Euro" ws="T_10_01" col="13" row="97" /&gt;&lt;lookup un="[09 Currency Leg1].[09 Currency Leg1].[Currency].&amp;amp;[EUR]" cap="EUR - Euro" ws="T_10_01" col="13" row="106" /&gt;&lt;lookup un="[09 Currency Leg1].[09 Currency Leg1].[Currency].&amp;amp;[EUR]" cap="EUR - Euro" ws="T_10_01" col="13" row="83" /&gt;&lt;lookup un="[09 Currency Leg1].[09 Currency Leg1].[Currency].&amp;amp;[EUR]" cap="EUR - Euro" ws="T_10_01" col="13" row="85" /&gt;&lt;lookup un="[09 Currency Leg1].[09 Currency Leg1].[Currency].&amp;amp;[EUR]" cap="EUR - Euro" ws="T_10_01" col="13" row="120" /&gt;&lt;lookup un="[09 Currency Leg1].[09 Currency Leg1].[Currency].&amp;amp;[EUR]" cap="EUR - Euro" ws="T_10_01" col="13" row="103" /&gt;&lt;lookup un="[09 Currency Leg1].[09 Currency Leg1].[Currency].&amp;amp;[EUR]" cap="EUR - Euro" ws="T_10_01" col="13" row="111" /&gt;&lt;lookup un="[09 Currency Leg1].[09 Currency Leg1].[Currency].&amp;amp;[EUR]" cap="EUR - Euro" ws="T_10_01" col="13" row="84" /&gt;&lt;lookup un="[09 Currency Leg1].[09 Currency Leg1].[Currency].&amp;amp;[EUR]" cap="EUR - Euro" ws="T_10_01" col="13" row="95" /&gt;&lt;lookup un="[09 Currency Leg1].[09 Currency Leg1].[Currency].&amp;amp;[EUR]" cap="EUR - Euro" ws="T_10_01" col="13" row="108" /&gt;&lt;lookup un="[09 Currency Leg1].[09 Currency Leg1].[Currency].&amp;amp;[EUR]" cap="EUR - Euro" ws="T_10_01" col="13" row="119" /&gt;&lt;lookup un="[09 Currency Leg1].[09 Currency Leg1].[Currency].&amp;amp;[EUR]" cap="EUR - Euro" ws="T_10_01" col="13" row="102" /&gt;&lt;lookup un="[09 Currency Leg1].[09 Currency Leg1].[Currency].&amp;amp;[EUR]" cap="EUR - Euro" ws="T_10_01" col="13" row="112" /&gt;&lt;lookup un="[09 Currency Leg1].[09 Currency Leg1].[Currency].&amp;amp;[EUR]" cap="EUR - Euro" ws="T_10_01" col="13" row="86" /&gt;&lt;lookup un="[09 Currency Leg1].[09 Currency Leg1].[Currency].&amp;amp;[EUR]" cap="EUR - Euro" ws="T_10_01" col="13" row="125" /&gt;&lt;lookup un="[09 Currency Leg1].[09 Currency Leg1].[Currency].&amp;amp;[EUR]" cap="EUR - Euro" ws="T_10_01" col="13" row="109" /&gt;&lt;lookup un="[09 Currency Leg1].[09 Currency Leg1].[Currency].&amp;amp;[EUR]" cap="EUR - Euro" ws="T_10_01" col="13" row="110" /&gt;&lt;lookup un="[09 Currency Leg1].[09 Currency Leg1].[Currency].&amp;amp;[EUR]" cap="EUR - Euro" ws="T_10_01" col="13" row="99" /&gt;&lt;lookup un="[09 Currency Leg1].[09 Currency Leg1].[Currency].&amp;amp;[EUR]" cap="EUR - Euro" ws="T_10_01" col="13" row="105" /&gt;&lt;/lookups&gt;&lt;/memberlookup&gt;&lt;memberlookup cap="COP - Colombian Peso"&gt;&lt;lookups match="[09 Currency Leg1].[09 Currency Leg1].[Currency].&amp;amp;[COP]" allsame="1"&gt;&lt;lookup un="[09 Currency Leg1].[09 Currency Leg1].[Currency].&amp;amp;[COP]" cap="COP - Colombian Peso" ws="T_10_01" col="13" row="93" /&gt;&lt;lookup un="[09 Currency Leg1].[09 Currency Leg1].[Currency].&amp;amp;[COP]" cap="COP - Colombian Peso" ws="T_10_01" col="13" row="92" /&gt;&lt;/lookups&gt;&lt;/memberlookup&gt;&lt;memberlookup cap="AED - UAE dirham"&gt;&lt;lookups match="[09 Currency Leg1].[09 Currency Leg1].[Currency].&amp;amp;[AED]" allsame="1"&gt;&lt;lookup un="[09 Currency Leg1].[09 Currency Leg1].[Currency].&amp;amp;[AED]" cap="AED - UAE dirham" ws="T_10_01" col="13" row="131" /&gt;&lt;lookup un="[09 Currency Leg1].[09 Currency Leg1].[Currency].&amp;amp;[AED]" cap="AED - UAE dirham" ws="T_10_01" col="13" row="130" /&gt;&lt;/lookups&gt;&lt;/memberlookup&gt;&lt;memberlookup cap="MXN - Mexican Peso"&gt;&lt;lookups match="[09 Currency Leg1].[09 Currency Leg1].[Currency].&amp;amp;[MXN]" allsame="1"&gt;&lt;lookup un="[09 Currency Leg1].[09 Currency Leg1].[Currency].&amp;amp;[MXN]" cap="MXN - Mexican Peso" ws="T_10_01" col="13" row="112" /&gt;&lt;lookup un="[09 Currency Leg1].[09 Currency Leg1].[Currency].&amp;amp;[MXN]" cap="MXN - Mexican Peso" ws="T_10_01" col="13" row="113" /&gt;&lt;/lookups&gt;&lt;/memberlookup&gt;&lt;memberlookup cap="TO1 - Total (all currencies)"&gt;&lt;lookups match="[09 Currency Leg1].[09 Currency Leg1].[Currency].&amp;amp;[TO1]" allsame="1"&gt;&lt;lookup un="[09 Currency Leg1].[09 Currency Leg1].[Currency].&amp;amp;[TO1]" cap="TO1 - Total (all currencies)" ws="T_10_01" col="13" row="134" /&gt;&lt;lookup un="[09 Currency Leg1].[09 Currency Leg1].[Currency].&amp;amp;[TO1]" cap="TO1 - Total (all currencies)" ws="T_10_01" col="13" row="133" /&gt;&lt;/lookups&gt;&lt;/memberlookup&gt;&lt;memberlookup cap="GBP - Pound (sterling)"&gt;&lt;lookups match="[09 Currency Leg1].[09 Currency Leg1].[Currency].&amp;amp;[GBP]" allsame="1"&gt;&lt;lookup un="[09 Currency Leg1].[09 Currency Leg1].[Currency].&amp;amp;[GBP]" cap="GBP - Pound (sterling)" ws="T_10_01" col="13" row="131" /&gt;&lt;lookup un="[09 Currency Leg1].[09 Currency Leg1].[Currency].&amp;amp;[GBP]" cap="GBP - Pound (sterling)" ws="T_10_01" col="13" row="132"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cap="NZD - New Zealand dollar"&gt;&lt;lookups match="[09 Currency Leg1].[09 Currency Leg1].[Currency].&amp;amp;[NZD]" allsame="1"&gt;&lt;lookup un="[09 Currency Leg1].[09 Currency Leg1].[Currency].&amp;amp;[NZD]" cap="NZD - New Zealand dollar" ws="T_10_01" col="13" row="115" /&gt;&lt;lookup un="[09 Currency Leg1].[09 Currency Leg1].[Currency].&amp;amp;[NZD]" cap="NZD - New Zealand dollar" ws="T_10_01" col="13" row="114" /&gt;&lt;/lookups&gt;&lt;/memberlookup&gt;&lt;memberlookup cap="TWD - New Taiwan Dollar"&gt;&lt;lookups match="[09 Currency Leg1].[09 Currency Leg1].[Currency].&amp;amp;[TWD]" allsame="1"&gt;&lt;lookup un="[09 Currency Leg1].[09 Currency Leg1].[Currency].&amp;amp;[TWD]" cap="TWD - New Taiwan Dollar" ws="T_10_01" col="13" row="92" /&gt;&lt;lookup un="[09 Currency Leg1].[09 Currency Leg1].[Currency].&amp;amp;[TWD]" cap="TWD - New Taiwan Dollar" ws="T_10_01" col="13" row="91"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cap="INR - Indian rupee"&gt;&lt;lookups match="[09 Currency Leg1].[09 Currency Leg1].[Currency].&amp;amp;[INR]" allsame="1"&gt;&lt;lookup un="[09 Currency Leg1].[09 Currency Leg1].[Currency].&amp;amp;[INR]" cap="INR - Indian rupee" ws="T_10_01" col="13" row="100" /&gt;&lt;lookup un="[09 Currency Leg1].[09 Currency Leg1].[Currency].&amp;amp;[INR]" cap="INR - Indian rupee" ws="T_10_01" col="13" row="101" /&gt;&lt;/lookups&gt;&lt;/memberlookup&gt;&lt;memberlookup cap="SEK - Swedish krona"&gt;&lt;lookups match="[09 Currency Leg1].[09 Currency Leg1].[Currency].&amp;amp;[SEK]" allsame="1"&gt;&lt;lookup un="[09 Currency Leg1].[09 Currency Leg1].[Currency].&amp;amp;[SEK]" cap="SEK - Swedish krona" ws="T_10_01" col="13" row="127" /&gt;&lt;lookup un="[09 Currency Leg1].[09 Currency Leg1].[Currency].&amp;amp;[SEK]" cap="SEK - Swedish krona" ws="T_10_01" col="13" row="126" /&gt;&lt;/lookups&gt;&lt;/memberlookup&gt;&lt;memberlookup cap="TWD - New Taiwan dollar"&gt;&lt;lookups match="[09 Currency Leg1].[09 Currency Leg1].[Currency].&amp;amp;[TWD]" allsame="1"&gt;&lt;lookup un="[09 Currency Leg1].[09 Currency Leg1].[Currency].&amp;amp;[TWD]" cap="TWD - New Taiwan dollar" ws="T_10_01" col="13" row="90" /&gt;&lt;lookup un="[09 Currency Leg1].[09 Currency Leg1].[Currency].&amp;amp;[TWD]" cap="TWD - New Taiwan dollar" ws="T_10_01" col="13" row="91" /&gt;&lt;/lookups&gt;&lt;/memberlookup&gt;&lt;memberlookup cap="NZD - New Zealand Dollar"&gt;&lt;lookups match="[09 Currency Leg1].[09 Currency Leg1].[Currency].&amp;amp;[NZD]" allsame="1"&gt;&lt;lookup un="[09 Currency Leg1].[09 Currency Leg1].[Currency].&amp;amp;[NZD]" cap="NZD - New Zealand Dollar" ws="T_10_01" col="13" row="115" /&gt;&lt;lookup un="[09 Currency Leg1].[09 Currency Leg1].[Currency].&amp;amp;[NZD]" cap="NZD - New Zealand Dollar" ws="T_10_01" col="13" row="114"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cap="MYR - Malaysian Ringgit"&gt;&lt;lookups match="[09 Currency Leg1].[09 Currency Leg1].[Currency].&amp;amp;[MYR]" allsame="1"&gt;&lt;lookup un="[09 Currency Leg1].[09 Currency Leg1].[Currency].&amp;amp;[MYR]" cap="MYR - Malaysian Ringgit" ws="T_10_01" col="13" row="111" /&gt;&lt;lookup un="[09 Currency Leg1].[09 Currency Leg1].[Currency].&amp;amp;[MYR]" cap="MYR - Malaysian Ringgit" ws="T_10_01" col="13" row="112" /&gt;&lt;/lookups&gt;&lt;/memberlookup&gt;&lt;memberlookup cap="ILS - New shekel"&gt;&lt;lookups match="[09 Currency Leg1].[09 Currency Leg1].[Currency].&amp;amp;[ILS]" allsame="1"&gt;&lt;lookup un="[09 Currency Leg1].[09 Currency Leg1].[Currency].&amp;amp;[ILS]" cap="ILS - New shekel" ws="T_10_01" col="13" row="103" /&gt;&lt;lookup un="[09 Currency Leg1].[09 Currency Leg1].[Currency].&amp;amp;[ILS]" cap="ILS - New shekel" ws="T_10_01" col="13" row="104" /&gt;&lt;lookup un="[09 Currency Leg1].[09 Currency Leg1].[Currency].&amp;amp;[ILS]" cap="ILS - New shekel" ws="T_10_01" col="13" row="105" /&gt;&lt;/lookups&gt;&lt;/memberlookup&gt;&lt;memberlookup cap="JPY - Yen"&gt;&lt;lookups match="[09 Currency Leg1].[09 Currency Leg1].[Currency].&amp;amp;[JPY]" allsame="1"&gt;&lt;lookup un="[09 Currency Leg1].[09 Currency Leg1].[Currency].&amp;amp;[JPY]" cap="JPY - Yen" ws="T_10_01" col="13" row="107" /&gt;&lt;lookup un="[09 Currency Leg1].[09 Currency Leg1].[Currency].&amp;amp;[JPY]" cap="JPY - Yen" ws="T_10_01" col="13" row="105" /&gt;&lt;lookup un="[09 Currency Leg1].[09 Currency Leg1].[Currency].&amp;amp;[JPY]" cap="JPY - Yen" ws="T_10_01" col="13" row="106" /&gt;&lt;/lookups&gt;&lt;/memberlookup&gt;&lt;memberlookup cap="CNY - Renminbi"&gt;&lt;lookups match="[09 Currency Leg1].[09 Currency Leg1].[Currency].&amp;amp;[CNY]" allsame="1"&gt;&lt;lookup un="[09 Currency Leg1].[09 Currency Leg1].[Currency].&amp;amp;[CNY]" cap="CNY - Renminbi" ws="T_10_01" col="13" row="90" /&gt;&lt;lookup un="[09 Currency Leg1].[09 Currency Leg1].[Currency].&amp;amp;[CNY]" cap="CNY - Renminbi" ws="T_10_01" col="13" row="89" /&gt;&lt;lookup un="[09 Currency Leg1].[09 Currency Leg1].[Currency].&amp;amp;[CNY]" cap="CNY - Renminbi" ws="T_10_01" col="13" row="91"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cap="NOK - Norwegian krone"&gt;&lt;lookups match="[09 Currency Leg1].[09 Currency Leg1].[Currency].&amp;amp;[NOK]" allsame="1"&gt;&lt;lookup un="[09 Currency Leg1].[09 Currency Leg1].[Currency].&amp;amp;[NOK]" cap="NOK - Norwegian krone" ws="T_10_01" col="13" row="116" /&gt;&lt;lookup un="[09 Currency Leg1].[09 Currency Leg1].[Currency].&amp;amp;[NOK]" cap="NOK - Norwegian krone" ws="T_10_01" col="13" row="115" /&gt;&lt;/lookups&gt;&lt;/memberlookup&gt;&lt;memberlookup cap="PEN - Sol"&gt;&lt;lookups match="[09 Currency Leg1].[09 Currency Leg1].[Currency].&amp;amp;[PEN]" allsame="1"&gt;&lt;lookup un="[09 Currency Leg1].[09 Currency Leg1].[Currency].&amp;amp;[PEN]" cap="PEN - Sol" ws="T_10_01" col="13" row="116" /&gt;&lt;lookup un="[09 Currency Leg1].[09 Currency Leg1].[Currency].&amp;amp;[PEN]" cap="PEN - Sol" ws="T_10_01" col="13" row="117"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row="86" /&gt;&lt;lookup un="[09 Currency Leg1].[09 Currency Leg1].[Currency].&amp;amp;[BGN]" cap="BGN - Lev" ws="T_10_01" col="13" row="88"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row="85" /&gt;&lt;/lookups&gt;&lt;/memberlookup&gt;&lt;memberlookup cap="SGD - Singapore dollar"&gt;&lt;lookups match="[09 Currency Leg1].[09 Currency Leg1].[Currency].&amp;amp;[SGD]" allsame="1"&gt;&lt;lookup un="[09 Currency Leg1].[09 Currency Leg1].[Currency].&amp;amp;[SGD]" cap="SGD - Singapore dollar" ws="T_10_01" col="13" row="122" /&gt;&lt;lookup un="[09 Currency Leg1].[09 Currency Leg1].[Currency].&amp;amp;[SGD]" cap="SGD - Singapore dollar" ws="T_10_01" col="13" row="123" /&gt;&lt;/lookups&gt;&lt;/memberlookup&gt;&lt;memberlookup cap="DKK - Danish krone"&gt;&lt;lookups match="[09 Currency Leg1].[09 Currency Leg1].[Currency].&amp;amp;[DKK]" allsame="1"&gt;&lt;lookup un="[09 Currency Leg1].[09 Currency Leg1].[Currency].&amp;amp;[DKK]" cap="DKK - Danish krone" ws="T_10_01" col="13" row="94" /&gt;&lt;lookup un="[09 Currency Leg1].[09 Currency Leg1].[Currency].&amp;amp;[DKK]" cap="DKK - Danish krone" ws="T_10_01" col="13" row="93" /&gt;&lt;/lookups&gt;&lt;/memberlookup&gt;&lt;memberlookup cap="CLP - Chilean Peso"&gt;&lt;lookups match="[09 Currency Leg1].[09 Currency Leg1].[Currency].&amp;amp;[CLP]" allsame="1"&gt;&lt;lookup un="[09 Currency Leg1].[09 Currency Leg1].[Currency].&amp;amp;[CLP]" cap="CLP - Chilean Peso" ws="T_10_01" col="13" row="90" /&gt;&lt;lookup un="[09 Currency Leg1].[09 Currency Leg1].[Currency].&amp;amp;[CLP]" cap="CLP - Chilean Peso" ws="T_10_01" col="13" row="89" /&gt;&lt;/lookups&gt;&lt;/memberlookup&gt;&lt;memberlookup cap="RON - Romanian leu"&gt;&lt;lookups match="[09 Currency Leg1].[09 Currency Leg1].[Currency].&amp;amp;[RON]" allsame="1"&gt;&lt;lookup un="[09 Currency Leg1].[09 Currency Leg1].[Currency].&amp;amp;[RON]" cap="RON - Romanian leu" ws="T_10_01" col="13" row="120" /&gt;&lt;lookup un="[09 Currency Leg1].[09 Currency Leg1].[Currency].&amp;amp;[RON]" cap="RON - Romanian leu" ws="T_10_01" col="13" row="121" /&gt;&lt;/lookups&gt;&lt;/memberlookup&gt;&lt;memberlookup cap="MYR - Malaysian ringgit"&gt;&lt;lookups match="[09 Currency Leg1].[09 Currency Leg1].[Currency].&amp;amp;[MYR]" allsame="1"&gt;&lt;lookup un="[09 Currency Leg1].[09 Currency Leg1].[Currency].&amp;amp;[MYR]" cap="MYR - Malaysian ringgit" ws="T_10_01" col="13" row="112" /&gt;&lt;lookup un="[09 Currency Leg1].[09 Currency Leg1].[Currency].&amp;amp;[MYR]" cap="MYR - Malaysian ringgit" ws="T_10_01" col="13" row="110" /&gt;&lt;lookup un="[09 Currency Leg1].[09 Currency Leg1].[Currency].&amp;amp;[MYR]" cap="MYR - Malaysian ringgit" ws="T_10_01" col="13" row="111" /&gt;&lt;/lookups&gt;&lt;/memberlookup&gt;&lt;memberlookup cap="CAD - Canadian Dollar"&gt;&lt;lookups match="[09 Currency Leg1].[09 Currency Leg1].[Currency].&amp;amp;[CAD]" allsame="1"&gt;&lt;lookup un="[09 Currency Leg1].[09 Currency Leg1].[Currency].&amp;amp;[CAD]" cap="CAD - Canadian Dollar" ws="T_10_01" col="13" row="89" /&gt;&lt;lookup un="[09 Currency Leg1].[09 Currency Leg1].[Currency].&amp;amp;[CAD]" cap="CAD - Canadian Dollar" ws="T_10_01" col="13" row="88"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row="94" /&gt;&lt;/lookups&gt;&lt;/memberlookup&gt;&lt;memberlookup cap="MXN - Mexican peso"&gt;&lt;lookups match="[09 Currency Leg1].[09 Currency Leg1].[Currency].&amp;amp;[MXN]" allsame="1"&gt;&lt;lookup un="[09 Currency Leg1].[09 Currency Leg1].[Currency].&amp;amp;[MXN]" cap="MXN - Mexican peso" ws="T_10_01" col="13" row="112" /&gt;&lt;lookup un="[09 Currency Leg1].[09 Currency Leg1].[Currency].&amp;amp;[MXN]" cap="MXN - Mexican peso" ws="T_10_01" col="13" row="113" /&gt;&lt;/lookups&gt;&lt;/memberlookup&gt;&lt;memberlookup cap="THB - Baht"&gt;&lt;lookups match="[09 Currency Leg1].[09 Currency Leg1].[Currency].&amp;amp;[THB]" allsame="1"&gt;&lt;lookup un="[09 Currency Leg1].[09 Currency Leg1].[Currency].&amp;amp;[THB]" cap="THB - Baht" ws="T_10_01" col="13" row="128" /&gt;&lt;lookup un="[09 Currency Leg1].[09 Currency Leg1].[Currency].&amp;amp;[THB]" cap="THB - Baht" ws="T_10_01" col="13" row="129" /&gt;&lt;/lookups&gt;&lt;/memberlookup&gt;&lt;memberlookup cap="ZAR - Rand"&gt;&lt;lookups match="[09 Currency Leg1].[09 Currency Leg1].[Currency].&amp;amp;[ZAR]" allsame="1"&gt;&lt;lookup un="[09 Currency Leg1].[09 Currency Leg1].[Currency].&amp;amp;[ZAR]" cap="ZAR - Rand" ws="T_10_01" col="13" row="124" /&gt;&lt;lookup un="[09 Currency Leg1].[09 Currency Leg1].[Currency].&amp;amp;[ZAR]" cap="ZAR - Rand" ws="T_10_01" col="13" row="125"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row="91" /&gt;&lt;/lookups&gt;&lt;/memberlookup&gt;&lt;memberlookup cap="CAD - Canadian dollar"&gt;&lt;lookups match="[09 Currency Leg1].[09 Currency Leg1].[Currency].&amp;amp;[CAD]" allsame="1"&gt;&lt;lookup un="[09 Currenc</t>
  </si>
  <si>
    <t>y Leg1].[09 Currency Leg1].[Currency].&amp;amp;[CAD]" cap="CAD - Canadian dollar" ws="T_10_01" col="13" row="88" /&gt;&lt;lookup un="[09 Currency Leg1].[09 Currency Leg1].[Currency].&amp;amp;[CAD]" cap="CAD - Canadian dollar" ws="T_10_01" col="13" row="87" /&gt;&lt;/lookups&gt;&lt;/memberlookup&gt;&lt;memberlookup cap="SEK - Swedish Krona"&gt;&lt;lookups match="[09 Currency Leg1].[09 Currency Leg1].[Currency].&amp;amp;[SEK]" allsame="1"&gt;&lt;lookup un="[09 Currency Leg1].[09 Currency Leg1].[Currency].&amp;amp;[SEK]" cap="SEK - Swedish Krona" ws="T_10_01" col="13" row="127" /&gt;&lt;lookup un="[09 Currency Leg1].[09 Currency Leg1].[Currency].&amp;amp;[SEK]" cap="SEK - Swedish Krona" ws="T_10_01" col="13" row="126"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row="81"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row="106" /&gt;&lt;lookup un="[09 Currency Leg1].[09 Currency Leg1].[Currency].&amp;amp;[KRW]" cap="KRW - Won" ws="T_10_01" col="13" row="107" /&gt;&lt;/lookups&gt;&lt;/memberlookup&gt;&lt;memberlookup cap="BHD - Bahraini dinar"&gt;&lt;lookups match="[09 Currency Leg1].[09 Currency Leg1].[Currency].&amp;amp;[BHD]" allsame="1"&gt;&lt;lookup un="[09 Currency Leg1].[09 Currency Leg1].[Currency].&amp;amp;[BHD]" cap="BHD - Bahraini dinar" ws="T_10_01" col="13" row="83" /&gt;&lt;lookup un="[09 Currency Leg1].[09 Currency Leg1].[Currency].&amp;amp;[BHD]" cap="BHD - Bahraini dinar" ws="T_10_01" col="13" row="84" /&gt;&lt;/lookups&gt;&lt;/memberlookup&gt;&lt;memberlookup cap="PLN - Zloty"&gt;&lt;lookups match="[09 Currency Leg1].[09 Currency Leg1].[Currency].&amp;amp;[PLN]" allsame="1"&gt;&lt;lookup un="[09 Currency Leg1].[09 Currency Leg1].[Currency].&amp;amp;[PLN]" cap="PLN - Zloty" ws="T_10_01" col="13" row="119" /&gt;&lt;lookup un="[09 Currency Leg1].[09 Currency Leg1].[Currency].&amp;amp;[PLN]" cap="PLN - Zloty" ws="T_10_01" col="13" row="118"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cap="ARS - Argentine peso"&gt;&lt;lookups match="[09 Currency Leg1].[09 Currency Leg1].[Currency].&amp;amp;[ARS]" allsame="1"&gt;&lt;lookup un="[09 Currency Leg1].[09 Currency Leg1].[Currency].&amp;amp;[ARS]" cap="ARS - Argentine peso" ws="T_10_01" col="13" row="81" /&gt;&lt;lookup un="[09 Currency Leg1].[09 Currency Leg1].[Currency].&amp;amp;[ARS]" cap="ARS - Argentine peso" ws="T_10_01" col="13" row="80"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row="85" /&gt;&lt;/lookups&gt;&lt;/memberlookup&gt;&lt;memberlookup cap="SAR - Saudi Riyal"&gt;&lt;lookups match="[09 Currency Leg1].[09 Currency Leg1].[Currency].&amp;amp;[SAR]" allsame="1"&gt;&lt;lookup un="[09 Currency Leg1].[09 Currency Leg1].[Currency].&amp;amp;[SAR]" cap="SAR - Saudi Riyal" ws="T_10_01" col="13" row="121" /&gt;&lt;lookup un="[09 Currency Leg1].[09 Currency Leg1].[Currency].&amp;amp;[SAR]" cap="SAR - Saudi Riyal" ws="T_10_01" col="13" row="122" /&gt;&lt;/lookups&gt;&lt;/memberlookup&gt;&lt;memberlookup cap="HKD - Hong Kong dollar"&gt;&lt;lookups match="[09 Currency Leg1].[09 Currency Leg1].[Currency].&amp;amp;[HKD]" allsame="1"&gt;&lt;lookup un="[09 Currency Leg1].[09 Currency Leg1].[Currency].&amp;amp;[HKD]" cap="HKD - Hong Kong dollar" ws="T_10_01" col="13" row="98" /&gt;&lt;lookup un="[09 Currency Leg1].[09 Currency Leg1].[Currency].&amp;amp;[HKD]" cap="HKD - Hong Kong dollar" ws="T_10_01" col="13" row="99" /&gt;&lt;/lookups&gt;&lt;/memberlookup&gt;&lt;memberlookup cap="SGD - Singapore Dollar"&gt;&lt;lookups match="[09 Currency Leg1].[09 Currency Leg1].[Currency].&amp;amp;[SGD]" allsame="1"&gt;&lt;lookup un="[09 Currency Leg1].[09 Currency Leg1].[Currency].&amp;amp;[SGD]" cap="SGD - Singapore Dollar" ws="T_10_01" col="13" row="123" /&gt;&lt;lookup un="[09 Currency Leg1].[09 Currency Leg1].[Currency].&amp;amp;[SGD]" cap="SGD - Singapore Dollar" ws="T_10_01" col="13" row="122" /&gt;&lt;/lookups&gt;&lt;/memberlookup&gt;&lt;memberlookup cap="CLP - Chilean peso"&gt;&lt;lookups match="[09 Currency Leg1].[09 Currency Leg1].[Currency].&amp;amp;[CLP]" allsame="1"&gt;&lt;lookup un="[09 Currency Leg1].[09 Currency Leg1].[Currency].&amp;amp;[CLP]" cap="CLP - Chilean peso" ws="T_10_01" col="13" row="89" /&gt;&lt;lookup un="[09 Currency Leg1].[09 Currency Leg1].[Currency].&amp;amp;[CLP]" cap="CLP - Chilean peso" ws="T_10_01" col="13" row="88" /&gt;&lt;/lookups&gt;&lt;/memberlookup&gt;&lt;memberlookup cap="NOK - Norwegian Krone"&gt;&lt;lookups match="[09 Currency Leg1].[09 Currency Leg1].[Currency].&amp;amp;[NOK]" allsame="1"&gt;&lt;lookup un="[09 Currency Leg1].[09 Currency Leg1].[Currency].&amp;amp;[NOK]" cap="NOK - Norwegian Krone" ws="T_10_01" col="13" row="116" /&gt;&lt;lookup un="[09 Currency Leg1].[09 Currency Leg1].[Currency].&amp;amp;[NOK]" cap="NOK - Norwegian Krone" ws="T_10_01" col="13" row="115" /&gt;&lt;/lookups&gt;&lt;/memberlookup&gt;&lt;memberlookup cap="USD - US Dollar"&gt;&lt;lookups match="[09 Currency Leg1].[09 Currency Leg1].[Currency].&amp;amp;[USD]" allsame="1"&gt;&lt;lookup un="[09 Currency Leg1].[09 Currency Leg1].[Currency].&amp;amp;[USD]" cap="USD - US Dollar" ws="T_10_01" col="13" row="132" /&gt;&lt;lookup un="[09 Currency Leg1].[09 Currency Leg1].[Currency].&amp;amp;[USD]" cap="USD - US Dollar" ws="T_10_01" col="13" row="134" /&gt;&lt;lookup un="[09 Currency Leg1].[09 Currency Leg1].[Currency].&amp;amp;[USD]" cap="USD - US Dollar" ws="T_10_01" col="13" row="133" /&gt;&lt;/lookups&gt;&lt;/memberlookup&gt;&lt;memberlookup cap="TRY - Turkish lira"&gt;&lt;lookups match="[09 Currency Leg1].[09 Currency Leg1].[Currency].&amp;amp;[TRY]" allsame="1"&gt;&lt;lookup un="[09 Currency Leg1].[09 Currency Leg1].[Currency].&amp;amp;[TRY]" cap="TRY - Turkish lira" ws="T_10_01" col="13" row="129" /&gt;&lt;lookup un="[09 Currency Leg1].[09 Currency Leg1].[Currency].&amp;amp;[TRY]" cap="TRY - Turkish lira" ws="T_10_01" col="13" row="130"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cap="HUF - Forint"&gt;&lt;lookups match="[09 Currency Leg1].[09 Currency Leg1].[Currency].&amp;amp;[HUF]" allsame="1"&gt;&lt;lookup un="[09 Currency Leg1].[09 Currency Leg1].[Currency].&amp;amp;[HUF]" cap="HUF - Forint" ws="T_10_01" col="13" row="100" /&gt;&lt;lookup un="[09 Currency Leg1].[09 Currency Leg1].[Currency].&amp;amp;[HUF]" cap="HUF - Forint" ws="T_10_01" col="13" row="99" /&gt;&lt;lookup un="[09 Currency Leg1].[09 Currency Leg1].[Currency].&amp;amp;[HUF]" cap="HUF - Forint" ws="T_10_01" col="13" row="101"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/&gt;&lt;/lookups&gt;&lt;/memberlookup&gt;&lt;/memberlookupsbyhier&gt;&lt;memberlookupsbyhier hier="[90 Cube Type].[Cube Type]"&gt;&lt;memberlookup cap="Provisional"&gt;&lt;lookups match="[90 Cube Type].[Cube Type].&amp;amp;[20]" allsame="1"&gt;&lt;lookup un="[90 Cube Type].[Cube Type].&amp;amp;[20]" cap="Provisional" ws="T_10_01" col="12" row="73" /&gt;&lt;lookup un="[90 Cube Type].[Cube Type].&amp;amp;[20]" cap="Provisional" ws="T_10_01" col="12" row="71" /&gt;&lt;lookup un="[90 Cube Type].[Cube Type].&amp;amp;[20]" cap="Provisional" ws="T_10_01" col="12" row="72"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/&gt;&lt;/qlikqueryopt&gt;&lt;incortaqueryopt&gt;&lt;queryoptimiser /&gt;&lt;/incortaqueryopt&gt;&lt;anaplanqueryopt&gt;&lt;queryoptimiser /&gt;&lt;/anaplanqueryopt&gt;&lt;essrestqueryopt&gt;&lt;queryoptimiser /&gt;&lt;/essrestqueryopt&gt;&lt;/queryengine&gt;&lt;formulabreakoutdefinitions /&gt;&lt;writeback allowWriteback="0" entryMode="Online" atLevel="LowestOnly" highlightMembers="0" highlightData="0" highlightColour="0" changedColour="0" spreadMethod="" weightExpression="" writetodatamember="0" allowWritebackMemProps="0" useBatches="0" cellMustBeUnlocked="0" /&gt;&lt;maxgridrefreshdepth&gt;5&lt;/maxgridrefreshdepth&gt;&lt;/book&gt;</t>
  </si>
  <si>
    <t>&lt;?xml version="1.0" encoding="utf-8"?&gt;&lt;book createdby="10.0.125.0" savedby="2411.1.9997.0" publishedby="6.0" designmode="0" publishedpath="" commentswebserver="" dimensionslicersoutputtyped="1" removeinvalidreportobjectsonopen="0"&gt;&lt;permissions&gt;&lt;permission name="ConvertShapesToImagesOnPublish" value="1" /&gt;&lt;permission name="UseRefreshOnDrivingCellChangeOnWeb" value="1" /&gt;&lt;permission name="SaveToPowerPoint" value="0" /&gt;&lt;permission name="DundasChartRendering" value="0" /&gt;&lt;permission name="DrillMemberFormulae" value="1" /&gt;&lt;permission name="EditMemberFormulae" value="1" /&gt;&lt;permission name="UsePrintObjectSettings" value="1" /&gt;&lt;/permissions&gt;&lt;connections&gt;&lt;connection id="1" name=""&gt;&lt;type&gt;AnalysisServices&lt;/type&gt;&lt;variable type="String" name="server"&gt;&lt;value&gt;WPCHMO2538\P_MSTAT01&lt;/value&gt;&lt;/variable&gt;&lt;variable type="String" name="database"&gt;&lt;value&gt;DER&lt;/value&gt;&lt;/variable&gt;&lt;variable type="String" name="cube"&gt;&lt;value&gt;OTC&lt;/value&gt;&lt;/variable&gt;&lt;writebacktype&gt;AnalysisServices&lt;/writebacktype&gt;&lt;writebacksetting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/&gt;&lt;/connection&gt;&lt;connection id="2" name=""&gt;&lt;type&gt;AnalysisServices&lt;/type&gt;&lt;variable type="String" name="server"&gt;&lt;value&gt;WPCHMO2538\P_MSTAT01&lt;/value&gt;&lt;/variable&gt;&lt;variable type="String" name="database"&gt;&lt;value&gt;MSTAT Cubes&lt;/value&gt;&lt;/variable&gt;&lt;variable type="String" name="cube"&gt;&lt;value&gt;XTD Provisional&lt;/value&gt;&lt;/variable&gt;&lt;writebacktype&gt;AnalysisServices&lt;/writebacktype&gt;&lt;writebacksetting /&gt;&lt;nodummyrelationalwriteback&gt;0&lt;/nodummyrelationalwriteback&gt;&lt;trackwritebackbatches&gt;0&lt;/trackwritebackbatches&gt;&lt;writebacktimeout /&gt;&lt;variable type="Boolean" name="requirespassword"&gt;&lt;value&gt;0&lt;/value&gt;&lt;/variable&gt;&lt;lastconnected&gt;0001-01-01T00:00:00&lt;/lastconnected&gt;&lt;savepassword&gt;False&lt;/savepassword&gt;&lt;authtype&gt;0&lt;/authtype&gt;&lt;resolvertype&gt;0&lt;/resolvertype&gt;&lt;propvars&gt;&lt;prop name="MDX Missing Member Mode"&gt;&lt;variable type="String" name="value"&gt;&lt;value&gt;Error&lt;/value&gt;&lt;/variable&gt;&lt;/prop&gt;&lt;/propvars&gt;&lt;commandtimeout /&gt;&lt;/connection&gt;&lt;/connections&gt;&lt;sqlconnections /&gt;&lt;cubealiases /&gt;&lt;parameters /&gt;&lt;sheets&gt;&lt;sheet name="T_01_01" protectDownload="0"&gt;&lt;requires ismanual="0" allgrids="0" alltables="0" allquerygenerators="0" allfreestylereports="0" /&gt;&lt;newwidthforscale&gt;5580&lt;/newwidthforscale&gt;&lt;newheightforscale&gt;1359.75&lt;/newheightforscale&gt;&lt;/sheet&gt;&lt;sheet name="T_02_01" protectDownload="0"&gt;&lt;requires ismanual="0" allgrids="0" alltables="0" allquerygenerators="0" allfreestylereports="0" /&gt;&lt;newwidthforscale&gt;7035.75&lt;/newwidthforscale&gt;&lt;newheightforscale&gt;1377&lt;/newheightforscale&gt;&lt;/sheet&gt;&lt;sheet name="T_02_02" protectDownload="0"&gt;&lt;requires ismanual="0" allgrids="0" alltables="0" allquerygenerators="0" allfreestylereports="0" /&gt;&lt;newwidthforscale&gt;4802.25&lt;/newwidthforscale&gt;&lt;newheightforscale&gt;1340.25&lt;/newheightforscale&gt;&lt;/sheet&gt;&lt;sheet name="T_02_03" protectDownload="0"&gt;&lt;requires ismanual="0" allgrids="0" alltables="0" allquerygenerators="0" allfreestylereports="0" /&gt;&lt;newwidthforscale&gt;4851&lt;/newwidthforscale&gt;&lt;newheightforscale&gt;1340.25&lt;/newheightforscale&gt;&lt;/sheet&gt;&lt;sheet name="T_02_04" protectDownload="0"&gt;&lt;requires ismanual="0" allgrids="0" alltables="0" allquerygenerators="0" allfreestylereports="0" /&gt;&lt;newwidthforscale&gt;4852.5&lt;/newwidthforscale&gt;&lt;newheightforscale&gt;1362&lt;/newheightforscale&gt;&lt;/sheet&gt;&lt;sheet name="T_02_05" protectDownload="0"&gt;&lt;requires ismanual="0" allgrids="0" alltables="0" allquerygenerators="0" allfreestylereports="0" /&gt;&lt;newwidthforscale&gt;4854&lt;/newwidthforscale&gt;&lt;newheightforscale&gt;1340.25&lt;/newheightforscale&gt;&lt;/sheet&gt;&lt;sheet name="T_02_06" protectDownload="0"&gt;&lt;requires ismanual="0" allgrids="0" alltables="0" allquerygenerators="0" allfreestylereports="0" /&gt;&lt;newwidthforscale&gt;4807.5&lt;/newwidthforscale&gt;&lt;newheightforscale&gt;1340.25&lt;/newheightforscale&gt;&lt;/sheet&gt;&lt;sheet name="T_02_07" protectDownload="0"&gt;&lt;requires ismanual="0" allgrids="0" alltables="0" allquerygenerators="0" allfreestylereports="0" /&gt;&lt;newwidthforscale&gt;4857.75&lt;/newwidthforscale&gt;&lt;newheightforscale&gt;1340.25&lt;/newheightforscale&gt;&lt;/sheet&gt;&lt;sheet name="T_02_08" protectDownload="0"&gt;&lt;requires ismanual="0" allgrids="0" alltables="0" allquerygenerators="0" allfreestylereports="0" /&gt;&lt;newwidthforscale&gt;4854.75&lt;/newwidthforscale&gt;&lt;newheightforscale&gt;1353.75&lt;/newheightforscale&gt;&lt;/sheet&gt;&lt;sheet name="T_02_09" protectDownload="0"&gt;&lt;requires ismanual="0" allgrids="0" alltables="0" allquerygenerators="0" allfreestylereports="0" /&gt;&lt;newwidthforscale&gt;4854&lt;/newwidthforscale&gt;&lt;newheightforscale&gt;1305.75&lt;/newheightforscale&gt;&lt;/sheet&gt;&lt;sheet name="T_02_10" protectDownload="0"&gt;&lt;requires ismanual="0" allgrids="0" alltables="0" allquerygenerators="0" allfreestylereports="0" /&gt;&lt;newwidthforscale&gt;4810.5&lt;/newwidthforscale&gt;&lt;newheightforscale&gt;1305.75&lt;/newheightforscale&gt;&lt;/sheet&gt;&lt;sheet name="T_02_11" protectDownload="0"&gt;&lt;requires ismanual="0" allgrids="0" alltables="0" allquerygenerators="0" allfreestylereports="0" /&gt;&lt;newwidthforscale&gt;4856.25&lt;/newwidthforscale&gt;&lt;newheightforscale&gt;1305.75&lt;/newheightforscale&gt;&lt;/sheet&gt;&lt;sheet name="T_02_12" protectDownload="0"&gt;&lt;requires ismanual="0" allgrids="0" alltables="0" allquerygenerators="0" allfreestylereports="0" /&gt;&lt;newwidthforscale&gt;4799.25&lt;/newwidthforscale&gt;&lt;newheightforscale&gt;1326&lt;/newheightforscale&gt;&lt;/sheet&gt;&lt;sheet name="T_03_01" protectDownload="0"&gt;&lt;requires ismanual="0" allgrids="0" alltables="0" allquerygenerators="0" allfreestylereports="0" /&gt;&lt;newwidthforscale&gt;6560.25&lt;/newwidthforscale&gt;&lt;newheightforscale&gt;1317.75&lt;/newheightforscale&gt;&lt;/sheet&gt;&lt;sheet name="T_03_02" protectDownload="0"&gt;&lt;requires ismanual="0" allgrids="0" alltables="0" allquerygenerators="0" allfreestylereports="0" /&gt;&lt;newwidthforscale&gt;4852.5&lt;/newwidthforscale&gt;&lt;newheightforscale&gt;1332.75&lt;/newheightforscale&gt;&lt;/sheet&gt;&lt;sheet name="T_03_03" protectDownload="0"&gt;&lt;requires ismanual="0" allgrids="0" alltables="0" allquerygenerators="0" allfreestylereports="0" /&gt;&lt;newwidthforscale&gt;4902&lt;/newwidthforscale&gt;&lt;newheightforscale&gt;1332.75&lt;/newheightforscale&gt;&lt;/sheet&gt;&lt;sheet name="T_03_04" protectDownload="0"&gt;&lt;requires ismanual="0" allgrids="0" alltables="0" allquerygenerators="0" allfreestylereports="0" /&gt;&lt;newwidthforscale&gt;4849.5&lt;/newwidthforscale&gt;&lt;newheightforscale&gt;1340.25&lt;/newheightforscale&gt;&lt;/sheet&gt;&lt;sheet name="T_03_05" protectDownload="0"&gt;&lt;requires ismanual="0" allgrids="0" alltables="0" allquerygenerators="0" allfreestylereports="0" /&gt;&lt;newwidthforscale&gt;4899&lt;/newwidthforscale&gt;&lt;newheightforscale&gt;1339.5&lt;/newheightforscale&gt;&lt;/sheet&gt;&lt;sheet name="T_03_06" protectDownload="0"&gt;&lt;requires ismanual="0" allgrids="0" alltables="0" allquerygenerators="0" allfreestylereports="0" /&gt;&lt;newwidthforscale&gt;4850.25&lt;/newwidthforscale&gt;&lt;newheightforscale&gt;1332.75&lt;/newheightforscale&gt;&lt;/sheet&gt;&lt;sheet name="T_03_07" protectDownload="0"&gt;&lt;requires ismanual="0" allgrids="0" alltables="0" allquerygenerators="0" allfreestylereports="0" /&gt;&lt;newwidthforscale&gt;4899.75&lt;/newwidthforscale&gt;&lt;newheightforscale&gt;1337.25&lt;/newheightforscale&gt;&lt;/sheet&gt;&lt;sheet name="T_03_08" protectDownload="0"&gt;&lt;requires ismanual="0" allgrids="0" alltables="0" allquerygenerators="0" allfreestylereports="0" /&gt;&lt;newwidthforscale&gt;4852.5&lt;/newwidthforscale&gt;&lt;newheightforscale&gt;1344&lt;/newheightforscale&gt;&lt;/sheet&gt;&lt;sheet name="T_03_09" protectDownload="0"&gt;&lt;requires ismanual="0" allgrids="0" alltables="0" allquerygenerators="0" allfreestylereports="0" /&gt;&lt;newwidthforscale&gt;4897.5&lt;/newwidthforscale&gt;&lt;newheightforscale&gt;1302.75&lt;/newheightforscale&gt;&lt;/sheet&gt;&lt;sheet name="T_03_10" protectDownload="0"&gt;&lt;requires ismanual="0" allgrids="0" alltables="0" allquerygenerators="0" allfreestylereports="0" /&gt;&lt;newwidthforscale&gt;4850.25&lt;/newwidthforscale&gt;&lt;newheightforscale&gt;1310.25&lt;/newheightforscale&gt;&lt;/sheet&gt;&lt;sheet name="T_03_11" protectDownload="0"&gt;&lt;requires ismanual="0" allgrids="0" alltables="0" allquerygenerators="0" allfreestylereports="0" /&gt;&lt;newwidthforscale&gt;4904.25&lt;/newwidthforscale&gt;&lt;newheightforscale&gt;1302.75&lt;/newheightforscale&gt;&lt;/sheet&gt;&lt;sheet name="T_03_12" protectDownload="0"&gt;&lt;requires ismanual="0" allgrids="0" alltables="0" allquerygenerators="0" allfreestylereports="0" /&gt;&lt;newwidthforscale&gt;4851.75&lt;/newwidthforscale&gt;&lt;newheightforscale&gt;1314&lt;/newheightforscale&gt;&lt;/sheet&gt;&lt;sheet name="T_04_01" protectDownload="0"&gt;&lt;requires ismanual="0" allgrids="0" alltables="0" allquerygenerators="0" allfreestylereports="0" /&gt;&lt;newwidthforscale&gt;6241.5&lt;/newwidthforscale&gt;&lt;newheightforscale&gt;1332.75&lt;/newheightforscale&gt;&lt;/sheet&gt;&lt;sheet name="T_04_02" protectDownload="0"&gt;&lt;requires ismanual="0" allgrids="0" alltables="0" allquerygenerators="0" allfreestylereports="0" /&gt;&lt;newwidthforscale&gt;4896&lt;/newwidthforscale&gt;&lt;newheightforscale&gt;1332.75&lt;/newheightforscale&gt;&lt;/sheet&gt;&lt;sheet name="T_04_03" protectDownload="0"&gt;&lt;requires ismanual="0" allgrids="0" alltables="0" allquerygenerators="0" allfreestylereports="0" /&gt;&lt;newwidthforscale&gt;4950&lt;/newwidthforscale&gt;&lt;newheightforscale&gt;1343.25&lt;/newheightforscale&gt;&lt;/sheet&gt;&lt;sheet name="T_04_04" protectDownload="0"&gt;&lt;requires ismanual="0" allgrids="0" alltables="0" allquerygenerators="0" allfreestylereports="0" /&gt;&lt;newwidthforscale&gt;4900.5&lt;/newwidthforscale&gt;&lt;newheightforscale&gt;1332.75&lt;/newheightforscale&gt;&lt;/sheet&gt;&lt;sheet name="T_04_05" protectDownload="0"&gt;&lt;requires ismanual="0" allgrids="0" alltables="0" allquerygenerators="0" allfreestylereports="0" /&gt;&lt;newwidthforscale&gt;4949.25&lt;/newwidthforscale&gt;&lt;newheightforscale&gt;1332.75&lt;/newheightforscale&gt;&lt;/sheet&gt;&lt;sheet name="T_04_06" protectDownload="0"&gt;&lt;requires ismanual="0" allgrids="0" alltables="0" allquerygenerators="0" allfreestylereports="0" /&gt;&lt;newwidthforscale&gt;4900.5&lt;/newwidthforscale&gt;&lt;newheightforscale&gt;1343.25&lt;/newheightforscale&gt;&lt;/sheet&gt;&lt;sheet name="T_04_07" protectDownload="0"&gt;&lt;requires ismanual="0" allgrids="0" alltables="0" allquerygenerators="0" allfreestylereports="0" /&gt;&lt;newwidthforscale&gt;4899.75&lt;/newwidthforscale&gt;&lt;newheightforscale&gt;1310.25&lt;/newheightforscale&gt;&lt;/sheet&gt;&lt;sheet name="T_04_08" protectDownload="0"&gt;&lt;requires ismanual="0" allgrids="0" alltables="0" allquerygenerators="0" allfreestylereports="0" /&gt;&lt;newwidthforscale&gt;4895.25&lt;/newwidthforscale&gt;&lt;newheightforscale&gt;1310.25&lt;/newheightforscale&gt;&lt;/sheet&gt;&lt;sheet name="T_04_09" protectDownload="0"&gt;&lt;requires ismanual="0" allgrids="0" alltables="0" allquerygenerators="0" allfreestylereports="0" /&gt;&lt;newwidthforscale&gt;4946.25&lt;/newwidthforscale&gt;&lt;newheightforscale&gt;1313.25&lt;/newheightforscale&gt;&lt;/sheet&gt;&lt;sheet name="T_05_01" protectDownload="0"&gt;&lt;requires ismanual="0" allgrids="0" alltables="0" allquerygenerators="0" allfreestylereports="0" /&gt;&lt;newwidthforscale&gt;5821.5&lt;/newwidthforscale&gt;&lt;newheightforscale&gt;1332.75&lt;/newheightforscale&gt;&lt;/sheet&gt;&lt;sheet name="T_05_02" protectDownload="0"&gt;&lt;requires ismanual="0" allgrids="0" alltables="0" allquerygenerators="0" allfreestylereports="0" /&gt;&lt;newwidthforscale&gt;4894.5&lt;/newwidthforscale&gt;&lt;newheightforscale&gt;1343.25&lt;/newheightforscale&gt;&lt;/sheet&gt;&lt;sheet name="T_05_03" protectDownload="0"&gt;&lt;requires ismanual="0" allgrids="0" alltables="0" allquerygenerators="0" allfreestylereports="0" /&gt;&lt;newwidthforscale&gt;4900.5&lt;/newwidthforscale&gt;&lt;newheightforscale&gt;1332.75&lt;/newheightforscale&gt;&lt;/sheet&gt;&lt;sheet name="T_05_04" protectDownload="0"&gt;&lt;requires ismanual="0" allgrids="0" alltables="0" allquerygenerators="0" allfreestylereports="0" /&gt;&lt;newwidthforscale&gt;4896.75&lt;/newwidthforscale&gt;&lt;newheightforscale&gt;1340.25&lt;/newheightforscale&gt;&lt;/sheet&gt;&lt;sheet name="T_05_05" protectDownload="0"&gt;&lt;requires ismanual="0" allgrids="0" alltables="0" allquerygenerators="0" allfreestylereports="0" /&gt;&lt;newwidthforscale&gt;4900.5&lt;/newwidthforscale&gt;&lt;newheightforscale&gt;1310.25&lt;/newheightforscale&gt;&lt;/sheet&gt;&lt;sheet name="T_05_06" protectDownload="0"&gt;&lt;requires ismanual="0" allgrids="0" alltables="0" allquerygenerators="0" allfreestylereports="0" /&gt;&lt;newwidthforscale&gt;4897.5&lt;/newwidthforscale&gt;&lt;newheightforscale&gt;1313.25&lt;/newheightforscale&gt;&lt;/sheet&gt;&lt;sheet name="T_06_01" protectDownload="0"&gt;&lt;requires ismanual="0" allgrids="0" alltables="0" allquerygenerators="0" allfreestylereports="0" /&gt;&lt;newwidthforscale&gt;6153.75&lt;/newwidthforscale&gt;&lt;newheightforscale&gt;1290.75&lt;/newheightforscale&gt;&lt;/sheet&gt;&lt;sheet name="T_06_02" protectDownload="0"&gt;&lt;requires ismanual="0" allgrids="0" alltables="0" allquerygenerators="0" allfreestylereports="0" /&gt;&lt;newwidthforscale&gt;4801.5&lt;/newwidthforscale&gt;&lt;newheightforscale&gt;1273.5&lt;/newheightforscale&gt;&lt;/sheet&gt;&lt;sheet name="T_06_03" protectDownload="0"&gt;&lt;requires ismanual="0" allgrids="0" alltables="0" allquerygenerators="0" allfreestylereports="0" /&gt;&lt;newwidthforscale&gt;4887.75&lt;/newwidthforscale&gt;&lt;newheightforscale&gt;1275.75&lt;/newheightforscale&gt;&lt;/sheet&gt;&lt;sheet name="T_06_04" protectDownload="0"&gt;&lt;requires ismanual="0" allgrids="0" alltables="0" allquerygenerators="0" allfreestylereports="0" /&gt;&lt;newwidthforscale&gt;4850.25&lt;/newwidthforscale&gt;&lt;newheightforscale&gt;1287&lt;/newheightforscale&gt;&lt;/sheet&gt;&lt;sheet name="T_07_01" protectDownload="0"&gt;&lt;requires ismanual="0" allgrids="0" alltables="0" allquerygenerators="0" allfreestylereports="0" /&gt;&lt;newwidthforscale&gt;6238.5&lt;/newwidthforscale&gt;&lt;newheightforscale&gt;1275.75&lt;/newheightforscale&gt;&lt;/sheet&gt;&lt;sheet name="T_07_02" protectDownload="0"&gt;&lt;requires ismanual="0" allgrids="0" alltables="0" allquerygenerators="0" allfreestylereports="0" /&gt;&lt;newwidthforscale&gt;4851.75&lt;/newwidthforscale&gt;&lt;newheightforscale&gt;1276.5&lt;/newheightforscale&gt;&lt;/sheet&gt;&lt;sheet name="T_07_03" protectDownload="0"&gt;&lt;requires ismanual="0" allgrids="0" alltables="0" allquerygenerators="0" allfreestylereports="0" /&gt;&lt;newwidthforscale&gt;4939.5&lt;/newwidthforscale&gt;&lt;newheightforscale&gt;1277.25&lt;/newheightforscale&gt;&lt;/sheet&gt;&lt;sheet name="T_07_04" protectDownload="0"&gt;&lt;requires ismanual="0" allgrids="0" alltables="0" allquerygenerators="0" allfreestylereports="0" /&gt;&lt;newwidthforscale&gt;4854&lt;/newwidthforscale&gt;&lt;newheightforscale&gt;1275.75&lt;/newheightforscale&gt;&lt;/sheet&gt;&lt;sheet name="T_08_01" protectDownload="0"&gt;&lt;requires ismanual="0" allgrids="0" alltables="0" allquerygenerators="0" allfreestylereports="0" /&gt;&lt;newwidthforscale&gt;6098.25&lt;/newwidthforscale&gt;&lt;newheightforscale&gt;1277.25&lt;/newheightforscale&gt;&lt;/sheet&gt;&lt;sheet name="T_08_02" protectDownload="0"&gt;&lt;requires ismanual="0" allgrids="0" alltables="0" allquerygenerators="0" allfreestylereports="0" /&gt;&lt;newwidthforscale&gt;4938.75&lt;/newwidthforscale&gt;&lt;newheightforscale&gt;1277.25&lt;/newheightforscale&gt;&lt;/sheet&gt;&lt;sheet name="T_08_03" protectDownload="0"&gt;&lt;requires ismanual="0" allgrids="0" alltables="0" allquerygenerators="0" allfreestylereports="0" /&gt;&lt;newwidthforscale&gt;4949.25&lt;/newwidthforscale&gt;&lt;newheightforscale&gt;1279.5&lt;/newheightforscale&gt;&lt;/sheet&gt;&lt;sheet name="T_09_01" protectDownload="0"&gt;&lt;requires ismanual="0" allgrids="0" alltables="0" allquerygenerators="0" allfreestylereports="0" /&gt;&lt;newwidthforscale&gt;6148.5&lt;/newwidthforscale&gt;&lt;newheightforscale&gt;1275.75&lt;/newheightforscale&gt;&lt;/sheet&gt;&lt;sheet name="T_09_02" protectDownload="0"&gt;&lt;requires ismanual="0" allgrids="0" alltables="0" allquerygenerators="0" allfreestylereports="0" /&gt;&lt;newwidthforscale&gt;4896.75&lt;/newwidthforscale&gt;&lt;newheightforscale&gt;1281&lt;/newheightforscale&gt;&lt;/sheet&gt;&lt;sheet name="T_10_01" protectDownload="0"&gt;&lt;requires ismanual="0" allgrids="0" alltables="0" allquerygenerators="0" allfreestylereports="0" /&gt;&lt;newwidthforscale&gt;5242.5&lt;/newwidthforscale&gt;&lt;newheightforscale&gt;1275.75&lt;/newheightforscale&gt;&lt;/sheet&gt;&lt;sheet name="T_10_02" protectDownload="0"&gt;&lt;requires ismanual="0" allgrids="0" alltables="0" allquerygenerators="0" allfreestylereports="0" /&gt;&lt;newwidthforscale&gt;4899.75&lt;/newwidthforscale&gt;&lt;newheightforscale&gt;1275.75&lt;/newheightforscale&gt;&lt;/sheet&gt;&lt;sheet name="T_11_01" protectDownload="0"&gt;&lt;requires ismanual="0" allgrids="0" alltables="0" allquerygenerators="0" allfreestylereports="0" /&gt;&lt;newwidthforscale&gt;8089.5&lt;/newwidthforscale&gt;&lt;newheightforscale&gt;1264.5&lt;/newheightforscale&gt;&lt;/sheet&gt;&lt;sheet name="T_12_01" protectDownload="0"&gt;&lt;requires ismanual="0" allgrids="0" alltables="0" allquerygenerators="0" allfreestylereports="0" /&gt;&lt;newwidthforscale&gt;9226.5&lt;/newwidthforscale&gt;&lt;newheightforscale&gt;1239.75&lt;/newheightforscale&gt;&lt;/sheet&gt;&lt;sheet name="T_13_01" protectDownload="0"&gt;&lt;requires ismanual="0" allgrids="0" alltables="0" allquerygenerators="0" allfreestylereports="0" /&gt;&lt;newwidthforscale&gt;4851&lt;/newwidthforscale&gt;&lt;newheightforscale&gt;1239&lt;/newheightforscale&gt;&lt;/sheet&gt;&lt;sheet name="T_14_01" protectDownload="0"&gt;&lt;requires ismanual="0" allgrids="0" alltables="0" allquerygenerators="0" allfreestylereports="0" /&gt;&lt;newwidthforscale&gt;4851&lt;/newwidthforscale&gt;&lt;newheightforscale&gt;1237.5&lt;/newheightforscale&gt;&lt;/sheet&gt;&lt;sheet name="T_15_01" protectDownload="0"&gt;&lt;requires ismanual="0" allgrids="0" alltables="0" allquerygenerators="0" allfreestylereports="0" /&gt;&lt;newwidthforscale&gt;4851&lt;/newwidthforscale&gt;&lt;newheightforscale&gt;1239.75&lt;/newheightforscale&gt;&lt;/sheet&gt;&lt;sheet name="T_16_01" protectDownload="0"&gt;&lt;requires ismanual="0" allgrids="0" alltables="0" allquerygenerators="0" allfreestylereports="0" /&gt;&lt;newwidthforscale&gt;4851&lt;/newwidthforscale&gt;&lt;newheightforscale&gt;1238.25&lt;/newheightforscale&gt;&lt;/sheet&gt;&lt;sheet name="T_17_01" protectDownload="0"&gt;&lt;requires ismanual="0" allgrids="0" alltables="0" allquerygenerators="0" allfreestylereports="0" /&gt;&lt;newwidthforscale&gt;5601.75&lt;/newwidthforscale&gt;&lt;newheightforscale&gt;1267.5&lt;/newheightforscale&gt;&lt;/sheet&gt;&lt;sheet name="T_18_01" protectDownload="0"&gt;&lt;requires ismanual="0" allgrids="0" alltables="0" allquerygenerators="0" allfreestylereports="0" /&gt;&lt;newwidthforscale&gt;4870.5&lt;/newwidthforscale&gt;&lt;newheightforscale&gt;1265.25&lt;/newheightforscale&gt;&lt;/sheet&gt;&lt;sheet name="T_19_01" protectDownload="0"&gt;&lt;requires ismanual="0" allgrids="0" alltables="0" allquerygenerators="0" allfreestylereports="0" /&gt;&lt;newwidthforscale&gt;5977.5&lt;/newwidthforscale&gt;&lt;newheightforscale&gt;1257&lt;/newheightforscale&gt;&lt;/sheet&gt;&lt;sheet name="T_20_01" protectDownload="0"&gt;&lt;requires ismanual="0" allgrids="0" alltables="0" allquerygenerators="0" allfreestylereports="0" /&gt;&lt;newwidthforscale&gt;4662.75&lt;/newwidthforscale&gt;&lt;newheightforscale&gt;1257.75&lt;/newheightforscale&gt;&lt;/sheet&gt;&lt;sheet name="T_21_01" protectDownload="0"&gt;&lt;requires ismanual="0" allgrids="0" alltables="0" allquerygenerators="0" allfreestylereports="0" /&gt;&lt;newwidthforscale&gt;4662.75&lt;/newwidthforscale&gt;&lt;newheightforscale&gt;1256.25&lt;/newheightforscale&gt;&lt;/sheet&gt;&lt;sheet name="T_22_01" protectDownload="0"&gt;&lt;requires ismanual="0" allgrids="0" alltables="0" allquerygenerators="0" allfreestylereports="0" /&gt;&lt;newwidthforscale&gt;4624.5&lt;/newwidthforscale&gt;&lt;newheightforscale&gt;1256.25&lt;/newheightforscale&gt;&lt;/sheet&gt;&lt;sheet name="T_23_01" protectDownload="0"&gt;&lt;requires ismanual="0" allgrids="0" alltables="0" allquerygenerators="0" allfreestylereports="0" /&gt;&lt;newwidthforscale&gt;4624.5&lt;/newwidthforscale&gt;&lt;newheightforscale&gt;1257&lt;/newheightforscale&gt;&lt;/sheet&gt;&lt;sheet name="T_24_01" protectDownload="0"&gt;&lt;requires ismanual="0" allgrids="0" alltables="0" allquerygenerators="0" allfreestylereports="0" /&gt;&lt;newwidthforscale&gt;4624.5&lt;/newwidthforscale&gt;&lt;newheightforscale&gt;1243.5&lt;/newheightforscale&gt;&lt;/sheet&gt;&lt;sheet name="T_25_01" protectDownload="0"&gt;&lt;requires ismanual="0" allgrids="0" alltables="0" allquerygenerators="0" allfreestylereports="0" /&gt;&lt;newwidthforscale&gt;5031&lt;/newwidthforscale&gt;&lt;newheightforscale&gt;1428.75&lt;/newheightforscale&gt;&lt;/sheet&gt;&lt;sheet name="T_25_02" protectDownload="0"&gt;&lt;requires ismanual="0" allgrids="0" alltables="0" allquerygenerators="0" allfreestylereports="0" /&gt;&lt;newwidthforscale&gt;4914.75&lt;/newwidthforscale&gt;&lt;newheightforscale&gt;1446&lt;/newheightforscale&gt;&lt;/sheet&gt;&lt;sheet name="T_26_01" protectDownload="0"&gt;&lt;requires ismanual="0" allgrids="0" alltables="0" allquerygenerators="0" allfreestylereports="0" /&gt;&lt;newwidthforscale&gt;5079&lt;/newwidthforscale&gt;&lt;newheightforscale&gt;1330.5&lt;/newheightforscale&gt;&lt;/sheet&gt;&lt;sheet name="Cde" protectDownload="0"&gt;&lt;requires ismanual="0" allgrids="0" alltables="0" allquerygenerators="0" allfreestylereports="0" /&gt;&lt;newwidthforscale&gt;4809&lt;/newwidthforscale&gt;&lt;newheightforscale&gt;1223.25&lt;/newheightforscale&gt;&lt;/sheet&gt;&lt;sheet name="Meth_01" protectDownload="0"&gt;&lt;requires ismanual="0" allgrids="0" alltables="0" allquerygenerators="0" allfreestylereports="0" /&gt;&lt;newwidthforscale&gt;4906.5&lt;/newwidthforscale&gt;&lt;newheightforscale&gt;1378.5&lt;/newheightforscale&gt;&lt;/sheet&gt;&lt;sheet name="@@XLCUBEDDEFS@@" protectDownload="0"&gt;&lt;requires ismanual="0" allgrids="0" alltables="0" allquerygenerators="0" allfreestylereports="0" /&gt;&lt;newwidthforscale&gt;4848&lt;/newwidthforscale&gt;&lt;newheightforscale&gt;1212&lt;/newheightforscale&gt;&lt;/sheet&gt;&lt;/sheets&gt;&lt;workbookcalculationdefinitions /&gt;&lt;formulaoptions replacenulls="1" replacenullswith="" hidenullondrill="1" hidezeroondrill="0" autofitondrill="0" enablewriteback="0" indentondrill="1" lightenbackgroundondrill="0" validatemembers="1" validatememberhiers="0" trimgridprefix="1" useXL3LookupLegacyByDefault="0" parseTM1DBRWUsingCubewiseRules="0" whereclauseuseexisting="0" /&gt;&lt;publicationoptions autorefreshfrequency="0" refreshfrequencyunit="Minutes" multisheetenableprint="0" multisheetenablesavetoexcel="0" multisheetnameoverride="" usepowerpointtemplate="0" powerpointdownloadtemplate="" preferaliasedimages="0" allowscheduleimage="0" usemultisheetslicertosheet="0" globalparameters="0"&gt;&lt;multisheetslicetosheet /&gt;&lt;/publicationoptions&gt;&lt;publishdetails /&gt;&lt;dataentryoptions&gt;&lt;enabledataentry&gt;0&lt;/enabledataentry&gt;&lt;isworkbookvalidated&gt;0&lt;/isworkbookvalidated&gt;&lt;isworkbooksoftvalidated&gt;0&lt;/isworkbooksoftvalidated&gt;&lt;/dataentryoptions&gt;&lt;workbookaspects defaultaspect="00000000-0000-0000-0000-000000000000" /&gt;&lt;allowuseraspects&gt;0&lt;/allowuseraspects&gt;&lt;dependencies ismanual="0" hasAncestors="0" hasDescendants="0" maxarrowspercell="50" maxarrowsdepth="10" /&gt;&lt;customproperties /&gt;&lt;ignoremutlimembersactions&gt;0&lt;/ignoremutlimembersactions&gt;&lt;gridovertypingcreatesalias&gt;0&lt;/gridovertypingcreatesalias&gt;&lt;rangeselcheckformula&gt;0&lt;/rangeselcheckformula&gt;&lt;commentskey /&gt;&lt;usecommentskey&gt;0&lt;/usecommentskey&gt;&lt;fastpdf&gt;0&lt;/fastpdf&gt;&lt;useembeddedstyles&gt;0&lt;/useembeddedstyles&gt;&lt;iscomplexsendto&gt;0&lt;/iscomplexsendto&gt;&lt;ismultisheettemplate&gt;0&lt;/ismultisheettemplate&gt;&lt;defaultdrillthroughtype&gt;0&lt;/defaultdrillthroughtype&gt;&lt;queryengine&gt;&lt;asqueryopt&gt;&lt;queryoptimiser&gt;&lt;memberlookups&gt;&lt;memberlookupsbyconn conn="1"&gt;&lt;memberlookupsbyhier hier="[11 Maturity].[11 Maturity]"&gt;&lt;memberlookup cap="A - Total (all maturities)"&gt;&lt;lookups match="[11 Maturity].[11 Maturity].[L0].&amp;amp;[A]" allsame="1"&gt;&lt;lookup un="[11 Maturity].[11 Maturity].[L0].&amp;amp;[A]" cap="A - Total (all maturities)" ws="T_10_01" col="12" row="68" /&gt;&lt;lookup un="[11 Maturity].[11 Maturity].[L0].&amp;amp;[A]" cap="A - Total (all maturities)" ws="T_10_01" col="12" row="67" /&gt;&lt;lookup un="[11 Maturity].[11 Maturity].[L0].&amp;amp;[A]" cap="A - Total (all maturities)" ws="T_10_01" col="12" row="69" /&gt;&lt;/lookups&gt;&lt;/memberlookup&gt;&lt;/memberlookupsbyhier&gt;&lt;memberlookupsbyhier hier="[02 Measure].[02 Measure]"&gt;&lt;memberlookup cap="U - Turnover - notional amounts (daily average)"&gt;&lt;lookups match="[02 Measure].[02 Measure].[L0].&amp;amp;[U]" allsame="1"&gt;&lt;lookup un="[02 Measure].[02 Measure].[L0].&amp;amp;[U]" cap="U - Turnover - notional amounts (daily average)" ws="T_10_01" col="12" row="64" /&gt;&lt;lookup un="[02 Measure].[02 Measure].[L0].&amp;amp;[U]" cap="U - Turnover - notional amounts (daily average)" ws="T_10_01" col="12" row="65" /&gt;&lt;lookup un="[02 Measure].[02 Measure].[L0].&amp;amp;[U]" cap="U - Turnover - notional amounts (daily average)" ws="T_10_01" col="12" row="63" /&gt;&lt;/lookups&gt;&lt;/memberlookup&gt;&lt;/memberlookupsbyhier&gt;&lt;memberlookupsbyhier hier="[Measures]"&gt;&lt;memberlookup cap="Value"&gt;&lt;lookups match="[Measures].[Value]" allsame="1"&gt;&lt;lookup un="[Measures].[Value]" cap="Value" ws="T_10_01" col="12" row="62" /&gt;&lt;lookup un="[Measures].[Value]" cap="Value" ws="T_10_01" col="12" row="64" /&gt;&lt;lookup un="[Measures].[Value]" cap="Value" ws="T_10_01" col="12" row="63" /&gt;&lt;/lookups&gt;&lt;/memberlookup&gt;&lt;/memberlookupsbyhier&gt;&lt;memberlookupsbyhier hier="[07 Location of Counterparty].[07 Location of Counterparty]"&gt;&lt;memberlookup cap="5J - All countries (total)"&gt;&lt;lookups match="[07 Location of Counterparty].[07 Location of Counterparty].[L0].&amp;amp;[5J]" allsame="1"&gt;&lt;lookup un="[07 Location of Counterparty].[07 Location of Counterparty].[L0].&amp;amp;[5J]" cap="5J - All countries (total)" ws="T_10_01" col="12" row="68" /&gt;&lt;lookup un="[07 Location of Counterparty].[07 Location of Counterparty].[L0].&amp;amp;[5J]" cap="5J - All countries (total)" ws="T_10_01" col="12" row="70" /&gt;&lt;lookup un="[07 Location of Counterparty].[07 Location of Counterparty].[L0].&amp;amp;[5J]" cap="5J - All countries (total)" ws="T_10_01" col="12" row="69" /&gt;&lt;/lookups&gt;&lt;/memberlookup&gt;&lt;/memberlookupsbyhier&gt;&lt;memberlookupsbyhier hier="[06 Counterparty Sector].[06 Counterparty Sector]"&gt;&lt;memberlookup cap="A - Total (all counterparties)"&gt;&lt;lookups match="[06 Counterparty Sector].[06 Counterparty Sector].[L0].&amp;amp;[A]" allsame="1"&gt;&lt;lookup un="[06 Counterparty Sector].[06 Counterparty Sector].[L0].&amp;amp;[A]" cap="A - Total (all counterparties)" ws="T_10_01" col="12" row="71" /&gt;&lt;lookup un="[06 Counterparty Sector].[06 Counterparty Sector].[L0].&amp;amp;[A]" cap="A - Total (all counterparties)" ws="T_10_01" col="12" row="70" /&gt;&lt;lookup un="[06 Counterparty Sector].[06 Counterparty Sector].[L0].&amp;amp;[A]" cap="A - Total (all counterparties)" ws="T_10_01" col="12" row="72" /&gt;&lt;/lookups&gt;&lt;/memberlookup&gt;&lt;/memberlookupsbyhier&gt;&lt;memberlookupsbyhier hier="[03 Instrument].[03 Instrument]"&gt;&lt;memberlookup cap="A - Total (all instruments)"&gt;&lt;lookups match="[03 Instrument].[03 Instrument].[L0].&amp;amp;[A]" allsame="1"&gt;&lt;lookup un="[03 Instrument].[03 Instrument].[L0].&amp;amp;[A]" cap="A - Total (all instruments)" ws="T_10_01" col="11" row="117" /&gt;&lt;lookup un="[03 Instrument].[03 Instrument].[L0].&amp;amp;[A]" cap="A - Total (all instruments)" ws="T_10_01" col="11" row="133" /&gt;&lt;lookup un="[03 Instrument].[03 Instrument].[L0].&amp;amp;[A]" cap="A - Total (all instruments)" ws="T_10_01" col="11" row="85" /&gt;&lt;lookup un="[03 Instrument].[03 Instrument].[L0].&amp;amp;[A]" cap="A - Total (all instruments)" ws="T_10_01" col="11" row="86" /&gt;&lt;lookup un="[03 Instrument].[03 Instrument].[L0].&amp;amp;[A]" cap="A - Total (all instruments)" ws="T_10_01" col="11" row="115" /&gt;&lt;lookup un="[03 Instrument].[03 Instrument].[L0].&amp;amp;[A]" cap="A - Total (all instruments)" ws="T_10_01" col="11" row="120" /&gt;&lt;lookup un="[03 Instrument].[03 Instrument].[L0].&amp;amp;[A]" cap="A - Total (all instruments)" ws="T_10_01" col="11" row="101" /&gt;&lt;lookup un="[03 Instrument].[03 Instrument].[L0].&amp;amp;[A]" cap="A - Total (all instruments)" ws="T_10_01" col="11" row="105" /&gt;&lt;lookup un="[03 Instrument].[03 Instrument].[L0].&amp;amp;[A]" cap="A - Total (all instruments)" ws="T_10_01" col="11" row="122" /&gt;&lt;lookup un="[03 Instrument].[03 Instrument].[L0].&amp;amp;[A]" cap="A - Total (all instruments)" ws="T_10_01" col="11" row="104" /&gt;&lt;lookup un="[03 Instrument].[03 Instrument].[L0].&amp;amp;[A]" cap="A - Total (all instruments)" ws="T_10_01" col="11" row="118" /&gt;&lt;lookup un="[03 Instrument].[03 Instrument].[L0].&amp;amp;[A]" cap="A - Total (all instruments)" ws="T_10_01" col="11" row="106" /&gt;&lt;lookup un="[03 Instrument].[03 Instrument].[L0].&amp;amp;[A]" cap="A - Total (all instruments)" ws="T_10_01" col="11" row="107" /&gt;&lt;lookup un="[03 Instrument].[03 Instrument].[L0].&amp;amp;[A]" cap="A - Total (all instruments)" ws="T_10_01" col="11" row="116" /&gt;&lt;lookup un="[03 Instrument].[03 Instrument].[L0].&amp;amp;[A]" cap="A - Total (all instruments)" ws="T_10_01" col="11" row="102" /&gt;&lt;lookup un="[03 Instrument].[03 Instrument].[L0].&amp;amp;[A]" cap="A - Total (all instruments)" ws="T_10_01" col="11" row="110" /&gt;&lt;lookup un="[03 Instrument].[03 Instrument].[L0].&amp;amp;[A]" cap="A - Total (all instruments)" ws="T_10_01" col="11" row="90" /&gt;&lt;lookup un="[03 Instrument].[03 Instrument].[L0].&amp;amp;[A]" cap="A - Total (all instruments)" ws="T_10_01" col="11" row="100" /&gt;&lt;lookup un="[03 Instrument].[03 Instrument].[L0].&amp;amp;[A]" cap="A - Total (all instruments)" ws="T_10_01" col="11" row="134" /&gt;&lt;lookup un="[03 Instrument].[03 Instrument].[L0].&amp;amp;[A]" cap="A - Total (all instruments)" ws="T_10_01" col="11" row="111" /&gt;&lt;lookup un="[03 Instrument].[03 Instrument].[L0].&amp;amp;[A]" cap="A - Total (all instruments)" ws="T_10_01" col="11" row="88" /&gt;&lt;lookup un="[03 Instrument].[03 Instrument].[L0].&amp;amp;[A]" cap="A - Total (all instruments)" ws="T_10_01" col="11" row="97" /&gt;&lt;lookup un="[03 Instrument].[03 Instrument].[L0].&amp;amp;[A]" cap="A - Total (all instruments)" ws="T_10_01" col="11" row="113" /&gt;&lt;lookup un="[03 Instrument].[03 Instrument].[L0].&amp;amp;[A]" cap="A - Total (all instruments)" ws="T_10_01" col="11" row="99" /&gt;&lt;lookup un="[03 Instrument].[03 Instrument].[L0].&amp;amp;[A]" cap="A - Total (all instruments)" ws="T_10_01" col="11" row="131" /&gt;&lt;lookup un="[03 Instrument].[03 Instrument].[L0].&amp;amp;[A]" cap="A - Total (all instruments)" ws="T_10_01" col="11" row="83" /&gt;&lt;lookup un="[03 Instrument].[03 Instrument].[L0].&amp;amp;[A]" cap="A - Total (all instruments)" ws="T_10_01" col="11" row="123" /&gt;&lt;lookup un="[03 Instrument].[03 Instrument].[L0].&amp;amp;[A]" cap="A - Total (all instruments)" ws="T_10_01" col="11" row="125" /&gt;&lt;lookup un="[03 Instrument].[03 Instrument].[L0].&amp;amp;[A]" cap="A - Total (all instruments)" ws="T_10_01" col="11" row="89" /&gt;&lt;lookup un="[03 Instrument].[03 Instrument].[L0].&amp;amp;[A]" cap="A - Total (all instruments)" ws="T_10_01" col="11" row="81" /&gt;&lt;lookup un="[03 Instrument].[03 Instrument].[L0].&amp;amp;[A]" cap="A - Total (all instruments)" ws="T_10_01" col="11" row="127" /&gt;&lt;lookup un="[03 Instrument].[03 Instrument].[L0].&amp;amp;[A]" cap="A - Total (all instruments)" ws="T_10_01" col="11" row="119" /&gt;&lt;lookup un="[03 Instrument].[03 Instrument].[L0].&amp;amp;[A]" cap="A - Total (all instruments)" ws="T_10_01" col="11" row="112" /&gt;&lt;lookup un="[03 Instrument].[03 Instrument].[L0].&amp;amp;[A]" cap="A - Total (all instruments)" ws="T_10_01" col="11" row="91" /&gt;&lt;lookup un="[03 Instrument].[03 Instrument].[L0].&amp;amp;[A]" cap="A - Total (all instruments)" ws="T_10_01" col="11" row="121" /&gt;&lt;lookup un="[03 Instrument].[03 Instrument].[L0].&amp;amp;[A]" cap="A - Total (all instruments)" ws="T_10_01" col="11" row="129" /&gt;&lt;lookup un="[03 Instrument].[03 Instrument].[L0].&amp;amp;[A]" cap="A - Total (all instruments)" ws="T_10_01" col="11" row="93" /&gt;&lt;lookup un="[03 Instrument].[03 Instrument].[L0].&amp;amp;[A]" cap="A - Total (all instruments)" ws="T_10_01" col="11" row="126" /&gt;&lt;lookup un="[03 Instrument].[03 Instrument].[L0].&amp;amp;[A]" cap="A - Total (all instruments)" ws="T_10_01" col="11" row="82" /&gt;&lt;lookup un="[03 Instrument].[03 Instrument].[L0].&amp;amp;[A]" cap="A - Total (all instruments)" ws="T_10_01" col="11" row="108" /&gt;&lt;lookup un="[03 Instrument].[03 Instrument].[L0].&amp;amp;[A]" cap="A - Total (all instruments)" ws="T_10_01" col="11" row="94" /&gt;&lt;lookup un="[03 Instrument].[03 Instrument].[L0].&amp;amp;[A]" cap="A - Total (all instruments)" ws="T_10_01" col="11" row="109" /&gt;&lt;lookup un="[03 Instrument].[03 Instrument].[L0].&amp;amp;[A]" cap="A - Total (all instruments)" ws="T_10_01" col="11" row="128" /&gt;&lt;lookup un="[03 Instrument].[03 Instrument].[L0].&amp;amp;[A]" cap="A - Total (all instruments)" ws="T_10_01" col="11" row="95" /&gt;&lt;lookup un="[03 Instrument].[03 Instrument].[L0].&amp;amp;[A]" cap="A - Total (all instruments)" ws="T_10_01" col="11" row="130" /&gt;&lt;lookup un="[03 Instrument].[03 Instrument].[L0].&amp;amp;[A]" cap="A - Total (all instruments)" ws="T_10_01" col="11" row="132" /&gt;&lt;lookup un="[03 Instrument].[03 Instrument].[L0].&amp;amp;[A]" cap="A - Total (all instruments)" ws="T_10_01" col="11" row="84" /&gt;&lt;lookup un="[03 Instrument].[03 Instrument].[L0].&amp;amp;[A]" cap="A - Total (all instruments)" ws="T_10_01" col="11" row="87" /&gt;&lt;lookup un="[03 Instrument].[03 Instrument].[L0].&amp;amp;[A]" cap="A - Total (all instruments)" ws="T_10_01" col="11" row="103" /&gt;&lt;lookup un="[03 Instrument].[03 Instrument].[L0].&amp;amp;[A]" cap="A - Total (all instruments)" ws="T_10_01" col="11" row="114" /&gt;&lt;lookup un="[03 Instrument].[03 Instrument].[L0].&amp;amp;[A]" cap="A - Total (all instruments)" ws="T_10_01" col="11" row="124" /&gt;&lt;lookup un="[03 Instrument].[03 Instrument].[L0].&amp;amp;[A]" cap="A - Total (all instruments)" ws="T_10_01" col="11" row="80" /&gt;&lt;lookup un="[03 Instrument].[03 Instrument].[L0].&amp;amp;[A]" cap="A - Total (all instruments)" ws="T_10_01" col="11" row="96" /&gt;&lt;lookup un="[03 Instrument].[03 Instrument].[L0].&amp;amp;[A]" cap="A - Total (all instruments)" ws="T_10_01" col="11" row="98" /&gt;&lt;lookup un="[03 Instrument].[03 Instrument].[L0].&amp;amp;[A]" cap="A - Total (all instruments)" ws="T_10_01" col="11" row="92" /&gt;&lt;/lookups&gt;&lt;/memberlookup&gt;&lt;/memberlookupsbyhier&gt;&lt;memberlookupsbyhier hier="[10 Currency Leg2].[10 Currency Leg2]"&gt;&lt;memberlookup cap="EUR - Euro"&gt;&lt;lookups match="[10 Currency Leg2].[10 Currency Leg2].[Currency].&amp;amp;[EUR]" allsame="1"&gt;&lt;lookup un="[10 Currency Leg2].[10 Currency Leg2].[Currency].&amp;amp;[EUR]" cap="EUR - Euro" ws="T_10_01" col="17" row="80" /&gt;&lt;lookup un="[10 Currency Leg2].[10 Currency Leg2].[Currency].&amp;amp;[EUR]" cap="EUR - Euro" ws="T_10_01" col="17" row="79" /&gt;&lt;lookup un="[10 Currency Leg2].[10 Currency Leg2].[Currency].&amp;amp;[EUR]" cap="EUR - Euro" ws="T_10_01" col="17" row="81" /&gt;&lt;/lookups&gt;&lt;/memberlo</t>
  </si>
  <si>
    <t>okup&gt;&lt;memberlookup cap="AUD - Australian Dollar"&gt;&lt;lookups match="[10 Currency Leg2].[10 Currency Leg2].[Currency].&amp;amp;[AUD]" allsame="1"&gt;&lt;lookup un="[10 Currency Leg2].[10 Currency Leg2].[Currency].&amp;amp;[AUD]" cap="AUD - Australian Dollar" ws="T_10_01" col="14" row="80" /&gt;&lt;lookup un="[10 Currency Leg2].[10 Currency Leg2].[Currency].&amp;amp;[AUD]" cap="AUD - Australian Dollar" ws="T_10_01" col="14" row="81" /&gt;&lt;/lookups&gt;&lt;/memberlookup&gt;&lt;memberlookup cap="USD - US Dollar"&gt;&lt;lookups match="[10 Currency Leg2].[10 Currency Leg2].[Currency].&amp;amp;[USD]" allsame="1"&gt;&lt;lookup un="[10 Currency Leg2].[10 Currency Leg2].[Currency].&amp;amp;[USD]" cap="USD - US Dollar" ws="T_10_01" col="22" row="81" /&gt;&lt;lookup un="[10 Currency Leg2].[10 Currency Leg2].[Currency].&amp;amp;[USD]" cap="USD - US Dollar" ws="T_10_01" col="21" row="80" /&gt;&lt;lookup un="[10 Currency Leg2].[10 Currency Leg2].[Currency].&amp;amp;[USD]" cap="USD - US Dollar" ws="T_10_01" col="21" row="81" /&gt;&lt;/lookups&gt;&lt;/memberlookup&gt;&lt;memberlookup cap="CAD - Canadian dollar"&gt;&lt;lookups match="[10 Currency Leg2].[10 Currency Leg2].[Currency].&amp;amp;[CAD]" allsame="1"&gt;&lt;lookup un="[10 Currency Leg2].[10 Currency Leg2].[Currency].&amp;amp;[CAD]" cap="CAD - Canadian dollar" ws="T_10_01" col="15" row="79" /&gt;&lt;lookup un="[10 Currency Leg2].[10 Currency Leg2].[Currency].&amp;amp;[CAD]" cap="CAD - Canadian dollar" ws="T_10_01" col="15" row="80" /&gt;&lt;/lookups&gt;&lt;/memberlookup&gt;&lt;memberlookup cap="TO1 - Total (all currencies)"&gt;&lt;lookups match="[10 Currency Leg2].[10 Currency Leg2].[Currency].&amp;amp;[TO1]" allsame="1"&gt;&lt;lookup un="[10 Currency Leg2].[10 Currency Leg2].[Currency].&amp;amp;[TO1]" cap="TO1 - Total (all currencies)" ws="T_10_01" col="22" row="79" /&gt;&lt;lookup un="[10 Currency Leg2].[10 Currency Leg2].[Currency].&amp;amp;[TO1]" cap="TO1 - Total (all currencies)" ws="T_10_01" col="22" row="80" /&gt;&lt;lookup un="[10 Currency Leg2].[10 Currency Leg2].[Currency].&amp;amp;[TO1]" cap="TO1 - Total (all currencies)" ws="T_10_01" col="22" row="81" /&gt;&lt;/lookups&gt;&lt;/memberlookup&gt;&lt;memberlookup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col="20" row="79" /&gt;&lt;/lookups&gt;&lt;/memberlookup&gt;&lt;memberlookup cap="AUD - Australian dollar"&gt;&lt;lookups match="[10 Currency Leg2].[10 Currency Leg2].[Currency].&amp;amp;[AUD]" allsame="1"&gt;&lt;lookup un="[10 Currency Leg2].[10 Currency Leg2].[Currency].&amp;amp;[AUD]" cap="AUD - Australian dollar" ws="T_10_01" col="14" row="80" /&gt;&lt;lookup un="[10 Currency Leg2].[10 Currency Leg2].[Currency].&amp;amp;[AUD]" cap="AUD - Australian dollar" ws="T_10_01" col="14" row="79" /&gt;&lt;/lookups&gt;&lt;/memberlookup&gt;&lt;memberlookup cap="CAD - Canadian Dollar"&gt;&lt;lookups match="[10 Currency Leg2].[10 Currency Leg2].[Currency].&amp;amp;[CAD]" allsame="1"&gt;&lt;lookup un="[10 Currency Leg2].[10 Currency Leg2].[Currency].&amp;amp;[CAD]" cap="CAD - Canadian Dollar" ws="T_10_01" col="15" row="81" /&gt;&lt;lookup un="[10 Currency Leg2].[10 Currency Leg2].[Currency].&amp;amp;[CAD]" cap="CAD - Canadian Dollar" ws="T_10_01" col="15" row="80" /&gt;&lt;/lookups&gt;&lt;/memberlookup&gt;&lt;memberlookup cap="CHF - Swiss franc"&gt;&lt;lookups match="[10 Currency Leg2].[10 Currency Leg2].[Currency].&amp;amp;[CHF]" allsame="1"&gt;&lt;lookup un="[10 Currency Leg2].[10 Currency Leg2].[Currency].&amp;amp;[CHF]" cap="CHF - Swiss franc" ws="T_10_01" col="16" row="79" /&gt;&lt;lookup un="[10 Currency Leg2].[10 Currency Leg2].[Currency].&amp;amp;[CHF]" cap="CHF - Swiss franc" ws="T_10_01" col="16" row="80" /&gt;&lt;/lookups&gt;&lt;/memberlookup&gt;&lt;memberlookup cap="USD - US dollar"&gt;&lt;lookups match="[10 Currency Leg2].[10 Currency Leg2].[Currency].&amp;amp;[USD]" allsame="1"&gt;&lt;lookup un="[10 Currency Leg2].[10 Currency Leg2].[Currency].&amp;amp;[USD]" cap="USD - US dollar" ws="T_10_01" col="21" row="79" /&gt;&lt;lookup un="[10 Currency Leg2].[10 Currency Leg2].[Currency].&amp;amp;[USD]" cap="USD - US dollar" ws="T_10_01" col="21" row="80" /&gt;&lt;/lookups&gt;&lt;/memberlookup&gt;&lt;memberlookup cap="CHF - Swiss Franc"&gt;&lt;lookups match="[10 Currency Leg2].[10 Currency Leg2].[Currency].&amp;amp;[CHF]" allsame="1"&gt;&lt;lookup un="[10 Currency Leg2].[10 Currency Leg2].[Currency].&amp;amp;[CHF]" cap="CHF - Swiss Franc" ws="T_10_01" col="16" row="81" /&gt;&lt;lookup un="[10 Currency Leg2].[10 Currency Leg2].[Currency].&amp;amp;[CHF]" cap="CHF - Swiss Franc" ws="T_10_01" col="16" row="80" /&gt;&lt;/lookups&gt;&lt;/memberlookup&gt;&lt;memberlookup cap="SEK - Swedish Krona"&gt;&lt;lookups match="[10 Currency Leg2].[10 Currency Leg2].[Currency].&amp;amp;[SEK]" allsame="1"&gt;&lt;lookup un="[10 Currency Leg2].[10 Currency Leg2].[Currency].&amp;amp;[SEK]" cap="SEK - Swedish Krona" ws="T_10_01" col="20" row="80" /&gt;&lt;lookup un="[10 Currency Leg2].[10 Currency Leg2].[Currency].&amp;amp;[SEK]" cap="SEK - Swedish Krona" ws="T_10_01" col="20" row="81" /&gt;&lt;lookup un="[10 Currency Leg2].[10 Currency Leg2].[Currency].&amp;amp;[SEK]" cap="SEK - Swedish Krona" ws="T_10_01" col="22" row="81" /&gt;&lt;lookup un="[10 Currency Leg2].[10 Currency Leg2].[Currency].&amp;amp;[SEK]" cap="SEK - Swedish Krona" ws="T_10_01" col="21" row="81" /&gt;&lt;/lookups&gt;&lt;/memberlookup&gt;&lt;memberlookup cap="JPY - Yen"&gt;&lt;lookups match="[10 Currency Leg2].[10 Currency Leg2].[Currency].&amp;amp;[JPY]" allsame="1"&gt;&lt;lookup un="[10 Currency Leg2].[10 Currency Leg2].[Currency].&amp;amp;[JPY]" cap="JPY - Yen" ws="T_10_01" col="19" row="79" /&gt;&lt;lookup un="[10 Currency Leg2].[10 Currency Leg2].[Currency].&amp;amp;[JPY]" cap="JPY - Yen" ws="T_10_01" col="19" row="81" /&gt;&lt;lookup un="[10 Currency Leg2].[10 Currency Leg2].[Currency].&amp;amp;[JPY]" cap="JPY - Yen" ws="T_10_01" col="19" row="80" /&gt;&lt;/lookups&gt;&lt;/memberlookup&gt;&lt;memberlookup cap="GBP - Pound (sterling)"&gt;&lt;lookups match="[10 Currency Leg2].[10 Currency Leg2].[Currency].&amp;amp;[GBP]" allsame="1"&gt;&lt;lookup un="[10 Currency Leg2].[10 Currency Leg2].[Currency].&amp;amp;[GBP]" cap="GBP - Pound (sterling)" ws="T_10_01" col="18" row="79" /&gt;&lt;lookup un="[10 Currency Leg2].[10 Currency Leg2].[Currency].&amp;amp;[GBP]" cap="GBP - Pound (sterling)" ws="T_10_01" col="18" row="81" /&gt;&lt;lookup un="[10 Currency Leg2].[10 Currency Leg2].[Currency].&amp;amp;[GBP]" cap="GBP - Pound (sterling)" ws="T_10_01" col="18" row="80" /&gt;&lt;/lookups&gt;&lt;/memberlookup&gt;&lt;/memberlookupsbyhier&gt;&lt;memberlookupsbyhier hier="[91 Dataset].[Dataset]"&gt;&lt;memberlookup cap="Turnover"&gt;&lt;lookups match="[91 Dataset].[Dataset].[L0].&amp;amp;[DER_OTC_TOV]" allsame="1"&gt;&lt;lookup un="[91 Dataset].[Dataset].[L0].&amp;amp;[DER_OTC_TOV]" cap="Turnover" ws="T_10_01" col="12" row="75" /&gt;&lt;lookup un="[91 Dataset].[Dataset].[L0].&amp;amp;[DER_OTC_TOV]" cap="Turnover" ws="T_10_01" col="12" row="76" /&gt;&lt;lookup un="[91 Dataset].[Dataset].[L0].&amp;amp;[DER_OTC_TOV]" cap="Turnover" ws="T_10_01" col="12" row="74" /&gt;&lt;/lookups&gt;&lt;/memberlookup&gt;&lt;/memberlookupsbyhier&gt;&lt;memberlookupsbyhier hier="[09 Currency Leg1].[09 Currency Leg1]"&gt;&lt;memberlookup cap="CZK - Czech koruna"&gt;&lt;lookups match="[09 Currency Leg1].[09 Currency Leg1].[Currency].&amp;amp;[CZK]" allsame="1"&gt;&lt;lookup un="[09 Currency Leg1].[09 Currency Leg1].[Currency].&amp;amp;[CZK]" cap="CZK - Czech koruna" ws="T_10_01" col="13" row="93" /&gt;&lt;lookup un="[09 Currency Leg1].[09 Currency Leg1].[Currency].&amp;amp;[CZK]" cap="CZK - Czech koruna" ws="T_10_01" col="13" row="92"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row="87" /&gt;&lt;/lookups&gt;&lt;/memberlookup&gt;&lt;memberlookup cap="IDR - Rupiah"&gt;&lt;lookups match="[09 Currency Leg1].[09 Currency Leg1].[Currency].&amp;amp;[IDR]" allsame="1"&gt;&lt;lookup un="[09 Currency Leg1].[09 Currency Leg1].[Currency].&amp;amp;[IDR]" cap="IDR - Rupiah" ws="T_10_01" col="13" row="102" /&gt;&lt;lookup un="[09 Currency Leg1].[09 Currency Leg1].[Currency].&amp;amp;[IDR]" cap="IDR - Rupiah" ws="T_10_01" col="13" row="103" /&gt;&lt;lookup un="[09 Currency Leg1].[09 Currency Leg1].[Currency].&amp;amp;[IDR]" cap="IDR - Rupiah" ws="T_10_01" col="13" row="101" /&gt;&lt;/lookups&gt;&lt;/memberlookup&gt;&lt;memberlookup cap="EUR - Euro"&gt;&lt;lookups match="[09 Currency Leg1].[09 Currency Leg1].[Currency].&amp;amp;[EUR]" allsame="1"&gt;&lt;lookup un="[09 Currency Leg1].[09 Currency Leg1].[Currency].&amp;amp;[EUR]" cap="EUR - Euro" ws="T_10_01" col="13" row="97" /&gt;&lt;lookup un="[09 Currency Leg1].[09 Currency Leg1].[Currency].&amp;amp;[EUR]" cap="EUR - Euro" ws="T_10_01" col="13" row="111" /&gt;&lt;lookup un="[09 Currency Leg1].[09 Currency Leg1].[Currency].&amp;amp;[EUR]" cap="EUR - Euro" ws="T_10_01" col="13" row="96" /&gt;&lt;lookup un="[09 Currency Leg1].[09 Currency Leg1].[Currency].&amp;amp;[EUR]" cap="EUR - Euro" ws="T_10_01" col="13" row="85" /&gt;&lt;lookup un="[09 Currency Leg1].[09 Currency Leg1].[Currency].&amp;amp;[EUR]" cap="EUR - Euro" ws="T_10_01" col="13" row="126" /&gt;&lt;lookup un="[09 Currency Leg1].[09 Currency Leg1].[Currency].&amp;amp;[EUR]" cap="EUR - Euro" ws="T_10_01" col="13" row="114" /&gt;&lt;lookup un="[09 Currency Leg1].[09 Currency Leg1].[Currency].&amp;amp;[EUR]" cap="EUR - Euro" ws="T_10_01" col="13" row="112" /&gt;&lt;lookup un="[09 Currency Leg1].[09 Currency Leg1].[Currency].&amp;amp;[EUR]" cap="EUR - Euro" ws="T_10_01" col="13" row="106" /&gt;&lt;lookup un="[09 Currency Leg1].[09 Currency Leg1].[Currency].&amp;amp;[EUR]" cap="EUR - Euro" ws="T_10_01" col="13" row="123" /&gt;&lt;lookup un="[09 Currency Leg1].[09 Currency Leg1].[Currency].&amp;amp;[EUR]" cap="EUR - Euro" ws="T_10_01" col="13" row="119" /&gt;&lt;lookup un="[09 Currency Leg1].[09 Currency Leg1].[Currency].&amp;amp;[EUR]" cap="EUR - Euro" ws="T_10_01" col="13" row="124" /&gt;&lt;lookup un="[09 Currency Leg1].[09 Currency Leg1].[Currency].&amp;amp;[EUR]" cap="EUR - Euro" ws="T_10_01" col="13" row="120" /&gt;&lt;lookup un="[09 Currency Leg1].[09 Currency Leg1].[Currency].&amp;amp;[EUR]" cap="EUR - Euro" ws="T_10_01" col="13" row="110" /&gt;&lt;lookup un="[09 Currency Leg1].[09 Currency Leg1].[Currency].&amp;amp;[EUR]" cap="EUR - Euro" ws="T_10_01" col="13" row="82" /&gt;&lt;lookup un="[09 Currency Leg1].[09 Currency Leg1].[Currency].&amp;amp;[EUR]" cap="EUR - Euro" ws="T_10_01" col="13" row="108" /&gt;&lt;lookup un="[09 Currency Leg1].[09 Currency Leg1].[Currency].&amp;amp;[EUR]" cap="EUR - Euro" ws="T_10_01" col="13" row="94" /&gt;&lt;lookup un="[09 Currency Leg1].[09 Currency Leg1].[Currency].&amp;amp;[EUR]" cap="EUR - Euro" ws="T_10_01" col="13" row="84" /&gt;&lt;lookup un="[09 Currency Leg1].[09 Currency Leg1].[Currency].&amp;amp;[EUR]" cap="EUR - Euro" ws="T_10_01" col="13" row="102" /&gt;&lt;lookup un="[09 Currency Leg1].[09 Currency Leg1].[Currency].&amp;amp;[EUR]" cap="EUR - Euro" ws="T_10_01" col="13" row="95" /&gt;&lt;lookup un="[09 Currency Leg1].[09 Currency Leg1].[Currency].&amp;amp;[EUR]" cap="EUR - Euro" ws="T_10_01" col="13" row="98" /&gt;&lt;lookup un="[09 Currency Leg1].[09 Currency Leg1].[Currency].&amp;amp;[EUR]" cap="EUR - Euro" ws="T_10_01" col="13" row="99" /&gt;&lt;lookup un="[09 Currency Leg1].[09 Currency Leg1].[Currency].&amp;amp;[EUR]" cap="EUR - Euro" ws="T_10_01" col="13" row="107" /&gt;&lt;lookup un="[09 Currency Leg1].[09 Currency Leg1].[Currency].&amp;amp;[EUR]" cap="EUR - Euro" ws="T_10_01" col="13" row="104" /&gt;&lt;lookup un="[09 Currency Leg1].[09 Currency Leg1].[Currency].&amp;amp;[EUR]" cap="EUR - Euro" ws="T_10_01" col="13" row="86" /&gt;&lt;lookup un="[09 Currency Leg1].[09 Currency Leg1].[Currency].&amp;amp;[EUR]" cap="EUR - Euro" ws="T_10_01" col="13" row="109" /&gt;&lt;lookup un="[09 Currency Leg1].[09 Currency Leg1].[Currency].&amp;amp;[EUR]" cap="EUR - Euro" ws="T_10_01" col="13" row="83" /&gt;&lt;lookup un="[09 Currency Leg1].[09 Currency Leg1].[Currency].&amp;amp;[EUR]" cap="EUR - Euro" ws="T_10_01" col="13" row="125" /&gt;&lt;lookup un="[09 Currency Leg1].[09 Currency Leg1].[Currency].&amp;amp;[EUR]" cap="EUR - Euro" ws="T_10_01" col="13" row="103" /&gt;&lt;lookup un="[09 Currency Leg1].[09 Currency Leg1].[Currency].&amp;amp;[EUR]" cap="EUR - Euro" ws="T_10_01" col="13" row="105" /&gt;&lt;lookup un="[09 Currency Leg1].[09 Currency Leg1].[Currency].&amp;amp;[EUR]" cap="EUR - Euro" ws="T_10_01" col="13" row="113" /&gt;&lt;/lookups&gt;&lt;/memberlookup&gt;&lt;memberlookup cap="COP - Colombian Peso"&gt;&lt;lookups match="[09 Currency Leg1].[09 Currency Leg1].[Currency].&amp;amp;[COP]" allsame="1"&gt;&lt;lookup un="[09 Currency Leg1].[09 Currency Leg1].[Currency].&amp;amp;[COP]" cap="COP - Colombian Peso" ws="T_10_01" col="13" row="93" /&gt;&lt;lookup un="[09 Currency Leg1].[09 Currency Leg1].[Currency].&amp;amp;[COP]" cap="COP - Colombian Peso" ws="T_10_01" col="13" row="92" /&gt;&lt;/lookups&gt;&lt;/memberlookup&gt;&lt;memberlookup cap="AED - UAE dirham"&gt;&lt;lookups match="[09 Currency Leg1].[09 Currency Leg1].[Currency].&amp;amp;[AED]" allsame="1"&gt;&lt;lookup un="[09 Currency Leg1].[09 Currency Leg1].[Currency].&amp;amp;[AED]" cap="AED - UAE dirham" ws="T_10_01" col="13" row="131" /&gt;&lt;lookup un="[09 Currency Leg1].[09 Currency Leg1].[Currency].&amp;amp;[AED]" cap="AED - UAE dirham" ws="T_10_01" col="13" row="130" /&gt;&lt;/lookups&gt;&lt;/memberlookup&gt;&lt;memberlookup cap="MXN - Mexican Peso"&gt;&lt;lookups match="[09 Currency Leg1].[09 Currency Leg1].[Currency].&amp;amp;[MXN]" allsame="1"&gt;&lt;lookup un="[09 Currency Leg1].[09 Currency Leg1].[Currency].&amp;amp;[MXN]" cap="MXN - Mexican Peso" ws="T_10_01" col="13" row="112" /&gt;&lt;lookup un="[09 Currency Leg1].[09 Currency Leg1].[Currency].&amp;amp;[MXN]" cap="MXN - Mexican Peso" ws="T_10_01" col="13" row="113" /&gt;&lt;/lookups&gt;&lt;/memberlookup&gt;&lt;memberlookup cap="TO1 - Total (all currencies)"&gt;&lt;lookups match="[09 Currency Leg1].[09 Currency Leg1].[Currency].&amp;amp;[TO1]" allsame="1"&gt;&lt;lookup un="[09 Currency Leg1].[09 Currency Leg1].[Currency].&amp;amp;[TO1]" cap="TO1 - Total (all currencies)" ws="T_10_01" col="13" row="133" /&gt;&lt;lookup un="[09 Currency Leg1].[09 Currency Leg1].[Currency].&amp;amp;[TO1]" cap="TO1 - Total (all currencies)" ws="T_10_01" col="13" row="134" /&gt;&lt;/lookups&gt;&lt;/memberlookup&gt;&lt;memberlookup cap="GBP - Pound (sterling)"&gt;&lt;lookups match="[09 Currency Leg1].[09 Currency Leg1].[Currency].&amp;amp;[GBP]" allsame="1"&gt;&lt;lookup un="[09 Currency Leg1].[09 Currency Leg1].[Currency].&amp;amp;[GBP]" cap="GBP - Pound (sterling)" ws="T_10_01" col="13" row="131" /&gt;&lt;lookup un="[09 Currency Leg1].[09 Currency Leg1].[Currency].&amp;amp;[GBP]" cap="GBP - Pound (sterling)" ws="T_10_01" col="13" row="132" /&gt;&lt;/lookups&gt;&lt;/memberlookup&gt;&lt;memberlookup cap="INR - Indian Rupee"&gt;&lt;lookups match="[09 Currency Leg1].[09 Currency Leg1].[Currency].&amp;amp;[INR]" allsame="1"&gt;&lt;lookup un="[09 Currency Leg1].[09 Currency Leg1].[Currency].&amp;amp;[INR]" cap="INR - Indian Rupee" ws="T_10_01" col="13" row="101" /&gt;&lt;lookup un="[09 Currency Leg1].[09 Currency Leg1].[Currency].&amp;amp;[INR]" cap="INR - Indian Rupee" ws="T_10_01" col="13" row="102" /&gt;&lt;/lookups&gt;&lt;/memberlookup&gt;&lt;memberlookup cap="NZD - New Zealand dollar"&gt;&lt;lookups match="[09 Currency Leg1].[09 Currency Leg1].[Currency].&amp;amp;[NZD]" allsame="1"&gt;&lt;lookup un="[09 Currency Leg1].[09 Currency Leg1].[Currency].&amp;amp;[NZD]" cap="NZD - New Zealand dollar" ws="T_10_01" col="13" row="115" /&gt;&lt;lookup un="[09 Currency Leg1].[09 Currency Leg1].[Currency].&amp;amp;[NZD]" cap="NZD - New Zealand dollar" ws="T_10_01" col="13" row="114" /&gt;&lt;/lookups&gt;&lt;/memberlookup&gt;&lt;memberlookup cap="TWD - New Taiwan Dollar"&gt;&lt;lookups match="[09 Currency Leg1].[09 Currency Leg1].[Currency].&amp;amp;[TWD]" allsame="1"&gt;&lt;lookup un="[09 Currency Leg1].[09 Currency Leg1].[Currency].&amp;amp;[TWD]" cap="TWD - New Taiwan Dollar" ws="T_10_01" col="13" row="92" /&gt;&lt;lookup un="[09 Currency Leg1].[09 Currency Leg1].[Currency].&amp;amp;[TWD]" cap="TWD - New Taiwan Dollar" ws="T_10_01" col="13" row="91"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row="83" /&gt;&lt;/lookups&gt;&lt;/memberlookup&gt;&lt;memberlookup cap="INR - Indian rupee"&gt;&lt;lookups match="[09 Currency Leg1].[09 Currency Leg1].[Currency].&amp;amp;[INR]" allsame="1"&gt;&lt;lookup un="[09 Currency Leg1].[09 Currency Leg1].[Currency].&amp;amp;[INR]" cap="INR - Indian rupee" ws="T_10_01" col="13" row="100" /&gt;&lt;lookup un="[09 Currency Leg1].[09 Currency Leg1].[Currency].&amp;amp;[INR]" cap="INR - Indian rupee" ws="T_10_01" col="13" row="101" /&gt;&lt;/lookups&gt;&lt;/memberlookup&gt;&lt;memberlookup cap="SEK - Swedish krona"&gt;&lt;lookups match="[09 Currency Leg1].[09 Currency Leg1].[Currency].&amp;amp;[SEK]" allsame="1"&gt;&lt;lookup un="[09 Currency Leg1].[09 Currency Leg1].[Currency].&amp;amp;[SEK]" cap="SEK - Swedish krona" ws="T_10_01" col="13" row="127" /&gt;&lt;lookup un="[09 Currency Leg1].[09 Currency Leg1].[Currency].&amp;amp;[SEK]" cap="SEK - Swedish krona" ws="T_10_01" col="13" row="126" /&gt;&lt;/lookups&gt;&lt;/memberlookup&gt;&lt;memberlookup cap="TWD - New Taiwan dollar"&gt;&lt;lookups match="[09 Currency Leg1].[09 Currency Leg1].[Currency].&amp;amp;[TWD]" allsame="1"&gt;&lt;lookup un="[09 Currency Leg1].[09 Currency Leg1].[Currency].&amp;amp;[TWD]" cap="TWD - New Taiwan dollar" ws="T_10_01" col="13" row="90" /&gt;&lt;lookup un="[09 Currency Leg1].[09 Currency Leg1].[Currency].&amp;amp;[TWD]" cap="TWD - New Taiwan dollar" ws="T_10_01" col="13" row="91" /&gt;&lt;/lookups&gt;&lt;/memberlookup&gt;&lt;memberlookup cap="NZD - New Zealand Dollar"&gt;&lt;lookups match="[09 Currency Leg1].[09 Currency Leg1].[Currency].&amp;amp;[NZD]" allsame="1"&gt;&lt;lookup un="[09 Currency Leg1].[09 Currency Leg1].[Currency].&amp;amp;[NZD]" cap="NZD - New Zealand Dollar" ws="T_10_01" col="13" row="115" /&gt;&lt;lookup un="[09 Currency Leg1].[09 Currency Leg1].[Currency].&amp;amp;[NZD]" cap="NZD - New Zealand Dollar" ws="T_10_01" col="13" row="114" /&gt;&lt;/lookups&gt;&lt;/memberlookup&gt;&lt;memberlookup cap="HKD - Hong Kong Dollar"&gt;&lt;lookups match="[09 Currency Leg1].[09 Currency Leg1].[Currency].&amp;amp;[HKD]" allsame="1"&gt;&lt;lookup un="[09 Currency Leg1].[09 Currency Leg1].[Currency].&amp;amp;[HKD]" cap="HKD - Hong Kong Dollar" ws="T_10_01" col="13" row="99" /&gt;&lt;lookup un="[09 Currency Leg1].[09 Currency Leg1].[Currency].&amp;amp;[HKD]" cap="HKD - Hong Kong Dollar" ws="T_10_01" col="13" row="100" /&gt;&lt;/lookups&gt;&lt;/memberlookup&gt;&lt;memberlookup cap="MYR - Malaysian Ringgit"&gt;&lt;lookups match="[09 Currency Leg1].[09 Currency Leg1].[Currency].&amp;amp;[MYR]" allsame="1"&gt;&lt;lookup un="[09 Currency Leg1].[09 Currency Leg1].[Currency].&amp;amp;[MYR]" cap="MYR - Malaysian Ringgit" ws="T_10_01" col="13" row="112" /&gt;&lt;lookup un="[09 Currency Leg1].[09 Currency Leg1].[Currency].&amp;amp;[MYR]" cap="MYR - Malaysian Ringgit" ws="T_10_01" col="13" row="111" /&gt;&lt;/lookups&gt;&lt;/memberlookup&gt;&lt;memberlookup cap="ILS - New shekel"&gt;&lt;lookups match="[09 Currency Leg1].[09 Currency Leg1].[Currency].&amp;amp;[ILS]" allsame="1"&gt;&lt;lookup un="[09 Currency Leg1].[09 Currency Leg1].[Currency].&amp;amp;[ILS]" cap="ILS - New shekel" ws="T_10_01" col="13" row="103" /&gt;&lt;lookup un="[09 Currency Leg1].[09 Currency Leg1].[Currency].&amp;amp;[ILS]" cap="ILS - New shekel" ws="T_10_01" col="13" row="105" /&gt;&lt;lookup un="[09 Currency Leg1].[09 Currency Leg1].[Currency].&amp;amp;[ILS]" cap="ILS - New shekel" ws="T_10_01" col="13" row="104" /&gt;&lt;/lookups&gt;&lt;/memberlookup&gt;&lt;memberlookup cap="JPY - Yen"&gt;&lt;lookups match="[09 Currency Leg1].[09 Currency Leg1].[Currency].&amp;amp;[JPY]" allsame="1"&gt;&lt;lookup un="[09 Currency Leg1].[09 Currency Leg1].[Currency].&amp;amp;[JPY]" cap="JPY - Yen" ws="T_10_01" col="13" row="106" /&gt;&lt;lookup un="[09 Currency Leg1].[09 Currency Leg1].[Currency].&amp;amp;[JPY]" cap="JPY - Yen" ws="T_10_01" col="13" row="105" /&gt;&lt;lookup un="[09 Currency Leg1].[09 Currency Leg1].[Currency].&amp;amp;[JPY]" cap="JPY - Yen" ws="T_10_01" col="13" row="107" /&gt;&lt;/lookups&gt;&lt;/memberlookup&gt;&lt;memberlookup cap="CNY - Renminbi"&gt;&lt;lookups match="[09 Currency Leg1].[09 Currency Leg1].[Currency].&amp;amp;[CNY]" allsame="1"&gt;&lt;lookup un="[09 Currency Leg1].[09 Currency Leg1].[Currency].&amp;amp;[CNY]" cap="CNY - Renminbi" ws="T_10_01" col="13" row="90" /&gt;&lt;lookup un="[09 Currency Leg1].[09 Currency Leg1].[Currency].&amp;amp;[CNY]" cap="CNY - Renminbi" ws="T_10_01" col="13" row="91" /&gt;&lt;lookup un="[09 Currency Leg1].[09 Currency Leg1].[Currency].&amp;amp;[CNY]" cap="CNY - Renminbi" ws="T_10_01" col="13" row="89" /&gt;&lt;/lookups&gt;&lt;/memberlookup&gt;&lt;memberlookup cap="ARS - Argentine Peso"&gt;&lt;lookups match="[09 Currency Leg1].[09 Currency Leg1].[Currency].&amp;amp;[ARS]" allsame="1"&gt;&lt;lookup un="[09 Currency Leg1].[09 Currency Leg1].[Currency].&amp;amp;[ARS]" cap="ARS - Argentine Peso" ws="T_10_01" col="13" row="82" /&gt;&lt;lookup un="[09 Currency Leg1].[09 Currency Leg1].[Currency].&amp;amp;[ARS]" cap="ARS - Argentine Peso" ws="T_10_01" col="13" row="81" /&gt;&lt;/lookups&gt;&lt;/memberlookup&gt;&lt;memberlookup cap="SAR - Saudi riyal"&gt;&lt;lookups match="[09 Currency Leg1].[09 Currency Leg1].[Currency].&amp;amp;[SAR]" allsame="1"&gt;&lt;lookup un="[09 Currency Leg1].[09 Currency Leg1].[Currency].&amp;amp;[SAR]" cap="SAR - Saudi riyal" ws="T_10_01" col="13" row="121" /&gt;&lt;lookup un="[09 Currency Leg1].[09 Currency Leg1].[Currency].&amp;amp;[SAR]" cap="SAR - Saudi riyal" ws="T_10_01" col="13" row="122" /&gt;&lt;/lookups&gt;&lt;/memberlookup&gt;&lt;memberlookup cap="NOK - Norwegian krone"&gt;&lt;lookups match="[09 Currency Leg1].[09 Currency Leg1].[Currency].&amp;amp;[NOK]" allsame="1"&gt;&lt;lookup un="[09 Currency Leg1].[09 Currency Leg1].[Currency].&amp;amp;[NOK]" cap="NOK - Norwegian krone" ws="T_10_01" col="13" row="116" /&gt;&lt;lookup un="[09 Currency Leg1].[09 Currency Leg1].[Currency].&amp;amp;[NOK]" cap="NOK - Norwegian krone" ws="T_10_01" col="13" row="115" /&gt;&lt;/lookups&gt;&lt;/memberlookup&gt;&lt;memberlookup cap="PEN - Sol"&gt;&lt;lookups match="[09 Currency Leg1].[09 Currency Leg1].[Currency].&amp;amp;[PEN]" allsame="1"&gt;&lt;lookup un="[09 Currency Leg1].[09 Currency Leg1].[Currency].&amp;amp;[PEN]" cap="PEN - Sol" ws="T_10_01" col="13" row="117" /&gt;&lt;lookup un="[09 Currency Leg1].[09 Currency Leg1].[Currency].&amp;amp;[PEN]" cap="PEN - Sol" ws="T_10_01" col="13" row="116" /&gt;&lt;/lookups&gt;&lt;/memberlookup&gt;&lt;memberlookup cap="USD - US dollar"&gt;&lt;lookups match="[09 Currency Leg1].[09 Currency Leg1].[Currency].&amp;amp;[USD]" allsame="1"&gt;&lt;lookup un="[09 Currency Leg1].[09 Currency Leg1].[Currency].&amp;amp;[USD]" cap="USD - US dollar" ws="T_10_01" col="13" row="133" /&gt;&lt;lookup un="[09 Currency Leg1].[09 Currency Leg1].[Currency].&amp;amp;[USD]" cap="USD - US dollar" ws="T_10_01" col="13" row="132" /&gt;&lt;/lookups&gt;&lt;/memberlookup&gt;&lt;memberlookup cap="BGN - Lev"&gt;&lt;lookups match="[09 Currency Leg1].[09 Currency Leg1].[Currency].&amp;amp;[BGN]" allsame="1"&gt;&lt;lookup un="[09 Currency Leg1].[09 Currency Leg1].[Currency].&amp;amp;[BGN]" cap="BGN - Lev" ws="T_10_01" col="13" row="87" /&gt;&lt;lookup un="[09 Currency Leg1].[09 Currency Leg1].[Currency].&amp;amp;[BGN]" cap="BGN - Lev" ws="T_10_01" col="13" row="88" /&gt;&lt;lookup un="[09 Currency Leg1].[09 Currency Leg1].[Currency].&amp;amp;[BGN]" cap="BGN - Lev" ws="T_10_01" col="13" row="86" /&gt;&lt;/lookups&gt;&lt;/memberlookup&gt;&lt;memberlookup cap="BRL - Brazilian real"&gt;&lt;lookups match="[09 Currency Leg1].[09 Currency Leg1].[Currency].&amp;amp;[BRL]" allsame="1"&gt;&lt;lookup un="[09 Currency Leg1].[09 Currency Leg1].[Currency].&amp;amp;[BRL]" cap="BRL - Brazilian real" ws="T_10_01" col="13" row="86" /&gt;&lt;lookup un="[09 Currency Leg1].[09 Currency Leg1].[Currency].&amp;amp;[BRL]" cap="BRL - Brazilian real" ws="T_10_01" col="13" row="85" /&gt;&lt;/lookups&gt;&lt;/memberlookup&gt;&lt;memberlookup cap="SGD - Singapore dollar"&gt;&lt;lookups match="[09 Currency Leg1].[09 Currency Leg1].[Currency].&amp;amp;[SGD]" allsame="1"&gt;&lt;lookup un="[09 Currency Leg1].[09 Currency Leg1].[Currency].&amp;amp;[SGD]" cap="SGD - Singapore dollar" ws="T_10_01" col="13" row="122" /&gt;&lt;lookup un="[09 Currency Leg1].[09 Currency Leg1].[Currency].&amp;amp;[SGD]" cap="SGD - Singapore dollar" ws="T_10_01" col="13" row="123" /&gt;&lt;/lookups&gt;&lt;/memberlookup&gt;&lt;memberlookup cap="DKK - Danish krone"&gt;&lt;lookups match="[09 Currency Leg1].[09 Currency Leg1].[Currency].&amp;amp;[DKK]" allsame="1"&gt;&lt;lookup un="[09 Currency Leg1].[09 Currency Leg1].[Currency].&amp;amp;[DKK]" cap="DKK - Danish krone" ws="T_10_01" col="13" row="93" /&gt;&lt;lookup un="[09 Currency Leg1].[09 Currency Leg1].[Currency].&amp;amp;[DKK]" cap="DKK - Danish krone" ws="T_10_01" col="13" row="94" /&gt;&lt;/lookups&gt;&lt;/memberlookup&gt;&lt;memberlookup cap="CLP - Chilean Peso"&gt;&lt;lookups match="[09 Currency Leg1].[09 Currency Leg1].[Currency].&amp;amp;[CLP]" allsame="1"&gt;&lt;lookup un="[09 Currency Leg1].[09 Currency Leg1].[Currency].&amp;amp;[CLP]" cap="CLP - Chilean Peso" ws="T_10_01" col="13" row="89" /&gt;&lt;lookup un="[09 Currency Leg1].[09 Currency Leg1].[Currency].&amp;amp;[CLP]" cap="CLP - Chilean Peso" ws="T_10_01" col="13" row="90" /&gt;&lt;/lookups&gt;&lt;/memberlookup&gt;&lt;memberlookup cap="RON - Romanian leu"&gt;&lt;lookups match="[09 Currency Leg1].[09 Currency Leg1].[Currency].&amp;amp;[RON]" allsame="1"&gt;&lt;lookup un="[09 Currency Leg1].[09 Currency Leg1].[Currency].&amp;amp;[RON]" cap="RON - Romanian leu" ws="T_10_01" col="13" row="121" /&gt;&lt;lookup un="[09 Currency Leg1].[09 Currency Leg1].[Currency].&amp;amp;[RON]" cap="RON - Romanian leu" ws="T_10_01" col="13" row="120" /&gt;&lt;/lookups&gt;&lt;/memberlookup&gt;&lt;memberlookup cap="MYR - Malaysian ringgit"&gt;&lt;lookups match="[09 Currency Leg1].[09 Currency Leg1].[Currency].&amp;amp;[MYR]" allsame="1"&gt;&lt;lookup un="[09 Currency Leg1].[09 Currency Leg1].[Currency].&amp;amp;[MYR]" cap="MYR - Malaysian ringgit" ws="T_10_01" col="13" row="110" /&gt;&lt;lookup un="[09 Currency Leg1].[09 Currency Leg1].[Currency].&amp;amp;[MYR]" cap="MYR - Malaysian ringgit" ws="T_10_01" col="13" row="111" /&gt;&lt;lookup un="[09 Currency Leg1].[09 Currency Leg1].[Currency].&amp;amp;[MYR]" cap="MYR - Malaysian ringgit" ws="T_10_01" col="13" row="112" /&gt;&lt;/lookups&gt;&lt;/memberlookup&gt;&lt;memberlookup cap="CAD - Canadian Dollar"&gt;&lt;lookups match="[09 Currency Leg1].[09 Currency Leg1].[Currency].&amp;amp;[CAD]" allsame="1"&gt;&lt;lookup un="[09 Currency Leg1].[09 Currency Leg1].[Currency].&amp;amp;[CAD]" cap="CAD - Canadian Dollar" ws="T_10_01" col="13" row="89" /&gt;&lt;lookup un="[09 Currency Leg1].[09 Currency Leg1].[Currency].&amp;amp;[CAD]" cap="CAD - Canadian Dollar" ws="T_10_01" col="13" row="88"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 cap="CZK - Czech Koruna"&gt;&lt;lookups match="[09 Currency Leg1].[09 Currency Leg1].[Currency].&amp;amp;[CZK]" allsame="1"&gt;&lt;lookup un="[09 Currency Leg1].[09 Currency Leg1].[Currency].&amp;amp;[CZK]" cap="CZK - Czech Koruna" ws="T_10_01" col="13" row="94" /&gt;&lt;lookup un="[09 Currency Leg1].[09 Currency Leg1].[Currency].&amp;amp;[CZK]" cap="CZK - Czech Koruna" ws="T_10_01" col="13" row="93" /&gt;&lt;/lookups&gt;&lt;/memberlookup&gt;&lt;memberlookup cap="MXN - Mexican peso"&gt;&lt;lookups match="[09 Currency Leg1].[09 Currency Leg1].[Currency].&amp;amp;[MXN]" allsame="1"&gt;&lt;lookup un="[09 Currency Leg1].[09 Currency Leg1].[Currency].&amp;amp;[MXN]" cap="MXN - Mexican peso" ws="T_10_01" col="13" row="112" /&gt;&lt;lookup un="[09 Currency Leg1].[09 Currency Leg1].[Currency].&amp;amp;[MXN]" cap="MXN - Mexican peso" ws="T_10_01" col="13" row="113" /&gt;&lt;/lookups&gt;&lt;/memberlookup&gt;&lt;memberlookup cap="ZAR - Rand"&gt;&lt;lookups match="[09 Currency Leg1].[09 Currency Leg1].[Currency].&amp;amp;[ZAR]" allsame="1"&gt;&lt;lookup un="[09 Currency Leg1].[09 Currency Leg1].[Currency].&amp;amp;[ZAR]" cap="ZAR - Rand" ws="T_10_01" col="13" row="125" /&gt;&lt;lookup un="[09 Currency Leg1].[09 Currency Leg1].[Currency].&amp;amp;[ZAR]" cap="ZAR - Rand" ws="T_10_01" col="13" row="124" /&gt;&lt;/lookups&gt;&lt;/memberlookup&gt;&lt;memberlookup cap="THB - Baht"&gt;&lt;lookups match="[09 Currency Leg1].[09 Currency Leg1].[Currency].&amp;amp;[THB]" allsame="1"&gt;&lt;lookup un="[09 Currency Leg1].[09 Currency Leg1].[Currency].&amp;amp;[THB]" cap="THB - Baht" ws="T_10_01" col="13" row="128" /&gt;&lt;lookup un="[09 Currency Leg1].[09 Currency Leg1].[Currency].&amp;amp;[THB]" cap="THB - Baht" ws="T_10_01" col="13" row="129" /&gt;&lt;/lookups&gt;&lt;/memberlookup&gt;&lt;memberlookup cap="COP - Colombian peso"&gt;&lt;lookups match="[09 Currency Leg1].[09 Currency Leg1].[Currency].&amp;amp;[COP]" allsame="1"&gt;&lt;lookup un="[09 Currency Leg1].[09 Currency Leg1].[Currency].&amp;amp;[COP]" cap="COP - Colombian peso" ws="T_10_01" col="13" row="92" /&gt;&lt;lookup un="[09 Currency Leg1].[09 Currency Leg1].[Currency].&amp;amp;[COP]" cap="COP - Colombian peso" ws="T_10_01" col="13" row="91" /&gt;&lt;/lookups&gt;&lt;/memberlookup&gt;&lt;memberlookup cap="SEK - Swedish Krona"&gt;&lt;lookups match="[09 Currency Leg1].[09 Currency Leg1].[Currency].&amp;amp;[SEK]" allsame="1"&gt;&lt;lookup un="[09 Currency Leg1].[09 Currency Leg1].[Currency].&amp;amp;[SEK]" cap="SEK - Swedish Krona" ws="T_10_01" col="13" row="126" /&gt;&lt;lookup un="[09 Currency Leg1].[09 Currency Leg1].[Currency].&amp;amp;[SEK]" cap="SEK - Swedish Krona" ws="T_10_01" col="13" row="127" /&gt;&lt;/lookups&gt;&lt;/memberlookup&gt;&lt;memberlookup cap="CAD - Canadian dollar"&gt;&lt;lookups match="[09 Currency Leg1].[09 Currency Leg1].[Currency].&amp;amp;[CAD]" allsame="1"&gt;&lt;lookup un="[09 Currency Leg1].[09 Currency Leg1].[Currency].&amp;amp;[CAD]" cap="CAD - Canadian dollar" ws="T_10_01" col="13" row="88" /&gt;&lt;lookup un="[09 Currency Leg1].[09 Currency Leg1].[Currency].&amp;amp;[CAD]" cap="CAD - Canadian dollar" ws="T_10_01" col="13" row="87" /&gt;&lt;/lookups&gt;&lt;/memberlookup&gt;&lt;memberlookup cap="KRW - Won"&gt;&lt;lookups match="[09 Currency Leg1].[09 Currency Leg1].[Currency].&amp;amp;[KRW]" allsame="1"&gt;&lt;lookup un="[09 Currency Leg1].[09 Currency Leg1].[Currency].&amp;amp;[KRW]" cap="KRW - Won" ws="T_10_01" col="13" row="108" /&gt;&lt;lookup un="[09 Currency Leg1].[09 Currency Leg1].[Currency].&amp;amp;[KRW]" cap="KRW - Won" ws="T_10_01" col="13" row="107" /&gt;&lt;lookup un="[09 Currency Leg1].[09 Currency Leg1].[Currency].&amp;amp;[KRW]" cap="KRW - Won" ws="T_10_01" col="13" row="106" /&gt;&lt;/lookups&gt;&lt;/memberlookup&gt;&lt;memberlookup cap="AUD - Australian dollar"&gt;&lt;lookups match="[09 Currency Leg1].[09 Currency Leg1].[Currency].&amp;amp;[AUD]" allsame="1"&gt;&lt;lookup un="[09 Currency Leg1].[09 Currency Leg1].[Currency].&amp;amp;[AUD]" cap="AUD - Australian dollar" ws="T_10_01" col="13" row="82" /&gt;&lt;lookup un="[09 Currency Leg1].[09 Currency Leg1].[Currency].&amp;amp;[AUD]" cap="AUD - Australian dollar" ws="T_10_01" col="13" row="81" /&gt;&lt;/lookups&gt;&lt;/memberlookup&gt;&lt;memberlookup cap="PLN - Zloty"&gt;&lt;lookups match="[09 Currency Leg1].[09 Currency Leg1].[Currency].&amp;amp;[PLN]" allsame="1"&gt;&lt;lookup un="[09 Currency Leg1].[09 Currency Leg1].[Currency].&amp;amp;[PLN]" cap="PLN - Zloty" ws="T_10_01" col="13" row="119" /&gt;&lt;lookup un="[09 Currency Leg1].[09 Currency Leg1].[Currency].&amp;amp;[PLN]" cap="PLN - Zloty" ws="T_10_01" col="13" row="118"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row="83" /&gt;&lt;/lookups&gt;&lt;/memberlookup&gt;&lt;memberlookup cap="PHP - Philippine peso"&gt;&lt;lookups match="[09 Currency Leg1].[09 Currency Leg1].[Currency].&amp;amp;[PHP]" allsame="1"&gt;&lt;lookup un="[09 Currency Leg1].[09 Currency Leg1].[Currency].&amp;amp;[PHP]" cap="PHP - Philippine peso" ws="T_10_01" col="13" row="117" /&gt;&lt;lookup un="[09 Currency Leg1].[09 Currency Leg1].[Currency].&amp;amp;[PHP]" cap="PHP - Philippine peso" ws="T_10_01" col="13" row="118" /&gt;&lt;/lookups&gt;&lt;/memberlookup&gt;&lt;memberlookup cap="ARS - Argentine peso"&gt;&lt;lookups match="[09 Currency Leg1].[09 Currency Leg1].[Currency].&amp;amp;[ARS]" allsame="1"&gt;&lt;lookup un="[09 Currency Leg1].[09 Currency Leg1].[Currency].&amp;amp;[ARS]" cap="ARS - Argentine peso" ws="T_10_01" col="13" row="80" /&gt;&lt;lookup un="[09 Currency Leg1].[09 Currency Leg1].[Currency].&amp;amp;[ARS]" cap="ARS - Argentine peso" ws="T_10_01" col="13" row="81" /&gt;&lt;/lookups&gt;&lt;/memberlookup&gt;&lt;memberlookup cap="BHD - Bahraini Dinar"&gt;&lt;lookups match="[09 Currency Leg1].[09 Currency Leg1].[Currency].&amp;amp;[BHD]" allsame="1"&gt;&lt;lookup un="[09 Currency Leg1].[09 Currency Leg1].[Currency].&amp;amp;[BHD]" cap="BHD - Bahraini Dinar" ws="T_10_01" col="13" row="84" /&gt;&lt;lookup un="[09 Currency Leg1].[09 Currency Leg1].[Currency].&amp;amp;[BHD]" cap="BHD - Bahraini Dinar" ws="T_10_01" col="13" row="85" /&gt;&lt;/lookups&gt;&lt;/memberlookup&gt;&lt;memberlookup cap="SAR - Saudi Riyal"&gt;&lt;lookups match="[09 Currency Leg1].[09 Currency Leg1].[Currency].&amp;amp;[SAR]" allsame="1"&gt;&lt;lookup un="[09 Currency Leg1].[09 Currency Leg1].[Currency].&amp;amp;[SAR]" cap="SAR - Saudi Riyal" ws="T_10_01" col="13" row="122" /&gt;&lt;lookup un="[09 Currency Leg1].[09 Currency Leg1].[Currency].&amp;amp;[SAR]" cap="SAR - Saudi Riyal" ws="T_10_01" col="13" row="121" /&gt;&lt;/lookups&gt;&lt;/memberlookup&gt;&lt;memberlookup cap="HKD - Hong Kong dollar"&gt;&lt;lookups match="[09 Currency Leg1].[09 Currency Leg1].[Currency].&amp;amp;[HKD]" allsame="1"&gt;&lt;lookup un="[09 Currency Leg1].[09 Currency Leg1].[Currency].&amp;amp;[HKD]" cap="HKD - Hong Kong dollar" ws="T_10_01" col="13" row="98" /&gt;&lt;lookup un="[09 Currency Leg1].[09 Cu</t>
  </si>
  <si>
    <t>rrency Leg1].[Currency].&amp;amp;[HKD]" cap="HKD - Hong Kong dollar" ws="T_10_01" col="13" row="99" /&gt;&lt;/lookups&gt;&lt;/memberlookup&gt;&lt;memberlookup cap="SGD - Singapore Dollar"&gt;&lt;lookups match="[09 Currency Leg1].[09 Currency Leg1].[Currency].&amp;amp;[SGD]" allsame="1"&gt;&lt;lookup un="[09 Currency Leg1].[09 Currency Leg1].[Currency].&amp;amp;[SGD]" cap="SGD - Singapore Dollar" ws="T_10_01" col="13" row="122" /&gt;&lt;lookup un="[09 Currency Leg1].[09 Currency Leg1].[Currency].&amp;amp;[SGD]" cap="SGD - Singapore Dollar" ws="T_10_01" col="13" row="123" /&gt;&lt;/lookups&gt;&lt;/memberlookup&gt;&lt;memberlookup cap="CLP - Chilean peso"&gt;&lt;lookups match="[09 Currency Leg1].[09 Currency Leg1].[Currency].&amp;amp;[CLP]" allsame="1"&gt;&lt;lookup un="[09 Currency Leg1].[09 Currency Leg1].[Currency].&amp;amp;[CLP]" cap="CLP - Chilean peso" ws="T_10_01" col="13" row="89" /&gt;&lt;lookup un="[09 Currency Leg1].[09 Currency Leg1].[Currency].&amp;amp;[CLP]" cap="CLP - Chilean peso" ws="T_10_01" col="13" row="88" /&gt;&lt;/lookups&gt;&lt;/memberlookup&gt;&lt;memberlookup cap="NOK - Norwegian Krone"&gt;&lt;lookups match="[09 Currency Leg1].[09 Currency Leg1].[Currency].&amp;amp;[NOK]" allsame="1"&gt;&lt;lookup un="[09 Currency Leg1].[09 Currency Leg1].[Currency].&amp;amp;[NOK]" cap="NOK - Norwegian Krone" ws="T_10_01" col="13" row="116" /&gt;&lt;lookup un="[09 Currency Leg1].[09 Currency Leg1].[Currency].&amp;amp;[NOK]" cap="NOK - Norwegian Krone" ws="T_10_01" col="13" row="115" /&gt;&lt;/lookups&gt;&lt;/memberlookup&gt;&lt;memberlookup cap="USD - US Dollar"&gt;&lt;lookups match="[09 Currency Leg1].[09 Currency Leg1].[Currency].&amp;amp;[USD]" allsame="1"&gt;&lt;lookup un="[09 Currency Leg1].[09 Currency Leg1].[Currency].&amp;amp;[USD]" cap="USD - US Dollar" ws="T_10_01" col="13" row="132" /&gt;&lt;lookup un="[09 Currency Leg1].[09 Currency Leg1].[Currency].&amp;amp;[USD]" cap="USD - US Dollar" ws="T_10_01" col="13" row="133" /&gt;&lt;lookup un="[09 Currency Leg1].[09 Currency Leg1].[Currency].&amp;amp;[USD]" cap="USD - US Dollar" ws="T_10_01" col="13" row="134" /&gt;&lt;/lookups&gt;&lt;/memberlookup&gt;&lt;memberlookup cap="TRY - Turkish lira"&gt;&lt;lookups match="[09 Currency Leg1].[09 Currency Leg1].[Currency].&amp;amp;[TRY]" allsame="1"&gt;&lt;lookup un="[09 Currency Leg1].[09 Currency Leg1].[Currency].&amp;amp;[TRY]" cap="TRY - Turkish lira" ws="T_10_01" col="13" row="130" /&gt;&lt;lookup un="[09 Currency Leg1].[09 Currency Leg1].[Currency].&amp;amp;[TRY]" cap="TRY - Turkish lira" ws="T_10_01" col="13" row="129" /&gt;&lt;/lookups&gt;&lt;/memberlookup&gt;&lt;memberlookup cap="DKK - Danish Krone"&gt;&lt;lookups match="[09 Currency Leg1].[09 Currency Leg1].[Currency].&amp;amp;[DKK]" allsame="1"&gt;&lt;lookup un="[09 Currency Leg1].[09 Currency Leg1].[Currency].&amp;amp;[DKK]" cap="DKK - Danish Krone" ws="T_10_01" col="13" row="95" /&gt;&lt;lookup un="[09 Currency Leg1].[09 Currency Leg1].[Currency].&amp;amp;[DKK]" cap="DKK - Danish Krone" ws="T_10_01" col="13" row="94" /&gt;&lt;/lookups&gt;&lt;/memberlookup&gt;&lt;memberlookup cap="HUF - Forint"&gt;&lt;lookups match="[09 Currency Leg1].[09 Currency Leg1].[Currency].&amp;amp;[HUF]" allsame="1"&gt;&lt;lookup un="[09 Currency Leg1].[09 Currency Leg1].[Currency].&amp;amp;[HUF]" cap="HUF - Forint" ws="T_10_01" col="13" row="101" /&gt;&lt;lookup un="[09 Currency Leg1].[09 Currency Leg1].[Currency].&amp;amp;[HUF]" cap="HUF - Forint" ws="T_10_01" col="13" row="100" /&gt;&lt;lookup un="[09 Currency Leg1].[09 Currency Leg1].[Currency].&amp;amp;[HUF]" cap="HUF - Forint" ws="T_10_01" col="13" row="99" /&gt;&lt;/lookups&gt;&lt;/memberlookup&gt;&lt;memberlookup cap="CHF - Swiss franc"&gt;&lt;lookups match="[09 Currency Leg1].[09 Currency Leg1].[Currency].&amp;amp;[CHF]" allsame="1"&gt;&lt;lookup un="[09 Currency Leg1].[09 Currency Leg1].[Currency].&amp;amp;[CHF]" cap="CHF - Swiss franc" ws="T_10_01" col="13" row="128" /&gt;&lt;lookup un="[09 Currency Leg1].[09 Currency Leg1].[Currency].&amp;amp;[CHF]" cap="CHF - Swiss franc" ws="T_10_01" col="13" row="127" /&gt;&lt;/lookups&gt;&lt;/memberlookup&gt;&lt;/memberlookupsbyhier&gt;&lt;memberlookupsbyhier hier="[05 Reporting Organization].[05 Reporting Organization]"&gt;&lt;memberlookup cap="GB - United Kingdom"&gt;&lt;lookups match="[05 Reporting Organization].[05 Reporting Organization].[Area].&amp;amp;[GB]" allsame="1"&gt;&lt;lookup un="[05 Reporting Organization].[05 Reporting Organization].[Area].&amp;amp;[GB]" cap="GB - United Kingdom" ws="T_10_01" col="12" row="131" /&gt;&lt;lookup un="[05 Reporting Organization].[05 Reporting Organization].[Area].&amp;amp;[GB]" cap="GB - United Kingdom" ws="T_10_01" col="12" row="132" /&gt;&lt;/lookups&gt;&lt;/memberlookup&gt;&lt;memberlookup cap="CH - Switzerland"&gt;&lt;lookups match="[05 Reporting Organization].[05 Reporting Organization].[Area].&amp;amp;[CH]" allsame="1"&gt;&lt;lookup un="[05 Reporting Organization].[05 Reporting Organization].[Area].&amp;amp;[CH]" cap="CH - Switzerland" ws="T_10_01" col="12" row="128" /&gt;&lt;lookup un="[05 Reporting Organization].[05 Reporting Organization].[Area].&amp;amp;[CH]" cap="CH - Switzerland" ws="T_10_01" col="12" row="127" /&gt;&lt;/lookups&gt;&lt;/memberlookup&gt;&lt;memberlookup cap="5J - All countries (total)"&gt;&lt;lookups match="[05 Reporting Organization].[05 Reporting Organization].[Grand Total].&amp;amp;[5J]" allsame="1"&gt;&lt;lookup un="[05 Reporting Organization].[05 Reporting Organization].[Grand Total].&amp;amp;[5J]" cap="5J - All countries (total)" ws="T_10_01" col="12" row="134" /&gt;&lt;lookup un="[05 Reporting Organization].[05 Reporting Organization].[Grand Total].&amp;amp;[5J]" cap="5J - All countries (total)" ws="T_10_01" col="12" row="133" /&gt;&lt;/lookups&gt;&lt;/memberlookup&gt;&lt;memberlookup cap="HK - Hong Kong SAR"&gt;&lt;lookups match="[05 Reporting Organization].[05 Reporting Organization].[Area].&amp;amp;[HK]" allsame="1"&gt;&lt;lookup un="[05 Reporting Organization].[05 Reporting Organization].[Area].&amp;amp;[HK]" cap="HK - Hong Kong SAR" ws="T_10_01" col="12" row="100" /&gt;&lt;lookup un="[05 Reporting Organization].[05 Reporting Organization].[Area].&amp;amp;[HK]" cap="HK - Hong Kong SAR" ws="T_10_01" col="12" row="99" /&gt;&lt;lookup un="[05 Reporting Organization].[05 Reporting Organization].[Area].&amp;amp;[HK]" cap="HK - Hong Kong SAR" ws="T_10_01" col="12" row="98" /&gt;&lt;/lookups&gt;&lt;/memberlookup&gt;&lt;memberlookup cap="GR - Greece"&gt;&lt;lookups match="[05 Reporting Organization].[05 Reporting Organization].[Reporting Organization].&amp;amp;[GR]" allsame="1"&gt;&lt;lookup un="[05 Reporting Organization].[05 Reporting Organization].[Reporting Organization].&amp;amp;[GR]" cap="GR - Greece" ws="T_10_01" col="12" row="99" /&gt;&lt;lookup un="[05 Reporting Organization].[05 Reporting Organization].[Reporting Organization].&amp;amp;[GR]" cap="GR - Greece" ws="T_10_01" col="12" row="97" /&gt;&lt;lookup un="[05 Reporting Organization].[05 Reporting Organization].[Reporting Organization].&amp;amp;[GR]" cap="GR - Greece" ws="T_10_01" col="12" row="98" /&gt;&lt;/lookups&gt;&lt;/memberlookup&gt;&lt;memberlookup cap="AR - Argentina"&gt;&lt;lookups match="[05 Reporting Organization].[05 Reporting Organization].[Area].&amp;amp;[AR]" allsame="1"&gt;&lt;lookup un="[05 Reporting Organization].[05 Reporting Organization].[Area].&amp;amp;[AR]" cap="AR - Argentina" ws="T_10_01" col="12" row="80" /&gt;&lt;lookup un="[05 Reporting Organization].[05 Reporting Organization].[Area].&amp;amp;[AR]" cap="AR - Argentina" ws="T_10_01" col="12" row="82" /&gt;&lt;lookup un="[05 Reporting Organization].[05 Reporting Organization].[Area].&amp;amp;[AR]" cap="AR - Argentina" ws="T_10_01" col="12" row="81" /&gt;&lt;/lookups&gt;&lt;/memberlookup&gt;&lt;memberlookup cap="IE - Ireland"&gt;&lt;lookups match="[05 Reporting Organization].[05 Reporting Organization].[Reporting Organization].&amp;amp;[IE]" allsame="1"&gt;&lt;lookup un="[05 Reporting Organization].[05 Reporting Organization].[Reporting Organization].&amp;amp;[IE]" cap="IE - Ireland" ws="T_10_01" col="12" row="103" /&gt;&lt;lookup un="[05 Reporting Organization].[05 Reporting Organization].[Reporting Organization].&amp;amp;[IE]" cap="IE - Ireland" ws="T_10_01" col="12" row="104" /&gt;&lt;lookup un="[05 Reporting Organization].[05 Reporting Organization].[Reporting Organization].&amp;amp;[IE]" cap="IE - Ireland" ws="T_10_01" col="12" row="102" /&gt;&lt;/lookups&gt;&lt;/memberlookup&gt;&lt;memberlookup cap="PL - Poland"&gt;&lt;lookups match="[05 Reporting Organization].[05 Reporting Organization].[Area].&amp;amp;[PL]" allsame="1"&gt;&lt;lookup un="[05 Reporting Organization].[05 Reporting Organization].[Area].&amp;amp;[PL]" cap="PL - Poland" ws="T_10_01" col="12" row="119" /&gt;&lt;lookup un="[05 Reporting Organization].[05 Reporting Organization].[Area].&amp;amp;[PL]" cap="PL - Poland" ws="T_10_01" col="12" row="118" /&gt;&lt;/lookups&gt;&lt;/memberlookup&gt;&lt;memberlookup cap="LT - Lithuania"&gt;&lt;lookups match="[05 Reporting Organization].[05 Reporting Organization].[Reporting Organization].&amp;amp;[LT]" allsame="1"&gt;&lt;lookup un="[05 Reporting Organization].[05 Reporting Organization].[Reporting Organization].&amp;amp;[LT]" cap="LT - Lithuania" ws="T_10_01" col="12" row="109" /&gt;&lt;lookup un="[05 Reporting Organization].[05 Reporting Organization].[Reporting Organization].&amp;amp;[LT]" cap="LT - Lithuania" ws="T_10_01" col="12" row="110" /&gt;&lt;lookup un="[05 Reporting Organization].[05 Reporting Organization].[Reporting Organization].&amp;amp;[LT]" cap="LT - Lithuania" ws="T_10_01" col="12" row="108" /&gt;&lt;/lookups&gt;&lt;/memberlookup&gt;&lt;memberlookup cap="CO - Colombia"&gt;&lt;lookups match="[05 Reporting Organization].[05 Reporting Organization].[Area].&amp;amp;[CO]" allsame="1"&gt;&lt;lookup un="[05 Reporting Organization].[05 Reporting Organization].[Area].&amp;amp;[CO]" cap="CO - Colombia" ws="T_10_01" col="12" row="92" /&gt;&lt;lookup un="[05 Reporting Organization].[05 Reporting Organization].[Area].&amp;amp;[CO]" cap="CO - Colombia" ws="T_10_01" col="12" row="93" /&gt;&lt;lookup un="[05 Reporting Organization].[05 Reporting Organization].[Area].&amp;amp;[CO]" cap="CO - Colombia" ws="T_10_01" col="12" row="91" /&gt;&lt;/lookups&gt;&lt;/memberlookup&gt;&lt;memberlookup cap="PE - Peru"&gt;&lt;lookups match="[05 Reporting Organization].[05 Reporting Organization].[Area].&amp;amp;[PE]" allsame="1"&gt;&lt;lookup un="[05 Reporting Organization].[05 Reporting Organization].[Area].&amp;amp;[PE]" cap="PE - Peru" ws="T_10_01" col="12" row="116" /&gt;&lt;lookup un="[05 Reporting Organization].[05 Reporting Organization].[Area].&amp;amp;[PE]" cap="PE - Peru" ws="T_10_01" col="12" row="117" /&gt;&lt;/lookups&gt;&lt;/memberlookup&gt;&lt;memberlookup cap="AT - Austria"&gt;&lt;lookups match="[05 Reporting Organization].[05 Reporting Organization].[Reporting Organization].&amp;amp;[AT]" allsame="1"&gt;&lt;lookup un="[05 Reporting Organization].[05 Reporting Organization].[Reporting Organization].&amp;amp;[AT]" cap="AT - Austria" ws="T_10_01" col="12" row="82" /&gt;&lt;lookup un="[05 Reporting Organization].[05 Reporting Organization].[Reporting Organization].&amp;amp;[AT]" cap="AT - Austria" ws="T_10_01" col="12" row="83" /&gt;&lt;lookup un="[05 Reporting Organization].[05 Reporting Organization].[Reporting Organization].&amp;amp;[AT]" cap="AT - Austria" ws="T_10_01" col="12" row="84" /&gt;&lt;/lookups&gt;&lt;/memberlookup&gt;&lt;memberlookup cap="FI - Finland"&gt;&lt;lookups match="[05 Reporting Organization].[05 Reporting Organization].[Reporting Organization].&amp;amp;[FI]" allsame="1"&gt;&lt;lookup un="[05 Reporting Organization].[05 Reporting Organization].[Reporting Organization].&amp;amp;[FI]" cap="FI - Finland" ws="T_10_01" col="12" row="96" /&gt;&lt;lookup un="[05 Reporting Organization].[05 Reporting Organization].[Reporting Organization].&amp;amp;[FI]" cap="FI - Finland" ws="T_10_01" col="12" row="94" /&gt;&lt;lookup un="[05 Reporting Organization].[05 Reporting Organization].[Reporting Organization].&amp;amp;[FI]" cap="FI - Finland" ws="T_10_01" col="12" row="95" /&gt;&lt;/lookups&gt;&lt;/memberlookup&gt;&lt;memberlookup cap="SG - Singapore"&gt;&lt;lookups match="[05 Reporting Organization].[05 Reporting Organization].[Area].&amp;amp;[SG]" allsame="1"&gt;&lt;lookup un="[05 Reporting Organization].[05 Reporting Organization].[Area].&amp;amp;[SG]" cap="SG - Singapore" ws="T_10_01" col="12" row="122" /&gt;&lt;lookup un="[05 Reporting Organization].[05 Reporting Organization].[Area].&amp;amp;[SG]" cap="SG - Singapore" ws="T_10_01" col="12" row="123" /&gt;&lt;/lookups&gt;&lt;/memberlookup&gt;&lt;memberlookup cap="NL - Netherlands"&gt;&lt;lookups match="[05 Reporting Organization].[05 Reporting Organization].[Reporting Organization].&amp;amp;[NL]" allsame="1"&gt;&lt;lookup un="[05 Reporting Organization].[05 Reporting Organization].[Reporting Organization].&amp;amp;[NL]" cap="NL - Netherlands" ws="T_10_01" col="12" row="113" /&gt;&lt;lookup un="[05 Reporting Organization].[05 Reporting Organization].[Reporting Organization].&amp;amp;[NL]" cap="NL - Netherlands" ws="T_10_01" col="12" row="114" /&gt;&lt;/lookups&gt;&lt;/memberlookup&gt;&lt;memberlookup cap="DE - Germany"&gt;&lt;lookups match="[05 Reporting Organization].[05 Reporting Organization].[Reporting Organization].&amp;amp;[DE]" allsame="1"&gt;&lt;lookup un="[05 Reporting Organization].[05 Reporting Organization].[Reporting Organization].&amp;amp;[DE]" cap="DE - Germany" ws="T_10_01" col="12" row="96" /&gt;&lt;lookup un="[05 Reporting Organization].[05 Reporting Organization].[Reporting Organization].&amp;amp;[DE]" cap="DE - Germany" ws="T_10_01" col="12" row="97" /&gt;&lt;lookup un="[05 Reporting Organization].[05 Reporting Organization].[Reporting Organization].&amp;amp;[DE]" cap="DE - Germany" ws="T_10_01" col="12" row="98" /&gt;&lt;/lookups&gt;&lt;/memberlookup&gt;&lt;memberlookup cap="JP - Japan"&gt;&lt;lookups match="[05 Reporting Organization].[05 Reporting Organization].[Subgroup].&amp;amp;[JP]" allsame="1"&gt;&lt;lookup un="[05 Reporting Organization].[05 Reporting Organization].[Subgroup].&amp;amp;[JP]" cap="JP - Japan" ws="T_10_01" col="12" row="105" /&gt;&lt;lookup un="[05 Reporting Organization].[05 Reporting Organization].[Subgroup].&amp;amp;[JP]" cap="JP - Japan" ws="T_10_01" col="12" row="107" /&gt;&lt;lookup un="[05 Reporting Organization].[05 Reporting Organization].[Subgroup].&amp;amp;[JP]" cap="JP - Japan" ws="T_10_01" col="12" row="106" /&gt;&lt;/lookups&gt;&lt;/memberlookup&gt;&lt;memberlookup cap="MT - Malta"&gt;&lt;lookups match="[05 Reporting Organization].[05 Reporting Organization].[Reporting Organization].&amp;amp;[MT]" allsame="1"&gt;&lt;lookup un="[05 Reporting Organization].[05 Reporting Organization].[Reporting Organization].&amp;amp;[MT]" cap="MT - Malta" ws="T_10_01" col="12" row="112" /&gt;&lt;lookup un="[05 Reporting Organization].[05 Reporting Organization].[Reporting Organization].&amp;amp;[MT]" cap="MT - Malta" ws="T_10_01" col="12" row="111" /&gt;&lt;/lookups&gt;&lt;/memberlookup&gt;&lt;memberlookup cap="LV - Latvia"&gt;&lt;lookups match="[05 Reporting Organization].[05 Reporting Organization].[Reporting Organization].&amp;amp;[LV]" allsame="1"&gt;&lt;lookup un="[05 Reporting Organization].[05 Reporting Organization].[Reporting Organization].&amp;amp;[LV]" cap="LV - Latvia" ws="T_10_01" col="12" row="108" /&gt;&lt;lookup un="[05 Reporting Organization].[05 Reporting Organization].[Reporting Organization].&amp;amp;[LV]" cap="LV - Latvia" ws="T_10_01" col="12" row="107" /&gt;&lt;lookup un="[05 Reporting Organization].[05 Reporting Organization].[Reporting Organization].&amp;amp;[LV]" cap="LV - Latvia" ws="T_10_01" col="12" row="109" /&gt;&lt;/lookups&gt;&lt;/memberlookup&gt;&lt;memberlookup cap="LU - Luxembourg"&gt;&lt;lookups match="[05 Reporting Organization].[05 Reporting Organization].[Reporting Organization].&amp;amp;[LU]" allsame="1"&gt;&lt;lookup un="[05 Reporting Organization].[05 Reporting Organization].[Reporting Organization].&amp;amp;[LU]" cap="LU - Luxembourg" ws="T_10_01" col="12" row="112" /&gt;&lt;lookup un="[05 Reporting Organization].[05 Reporting Organization].[Reporting Organization].&amp;amp;[LU]" cap="LU - Luxembourg" ws="T_10_01" col="12" row="109" /&gt;&lt;lookup un="[05 Reporting Organization].[05 Reporting Organization].[Reporting Organization].&amp;amp;[LU]" cap="LU - Luxembourg" ws="T_10_01" col="12" row="110" /&gt;&lt;lookup un="[05 Reporting Organization].[05 Reporting Organization].[Reporting Organization].&amp;amp;[LU]" cap="LU - Luxembourg" ws="T_10_01" col="12" row="111" /&gt;&lt;/lookups&gt;&lt;/memberlookup&gt;&lt;memberlookup cap="AE - United Arab Emirates"&gt;&lt;lookups match="[05 Reporting Organization].[05 Reporting Organization].[Area].&amp;amp;[AE]" allsame="1"&gt;&lt;lookup un="[05 Reporting Organization].[05 Reporting Organization].[Area].&amp;amp;[AE]" cap="AE - United Arab Emirates" ws="T_10_01" col="12" row="130" /&gt;&lt;lookup un="[05 Reporting Organization].[05 Reporting Organization].[Area].&amp;amp;[AE]" cap="AE - United Arab Emirates" ws="T_10_01" col="12" row="131" /&gt;&lt;/lookups&gt;&lt;/memberlookup&gt;&lt;memberlookup cap="ID - Indonesia"&gt;&lt;lookups match="[05 Reporting Organization].[05 Reporting Organization].[Area].&amp;amp;[ID]" allsame="1"&gt;&lt;lookup un="[05 Reporting Organization].[05 Reporting Organization].[Area].&amp;amp;[ID]" cap="ID - Indonesia" ws="T_10_01" col="12" row="102" /&gt;&lt;lookup un="[05 Reporting Organization].[05 Reporting Organization].[Area].&amp;amp;[ID]" cap="ID - Indonesia" ws="T_10_01" col="12" row="103" /&gt;&lt;lookup un="[05 Reporting Organization].[05 Reporting Organization].[Area].&amp;amp;[ID]" cap="ID - Indonesia" ws="T_10_01" col="12" row="101" /&gt;&lt;/lookups&gt;&lt;/memberlookup&gt;&lt;memberlookup cap="KR - Korea"&gt;&lt;lookups match="[05 Reporting Organization].[05 Reporting Organization].[Area].&amp;amp;[KR]" allsame="1"&gt;&lt;lookup un="[05 Reporting Organization].[05 Reporting Organization].[Area].&amp;amp;[KR]" cap="KR - Korea" ws="T_10_01" col="12" row="108" /&gt;&lt;lookup un="[05 Reporting Organization].[05 Reporting Organization].[Area].&amp;amp;[KR]" cap="KR - Korea" ws="T_10_01" col="12" row="107" /&gt;&lt;lookup un="[05 Reporting Organization].[05 Reporting Organization].[Area].&amp;amp;[KR]" cap="KR - Korea" ws="T_10_01" col="12" row="106" /&gt;&lt;/lookups&gt;&lt;/memberlookup&gt;&lt;memberlookup cap="BE - Belgium"&gt;&lt;lookups match="[05 Reporting Organization].[05 Reporting Organization].[Reporting Organization].&amp;amp;[BE]" allsame="1"&gt;&lt;lookup un="[05 Reporting Organization].[05 Reporting Organization].[Reporting Organization].&amp;amp;[BE]" cap="BE - Belgium" ws="T_10_01" col="12" row="85" /&gt;&lt;lookup un="[05 Reporting Organization].[05 Reporting Organization].[Reporting Organization].&amp;amp;[BE]" cap="BE - Belgium" ws="T_10_01" col="12" row="84" /&gt;&lt;lookup un="[05 Reporting Organization].[05 Reporting Organization].[Reporting Organization].&amp;amp;[BE]" cap="BE - Belgium" ws="T_10_01" col="12" row="86" /&gt;&lt;/lookups&gt;&lt;/memberlookup&gt;&lt;memberlookup cap="DK - Denmark"&gt;&lt;lookups match="[05 Reporting Organization].[05 Reporting Organization].[Area].&amp;amp;[DK]" allsame="1"&gt;&lt;lookup un="[05 Reporting Organization].[05 Reporting Organization].[Area].&amp;amp;[DK]" cap="DK - Denmark" ws="T_10_01" col="12" row="94" /&gt;&lt;lookup un="[05 Reporting Organization].[05 Reporting Organization].[Area].&amp;amp;[DK]" cap="DK - Denmark" ws="T_10_01" col="12" row="95" /&gt;&lt;lookup un="[05 Reporting Organization].[05 Reporting Organization].[Area].&amp;amp;[DK]" cap="DK - Denmark" ws="T_10_01" col="12" row="93" /&gt;&lt;/lookups&gt;&lt;/memberlookup&gt;&lt;memberlookup cap="IN - India"&gt;&lt;lookups match="[05 Reporting Organization].[05 Reporting Organization].[Area].&amp;amp;[IN]" allsame="1"&gt;&lt;lookup un="[05 Reporting Organization].[05 Reporting Organization].[Area].&amp;amp;[IN]" cap="IN - India" ws="T_10_01" col="12" row="101" /&gt;&lt;lookup un="[05 Reporting Organization].[05 Reporting Organization].[Area].&amp;amp;[IN]" cap="IN - India" ws="T_10_01" col="12" row="100" /&gt;&lt;lookup un="[05 Reporting Organization].[05 Reporting Organization].[Area].&amp;amp;[IN]" cap="IN - India" ws="T_10_01" col="12" row="102" /&gt;&lt;/lookups&gt;&lt;/memberlookup&gt;&lt;memberlookup cap="RO - Romania"&gt;&lt;lookups match="[05 Reporting Organization].[05 Reporting Organization].[Area].&amp;amp;[RO]" allsame="1"&gt;&lt;lookup un="[05 Reporting Organization].[05 Reporting Organization].[Area].&amp;amp;[RO]" cap="RO - Romania" ws="T_10_01" col="12" row="120" /&gt;&lt;lookup un="[05 Reporting Organization].[05 Reporting Organization].[Area].&amp;amp;[RO]" cap="RO - Romania" ws="T_10_01" col="12" row="121" /&gt;&lt;/lookups&gt;&lt;/memberlookup&gt;&lt;memberlookup cap="CL - Chile"&gt;&lt;lookups match="[05 Reporting Organization].[05 Reporting Organization].[Area].&amp;amp;[CL]" allsame="1"&gt;&lt;lookup un="[05 Reporting Organization].[05 Reporting Organization].[Area].&amp;amp;[CL]" cap="CL - Chile" ws="T_10_01" col="12" row="88" /&gt;&lt;lookup un="[05 Reporting Organization].[05 Reporting Organization].[Area].&amp;amp;[CL]" cap="CL - Chile" ws="T_10_01" col="12" row="89" /&gt;&lt;lookup un="[05 Reporting Organization].[05 Reporting Organization].[Area].&amp;amp;[CL]" cap="CL - Chile" ws="T_10_01" col="12" row="90" /&gt;&lt;/lookups&gt;&lt;/memberlookup&gt;&lt;memberlookup cap="US - United States"&gt;&lt;lookups match="[05 Reporting Organization].[05 Reporting Organization].[Subgroup].&amp;amp;[US]" allsame="1"&gt;&lt;lookup un="[05 Reporting Organization].[05 Reporting Organization].[Subgroup].&amp;amp;[US]" cap="US - United States" ws="T_10_01" col="12" row="132" /&gt;&lt;lookup un="[05 Reporting Organization].[05 Reporting Organization].[Subgroup].&amp;amp;[US]" cap="US - United States" ws="T_10_01" col="12" row="133" /&gt;&lt;lookup un="[05 Reporting Organization].[05 Reporting Organization].[Subgroup].&amp;amp;[US]" cap="US - United States" ws="T_10_01" col="12" row="134" /&gt;&lt;/lookups&gt;&lt;/memberlookup&gt;&lt;memberlookup cap="NO - Norway"&gt;&lt;lookups match="[05 Reporting Organization].[05 Reporting Organization].[Area].&amp;amp;[NO]" allsame="1"&gt;&lt;lookup un="[05 Reporting Organization].[05 Reporting Organization].[Area].&amp;amp;[NO]" cap="NO - Norway" ws="T_10_01" col="12" row="116" /&gt;&lt;lookup un="[05 Reporting Organization].[05 Reporting Organization].[Area].&amp;amp;[NO]" cap="NO - Norway" ws="T_10_01" col="12" row="115" /&gt;&lt;/lookups&gt;&lt;/memberlookup&gt;&lt;memberlookup cap="SK - Slovakia"&gt;&lt;lookups match="[05 Reporting Organization].[05 Reporting Organization].[Reporting Organization].&amp;amp;[SK]" allsame="1"&gt;&lt;lookup un="[05 Reporting Organization].[05 Reporting Organization].[Reporting Organization].&amp;amp;[SK]" cap="SK - Slovakia" ws="T_10_01" col="12" row="124" /&gt;&lt;lookup un="[05 Reporting Organization].[05 Reporting Organization].[Reporting Organization].&amp;amp;[SK]" cap="SK - Slovakia" ws="T_10_01" col="12" row="123" /&gt;&lt;/lookups&gt;&lt;/memberlookup&gt;&lt;memberlookup cap="IL - Israel"&gt;&lt;lookups match="[05 Reporting Organization].[05 Reporting Organization].[Area].&amp;amp;[IL]" allsame="1"&gt;&lt;lookup un="[05 Reporting Organization].[05 Reporting Organization].[Area].&amp;amp;[IL]" cap="IL - Israel" ws="T_10_01" col="12" row="105" /&gt;&lt;lookup un="[05 Reporting Organization].[05 Reporting Organization].[Area].&amp;amp;[IL]" cap="IL - Israel" ws="T_10_01" col="12" row="104" /&gt;&lt;lookup un="[05 Reporting Organization].[05 Reporting Organization].[Area].&amp;amp;[IL]" cap="IL - Israel" ws="T_10_01" col="12" row="103" /&gt;&lt;/lookups&gt;&lt;/memberlookup&gt;&lt;memberlookup cap="PT - Portugal"&gt;&lt;lookups match="[05 Reporting Organization].[05 Reporting Organization].[Reporting Organization].&amp;amp;[PT]" allsame="1"&gt;&lt;lookup un="[05 Reporting Organization].[05 Reporting Organization].[Reporting Organization].&amp;amp;[PT]" cap="PT - Portugal" ws="T_10_01" col="12" row="120" /&gt;&lt;lookup un="[05 Reporting Organization].[05 Reporting Organization].[Reporting Organization].&amp;amp;[PT]" cap="PT - Portugal" ws="T_10_01" col="12" row="119" /&gt;&lt;/lookups&gt;&lt;/memberlookup&gt;&lt;memberlookup cap="SE - Sweden"&gt;&lt;lookups match="[05 Reporting Organization].[05 Reporting Organization].[Area].&amp;amp;[SE]" allsame="1"&gt;&lt;lookup un="[05 Reporting Organization].[05 Reporting Organization].[Area].&amp;amp;[SE]" cap="SE - Sweden" ws="T_10_01" col="12" row="127" /&gt;&lt;lookup un="[05 Reporting Organization].[05 Reporting Organization].[Area].&amp;amp;[SE]" cap="SE - Sweden" ws="T_10_01" col="12" row="126" /&gt;&lt;/lookups&gt;&lt;/memberlookup&gt;&lt;memberlookup cap="HU - Hungary"&gt;&lt;lookups match="[05 Reporting Organization].[05 Reporting Organization].[Area].&amp;amp;[HU]" allsame="1"&gt;&lt;lookup un="[05 Reporting Organization].[05 Reporting Organization].[Area].&amp;amp;[HU]" cap="HU - Hungary" ws="T_10_01" col="12" row="100" /&gt;&lt;lookup un="[05 Reporting Organization].[05 Reporting Organization].[Area].&amp;amp;[HU]" cap="HU - Hungary" ws="T_10_01" col="12" row="99" /&gt;&lt;lookup un="[05 Reporting Organization].[05 Reporting Organization].[Area].&amp;amp;[HU]" cap="HU - Hungary" ws="T_10_01" col="12" row="101" /&gt;&lt;/lookups&gt;&lt;/memberlookup&gt;&lt;memberlookup cap="CZ - Czech Republic"&gt;&lt;lookups match="[05 Reporting Organization].[05 Reporting Organization].[Area].&amp;amp;[CZ]" allsame="1"&gt;&lt;lookup un="[05 Reporting Organization].[05 Reporting Organization].[Area].&amp;amp;[CZ]" cap="CZ - Czech Republic" ws="T_10_01" col="12" row="94" /&gt;&lt;lookup un="[05 Reporting Organization].[05 Reporting Organization].[Area].&amp;amp;[CZ]" cap="CZ - Czech Republic" ws="T_10_01" col="12" row="93" /&gt;&lt;/lookups&gt;&lt;/memberlookup&gt;&lt;memberlookup cap="CN - China"&gt;&lt;lookups match="[05 Reporting Organization].[05 Reporting Organization].[Area].&amp;amp;[CN]" allsame="1"&gt;&lt;lookup un="[05 Reporting Organization].[05 Reporting Organization].[Area].&amp;amp;[CN]" cap="CN - China" ws="T_10_01" col="12" row="91" /&gt;&lt;lookup un="[05 Reporting Organization].[05 Reporting Organization].[Area].&amp;amp;[CN]" cap="CN - China" ws="T_10_01" col="12" row="89" /&gt;&lt;lookup un="[05 Reporting Organization].[05 Reporting Organization].[Area].&amp;amp;[CN]" cap="CN - China" ws="T_10_01" col="12" row="90" /&gt;&lt;/lookups&gt;&lt;/memberlookup&gt;&lt;memberlookup cap="IT - Italy"&gt;&lt;lookups match="[05 Reporting Organization].[05 Reporting Organization].[Reporting Organization].&amp;amp;[IT]" allsame="1"&gt;&lt;lookup un="[05 Reporting Organization].[05 Reporting Organization].[Reporting Organization].&amp;amp;[IT]" cap="IT - Italy" ws="T_10_01" col="12" row="106" /&gt;&lt;lookup un="[05 Reporting Organization].[05 Reporting Organization].[Reporting Organization].&amp;amp;[IT]" cap="IT - Italy" ws="T_10_01" col="12" row="105" /&gt;&lt;lookup un="[05 Reporting Organization].[05 Reporting Organization].[Reporting Organization].&amp;amp;[IT]" cap="IT - Italy" ws="T_10_01" col="12" row="104" /&gt;&lt;/lookups&gt;&lt;/memberlookup&gt;&lt;memberlookup cap="ZA - South Africa"&gt;&lt;lookups match="[05 Reporting Organization].[05 Reporting Organization].[Area].&amp;amp;[ZA]" allsame="1"&gt;&lt;lookup un="[05 Reporting Organization].[05 Reporting Organization].[Area].&amp;amp;[ZA]" cap="ZA - South Africa" ws="T_10_01" col="12" row="124" /&gt;&lt;lookup un="[05 Reporting Organization].[05 Reporting Organization].[Area].&amp;amp;[ZA]" cap="ZA - South Africa" ws="T_10_01" col="12" row="125" /&gt;&lt;/lookups&gt;&lt;/memberlookup&gt;&lt;memberlookup cap="TH - Thailand"&gt;&lt;lookups match="[05 Reporting Organization].[05 Reporting Organization].[Area].&amp;amp;[TH]" allsame="1"&gt;&lt;lookup un="[05 Reporting Organization].[05 Reporting Organization].[Area].&amp;amp;[TH]" cap="TH - Thailand" ws="T_10_01" col="12" row="128" /&gt;&lt;lookup un="[05 Reporting Organization].[05 Reporting Organization].[Area].&amp;amp;[TH]" cap="TH - Thailand" ws="T_10_01" col="12" row="129" /&gt;&lt;/lookups&gt;&lt;/memberlookup&gt;&lt;memberlookup cap="CZ - Czechia"&gt;&lt;lookups match="[05 Reporting Organization].[05 Reporting Organization].[Area].&amp;amp;[CZ]" allsame="1"&gt;&lt;lookup un="[05 Reporting Organization].[05 Reporting Organization].[Area].&amp;amp;[CZ]" cap="CZ - Czechia" ws="T_10_01" col="12" row="93" /&gt;&lt;lookup un="[05 Reporting Organization].[05 Reporting Organization].[Area].&amp;amp;[CZ]" cap="CZ - Czechia" ws="T_10_01" col="12" row="92" /&gt;&lt;/lookups&gt;&lt;/memberlookup&gt;&lt;memberlookup cap="BR - Brazil"&gt;&lt;lookups match="[05 Reporting Organization].[05 Reporting Organization].[Area].&amp;amp;[BR]" allsame="1"&gt;&lt;lookup un="[05 Reporting Organization].[05 Reporting Organization].[Area].&amp;amp;[BR]" cap="BR - Brazil" ws="T_10_01" col="12" row="86" /&gt;&lt;lookup un="[05 Reporting Organization].[05 Reporting Organization].[Area].&amp;amp;[BR]" cap="BR - Brazil" ws="T_10_01" col="12" row="87" /&gt;&lt;lookup un="[05 Reporting Organization].[05 Reporting Organization].[Area].&amp;amp;[BR]" cap="BR - Brazil" ws="T_10_01" col="12" row="85" /&gt;&lt;/lookups&gt;&lt;/memberlookup&gt;&lt;memberlookup cap="PH - Philippines"&gt;&lt;lookups match="[05 Reporting Organization].[05 Reporting Organization].[Area].&amp;amp;[PH]" allsame="1"&gt;&lt;lookup un="[05 Reporting Organization].[05 Reporting Organization].[Area].&amp;amp;[PH]" cap="PH - Philippines" ws="T_10_01" col="12" row="118" /&gt;&lt;lookup un="[05 Reporting Organization].[05 Reporting Organization].[Area].&amp;amp;[PH]" cap="PH - Philippines" ws="T_10_01" col="12" row="117" /&gt;&lt;/lookups&gt;&lt;/memberlookup&gt;&lt;memberlookup cap="SA - Saudi Arabia"&gt;&lt;lookups match="[05 Reporting Organization].[05 Reporting Organization].[Area].&amp;amp;[SA]" allsame="1"&gt;&lt;lookup un="[05 Reporting Organization].[05 Reporting Organization].[Area].&amp;amp;[SA]" cap="SA - Saudi Arabia" ws="T_10_01" col="12" row="122" /&gt;&lt;lookup un="[05 Reporting Organization].[05 Reporting Organization].[Area].&amp;amp;[SA]" cap="SA - Saudi Arabia" ws="T_10_01" col="12" row="121" /&gt;&lt;/lookups&gt;&lt;/memberlookup&gt;&lt;memberlookup cap="FR - France"&gt;&lt;lookups match="[05 Reporting Organization].[05 Reporting Organization].[Reporting Organization].&amp;amp;[FR]" allsame="1"&gt;&lt;lookup un="[05 Reporting Organization].[05 Reporting Organization].[Reporting Organization].&amp;amp;[FR]" cap="FR - France" ws="T_10_01" col="12" row="96" /&gt;&lt;lookup un="[05 Reporting Organization].[05 Reporting Organization].[Reporting Organization].&amp;amp;[FR]" cap="FR - France" ws="T_10_01" col="12" row="97" /&gt;&lt;lookup un="[05 Reporting Organization].[05 Reporting Organization].[Reporting Organization].&amp;amp;[FR]" cap="FR - France" ws="T_10_01" col="12" row="95" /&gt;&lt;/lookups&gt;&lt;/memberlookup&gt;&lt;memberlookup cap="MY - Malaysia"&gt;&lt;lookups match="[05 Reporting Organization].[05 Reporting Organization].[Area].&amp;amp;[MY]" allsame="1"&gt;&lt;lookup un="[05 Reporting Organization].[05 Reporting Organization].[Area].&amp;amp;[MY]" cap="MY - Malaysia" ws="T_10_01" col="12" row="111" /&gt;&lt;lookup un="[05 Reporting Organization].[05 Reporting Organization].[Area].&amp;amp;[MY]" cap="MY - Malaysia" ws="T_10_01" col="12" row="110" /&gt;&lt;lookup un="[05 Reporting Organization].[05 Reporting Organization].[Area].&amp;amp;[MY]" cap="MY - Malaysia" ws="T_10_01" col="12" row="112" /&gt;&lt;/lookups&gt;&lt;/memberlookup&gt;&lt;memberlookup cap="CA - Canada"&gt;&lt;lookups match="[05 Reporting Organization].[05 Reporting Organization].[Subgroup].&amp;amp;[CA]" allsame="1"&gt;&lt;lookup un="[05 Reporting Organization].[05 Reporting Organization].[Subgroup].&amp;amp;[CA]" cap="CA - Canada" ws="T_10_01" col="12" row="87" /&gt;&lt;lookup un="[05 Reporting Organization].[05 Reporting Organization].[Subgroup].&amp;amp;[CA]" cap="CA - Canada" ws="T_10_01" col="12" row="89" /&gt;&lt;lookup un="[05 Reporting Organization].[05 Reporting Organization].[Subgroup].&amp;amp;[CA]" cap="CA - Canada" ws="T_10_01" col="12" row="88" /&gt;&lt;/lookups&gt;&lt;/memberlookup&gt;&lt;memberlookup cap="ES - Spain"&gt;&lt;lookups match="[05 Reporting Organization].[05 Reporting Organization].[Reporting Organization].&amp;amp;[ES]" allsame="1"&gt;&lt;lookup un="[05 Reporting Organization].[05 Reporting Organization].[Reporting Organization].&amp;amp;[ES]" cap="ES - Spain" ws="T_10_01" col="12" row="126" /&gt;&lt;lookup un="[05 Reporting Organization].[05 Reporting Organization].[Reporting Organization].&amp;amp;[ES]" cap="ES - Spain" ws="T_10_01" col="12" row="125" /&gt;&lt;/lookups&gt;&lt;/memberlookup&gt;&lt;memberlookup cap="NZ - New Zealand"&gt;&lt;lookups match="[05 Reporting Organization].[05 Reporting Organization].[Subgroup].&amp;amp;[NZ]" allsame="1"&gt;&lt;lookup un="[05 Reporting Organization].[05 Reporting Organization].[Subgroup].&amp;amp;[NZ]" cap="NZ - New Zealand" ws="T_10_01" col="12" row="114" /&gt;&lt;lookup un="[05 Reporting Organization].[05 Reporting Organization].[Subgroup].&amp;amp;[NZ]" cap="NZ - New Zealand" ws="T_10_01" col="12" row="115" /&gt;&lt;/lookups&gt;&lt;/memberlookup&gt;&lt;memberlookup cap="AU - Australia"&gt;&lt;lookups match="[05 Reporting Organization].[05 Reporting Organization].[Subgroup].&amp;amp;[AU]" allsame="1"&gt;&lt;lookup un="[05 Reporting Organization].[05 Reporting Organization].[Subgroup].&amp;amp;[AU]" cap="AU - Australia" ws="T_10_01" col="12" row="81" /&gt;&lt;lookup un="[05 Reporting Organization].[05 Reporting Organization].[Subgroup].&amp;amp;[AU]" cap="AU - Australia" ws="T_10_01" col="12" row="83" /&gt;&lt;lookup un="[05 Reporting Organization].[05 Reporting Organization].[Subgroup].&amp;amp;[AU]" cap="AU - Australia" ws="T_10_01" col="12" row="82" /&gt;&lt;/lookups&gt;&lt;/memberlookup&gt;&lt;memberlookup cap="BH - Bahrain"&gt;&lt;lookups match="[05 Reporting Organization].[05 Reporting Organization].[Area].&amp;amp;[BH]" allsame="1"&gt;&lt;lookup un="[05 Reporting Organization].[05 Reporting Organization].[Area].&amp;amp;[BH]" cap="BH - Bahrain" ws="T_10_01" col="12" row="85" /&gt;&lt;lookup un="[05 Reporting Organization].[05 Reporting Organization].[Area].&amp;amp;[BH]" cap="BH - Bahrain" ws="T_10_01" col="12" row="83" /&gt;&lt;lookup un="[05 Reporting Organization].[05 Reporting Organization].[Area].&amp;amp;[BH]" cap="BH - Bahrain" ws="T_10_01" col="12" row="84" /&gt;&lt;/lookups&gt;&lt;/memberlookup&gt;&lt;memberlookup cap="TR - Türkiye"&gt;&lt;lookups match="[05 Reporting Organization].[05 Reporting Organization].[Area].&amp;amp;[TR]" allsame="1"&gt;&lt;lookup un="[05 Reporting Organization].[05 Reporting Organization].[Area].&amp;amp;[TR]" cap="TR - Türkiye" ws="T_10_01" col="12" row="129" /&gt;&lt;lookup un="[05 Reporting Organization].[05 Reporting Organization].[Area].&amp;amp;[TR]" cap="TR - Türkiye" ws="T_10_01" col="12" row="130" /&gt;&lt;/lookups&gt;&lt;/memberlookup&gt;&lt;memberlookup cap="BG - Bulgaria"&gt;&lt;lookups match="[05 Reporting Organization].[05 Reporting Organization].[Area].&amp;amp;[BG]" allsame="1"&gt;&lt;lookup un="[05 Reporting Organization].[05 Reporting Organization].[Area].&amp;amp;[BG]" cap="BG - Bulgaria" ws="T_10_01" col="12" row="87" /&gt;&lt;lookup un="[05 Reporting Organization].[05 Reporting Organization].[Area].&amp;amp;[BG]" cap="BG - Bulgaria" ws="T_10_01" col="12" row="88" /&gt;&lt;lookup un="[05 Reporting Organization].[05 Reporting Organization].[Area].&amp;amp;[BG]" cap="BG - Bulgaria" ws="T_10_01" col="12" row="86" /&gt;&lt;/lookups&gt;&lt;/memberlookup&gt;&lt;memberlookup cap="TR - Turkey"&gt;&lt;lookups match="[05 Reporting Organization].[0</t>
  </si>
  <si>
    <t>5 Reporting Organization].[Area].&amp;amp;[TR]" allsame="1"&gt;&lt;lookup un="[05 Reporting Organization].[05 Reporting Organization].[Area].&amp;amp;[TR]" cap="TR - Turkey" ws="T_10_01" col="12" row="129" /&gt;&lt;lookup un="[05 Reporting Organization].[05 Reporting Organization].[Area].&amp;amp;[TR]" cap="TR - Turkey" ws="T_10_01" col="12" row="130" /&gt;&lt;/lookups&gt;&lt;/memberlookup&gt;&lt;memberlookup cap="TW - Chinese Taipei"&gt;&lt;lookups match="[05 Reporting Organization].[05 Reporting Organization].[Area].&amp;amp;[TW]" allsame="1"&gt;&lt;lookup un="[05 Reporting Organization].[05 Reporting Organization].[Area].&amp;amp;[TW]" cap="TW - Chinese Taipei" ws="T_10_01" col="12" row="91" /&gt;&lt;lookup un="[05 Reporting Organization].[05 Reporting Organization].[Area].&amp;amp;[TW]" cap="TW - Chinese Taipei" ws="T_10_01" col="12" row="90" /&gt;&lt;lookup un="[05 Reporting Organization].[05 Reporting Organization].[Area].&amp;amp;[TW]" cap="TW - Chinese Taipei" ws="T_10_01" col="12" row="92" /&gt;&lt;/lookups&gt;&lt;/memberlookup&gt;&lt;memberlookup cap="MX - Mexico"&gt;&lt;lookups match="[05 Reporting Organization].[05 Reporting Organization].[Area].&amp;amp;[MX]" allsame="1"&gt;&lt;lookup un="[05 Reporting Organization].[05 Reporting Organization].[Area].&amp;amp;[MX]" cap="MX - Mexico" ws="T_10_01" col="12" row="113" /&gt;&lt;lookup un="[05 Reporting Organization].[05 Reporting Organization].[Area].&amp;amp;[MX]" cap="MX - Mexico" ws="T_10_01" col="12" row="112" /&gt;&lt;/lookups&gt;&lt;/memberlookup&gt;&lt;/memberlookupsbyhier&gt;&lt;memberlookupsbyhier hier="[Access Type].[Access Type]"&gt;&lt;memberlookup cap="All Confidentiality"&gt;&lt;lookups match="[Access Type].[Access Type].&amp;amp;[A]" allsame="1"&gt;&lt;lookup un="[Access Type].[Access Type].&amp;amp;[A]" cap="All Confidentiality" ws="T_10_01" col="12" row="75" /&gt;&lt;lookup un="[Access Type].[Access Type].&amp;amp;[A]" cap="All Confidentiality" ws="T_10_01" col="12" row="77" /&gt;&lt;lookup un="[Access Type].[Access Type].&amp;amp;[A]" cap="All Confidentiality" ws="T_10_01" col="12" row="76" /&gt;&lt;/lookups&gt;&lt;/memberlookup&gt;&lt;/memberlookupsbyhier&gt;&lt;memberlookupsbyhier hier="[14 Basis].[14 Basis]"&gt;&lt;memberlookup cap="B - Net - gross"&gt;&lt;lookups match="[14 Basis].[14 Basis].[Basis Name].&amp;amp;[B]" allsame="1"&gt;&lt;lookup un="[14 Basis].[14 Basis].[Basis Name].&amp;amp;[B]" cap="B - Net - gross" ws="T_10_01" col="12" row="73" /&gt;&lt;lookup un="[14 Basis].[14 Basis].[Basis Name].&amp;amp;[B]" cap="B - Net - gross" ws="T_10_01" col="12" row="72" /&gt;&lt;lookup un="[14 Basis].[14 Basis].[Basis Name].&amp;amp;[B]" cap="B - Net - gross" ws="T_10_01" col="12" row="74" /&gt;&lt;/lookups&gt;&lt;/memberlookup&gt;&lt;/memberlookupsbyhier&gt;&lt;memberlookupsbyhier hier="[04 Risk Category].[04 Risk Category]"&gt;&lt;memberlookup cap="B - Foreign exchange"&gt;&lt;lookups match="[04 Risk Category].[04 Risk Category].[L1].&amp;amp;[B]" allsame="1"&gt;&lt;lookup un="[04 Risk Category].[04 Risk Category].[L1].&amp;amp;[B]" cap="B - Foreign exchange" ws="T_10_01" col="12" row="66" /&gt;&lt;lookup un="[04 Risk Category].[04 Risk Category].[L1].&amp;amp;[B]" cap="B - Foreign exchange" ws="T_10_01" col="12" row="67" /&gt;&lt;lookup un="[04 Risk Category].[04 Risk Category].[L1].&amp;amp;[B]" cap="B - Foreign exchange" ws="T_10_01" col="12" row="65" /&gt;&lt;/lookups&gt;&lt;/memberlookup&gt;&lt;/memberlookupsbyhier&gt;&lt;memberlookupsbyhier hier="[08 Sector of Underlying Risk].[08 Sector of Underlying Risk]"&gt;&lt;memberlookup cap="A - Total (all sectors)"&gt;&lt;lookups match="[08 Sector of Underlying Risk].[08 Sector of Underlying Risk].[L0].&amp;amp;[A]" allsame="1"&gt;&lt;lookup un="[08 Sector of Underlying Risk].[08 Sector of Underlying Risk].[L0].&amp;amp;[A]" cap="A - Total (all sectors)" ws="T_10_01" col="12" row="67" /&gt;&lt;lookup un="[08 Sector of Underlying Risk].[08 Sector of Underlying Risk].[L0].&amp;amp;[A]" cap="A - Total (all sectors)" ws="T_10_01" col="12" row="66" /&gt;&lt;lookup un="[08 Sector of Underlying Risk].[08 Sector of Underlying Risk].[L0].&amp;amp;[A]" cap="A - Total (all sectors)" ws="T_10_01" col="12" row="68" /&gt;&lt;/lookups&gt;&lt;/memberlookup&gt;&lt;/memberlookupsbyhier&gt;&lt;memberlookupsbyhier hier="[90 Cube Type].[Cube Type]"&gt;&lt;memberlookup cap="Provisional"&gt;&lt;lookups match="[90 Cube Type].[Cube Type].&amp;amp;[20]" allsame="1"&gt;&lt;lookup un="[90 Cube Type].[Cube Type].&amp;amp;[20]" cap="Provisional" ws="T_10_01" col="12" row="72" /&gt;&lt;lookup un="[90 Cube Type].[Cube Type].&amp;amp;[20]" cap="Provisional" ws="T_10_01" col="12" row="73" /&gt;&lt;lookup un="[90 Cube Type].[Cube Type].&amp;amp;[20]" cap="Provisional" ws="T_10_01" col="12" row="71" /&gt;&lt;/lookups&gt;&lt;/memberlookup&gt;&lt;/memberlookupsbyhier&gt;&lt;memberlookupsbyhier hier="[12 Rating].[12 Rating]"&gt;&lt;memberlookup cap="A - Total (all ratings)"&gt;&lt;lookups match="[12 Rating].[12 Rating].[L0].&amp;amp;[A]" allsame="1"&gt;&lt;lookup un="[12 Rating].[12 Rating].[L0].&amp;amp;[A]" cap="A - Total (all ratings)" ws="T_10_01" col="12" row="70" /&gt;&lt;lookup un="[12 Rating].[12 Rating].[L0].&amp;amp;[A]" cap="A - Total (all ratings)" ws="T_10_01" col="12" row="71" /&gt;&lt;lookup un="[12 Rating].[12 Rating].[L0].&amp;amp;[A]" cap="A - Total (all ratings)" ws="T_10_01" col="12" row="69" /&gt;&lt;/lookups&gt;&lt;/memberlookup&gt;&lt;/memberlookupsbyhier&gt;&lt;memberlookupsbyhier hier="[01 Period].[01 Period Year]"&gt;&lt;memberlookup cap="2022"&gt;&lt;lookups match="[01 Period].[01 Period Year].[Year].&amp;amp;[2022]" allsame="1"&gt;&lt;lookup un="[01 Period].[01 Period Year].[Year].&amp;amp;[2022]" cap="2022" ws="T_10_01" col="12" row="65" /&gt;&lt;lookup un="[01 Period].[01 Period Year].[Year].&amp;amp;[2022]" cap="2022" ws="T_10_01" col="12" row="66" /&gt;&lt;/lookups&gt;&lt;/memberlookup&gt;&lt;memberlookup cap="2025"&gt;&lt;lookups match="[01 Period].[01 Period Year].[Year].&amp;amp;[2025]" allsame="1"&gt;&lt;lookup un="[01 Period].[01 Period Year].[Year].&amp;amp;[2025]" cap="2025" ws="T_10_01" col="12" row="65" /&gt;&lt;lookup un="[01 Period].[01 Period Year].[Year].&amp;amp;[2025]" cap="2025" ws="T_10_01" col="12" row="64" /&gt;&lt;/lookups&gt;&lt;/memberlookup&gt;&lt;/memberlookupsbyhier&gt;&lt;memberlookupsbyhier hier="[13 Execution Method].[13 Execution Method]"&gt;&lt;memberlookup cap="3 - Total (all methods)"&gt;&lt;lookups match="[13 Execution Method].[13 Execution Method].[L0].&amp;amp;[3]" allsame="1"&gt;&lt;lookup un="[13 Execution Method].[13 Execution Method].[L0].&amp;amp;[3]" cap="3 - Total (all methods)" ws="T_10_01" col="12" row="74" /&gt;&lt;lookup un="[13 Execution Method].[13 Execution Method].[L0].&amp;amp;[3]" cap="3 - Total (all methods)" ws="T_10_01" col="12" row="73" /&gt;&lt;lookup un="[13 Execution Method].[13 Execution Method].[L0].&amp;amp;[3]" cap="3 - Total (all methods)" ws="T_10_01" col="12" row="75" /&gt;&lt;/lookups&gt;&lt;/memberlookup&gt;&lt;/memberlookupsbyhier&gt;&lt;/memberlookupsbyconn&gt;&lt;/memberlookups&gt;&lt;/queryoptimiser&gt;&lt;/asqueryopt&gt;&lt;ptqueryopt&gt;&lt;queryoptimiser /&gt;&lt;/ptqueryopt&gt;&lt;fluencequeryopt&gt;&lt;queryoptimiser /&gt;&lt;/fluencequeryopt&gt;&lt;qlikqueryopt&gt;&lt;queryoptimiser /&gt;&lt;/qlikqueryopt&gt;&lt;incortaqueryopt&gt;&lt;queryoptimiser /&gt;&lt;/incortaqueryopt&gt;&lt;anaplanqueryopt&gt;&lt;queryoptimiser /&gt;&lt;/anaplanqueryopt&gt;&lt;essrestqueryopt&gt;&lt;queryoptimiser /&gt;&lt;/essrestqueryopt&gt;&lt;/queryengine&gt;&lt;formulabreakoutdefinitions /&gt;&lt;writeback allowWriteback="0" entryMode="Online" atLevel="LowestOnly" highlightMembers="0" highlightData="0" highlightColour="0" changedColour="0" spreadMethod="" weightExpression="" writetodatamember="0" allowWritebackMemProps="0" useBatches="0" cellMustBeUnlocked="0" /&gt;&lt;maxgridrefreshdepth&gt;5&lt;/maxgridrefreshdepth&gt;&lt;/book&gt;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</si>
</sst>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0_);_(* #,##0;_(* &quot;...&quot;_);_(@_)"/>
    <numFmt numFmtId="166" formatCode="_(* #,##0_);_(* \(#,##0\);_(* &quot;...&quot;_);_(@_)"/>
    <numFmt numFmtId="167" formatCode="_(* #,##0.0_);_(* \(#,##0.0\);_(* &quot;-&quot;??_);_(@_)"/>
    <numFmt numFmtId="168" formatCode="_-* #,##0_-;\-* #,##0_-;_-* &quot;-&quot;??_-;_-@_-"/>
  </numFmts>
  <fonts count="56" x14ac:knownFonts="1">
    <font>
      <sz val="9"/>
      <name val="Arial"/>
    </font>
    <font>
      <sz val="11"/>
      <color theme="1"/>
      <name val="Arial"/>
      <family val="2"/>
    </font>
    <font>
      <sz val="11"/>
      <color theme="1"/>
      <name val="Arial"/>
      <family val="2"/>
    </font>
    <font>
      <sz val="11"/>
      <color theme="1"/>
      <name val="Arial"/>
      <family val="2"/>
    </font>
    <font>
      <sz val="9"/>
      <name val="Arial"/>
      <family val="2"/>
    </font>
    <font>
      <sz val="8"/>
      <name val="Arial"/>
      <family val="2"/>
    </font>
    <font>
      <sz val="9"/>
      <name val="Segoe UI"/>
      <family val="2"/>
    </font>
    <font>
      <sz val="11"/>
      <name val="Segoe UI"/>
      <family val="2"/>
    </font>
    <font>
      <sz val="7"/>
      <name val="Segoe UI"/>
      <family val="2"/>
    </font>
    <font>
      <sz val="8.5"/>
      <name val="Segoe UI"/>
      <family val="2"/>
    </font>
    <font>
      <b/>
      <sz val="8.5"/>
      <name val="Segoe UI"/>
      <family val="2"/>
    </font>
    <font>
      <b/>
      <sz val="8"/>
      <name val="Segoe UI"/>
      <family val="2"/>
    </font>
    <font>
      <b/>
      <sz val="9.5"/>
      <name val="Segoe UI"/>
      <family val="2"/>
    </font>
    <font>
      <sz val="8"/>
      <name val="Segoe UI"/>
      <family val="2"/>
    </font>
    <font>
      <sz val="7.5"/>
      <name val="Segoe UI"/>
      <family val="2"/>
    </font>
    <font>
      <vertAlign val="superscript"/>
      <sz val="7"/>
      <name val="Segoe UI"/>
      <family val="2"/>
    </font>
    <font>
      <sz val="9.5"/>
      <name val="Segoe UI"/>
      <family val="2"/>
    </font>
    <font>
      <sz val="9"/>
      <name val="Arial"/>
      <family val="2"/>
    </font>
    <font>
      <sz val="10"/>
      <name val="Arial"/>
      <family val="2"/>
    </font>
    <font>
      <sz val="10"/>
      <name val="Segoe UI"/>
      <family val="2"/>
    </font>
    <font>
      <b/>
      <sz val="11"/>
      <color rgb="FFFF0000"/>
      <name val="Segoe UI"/>
      <family val="2"/>
    </font>
    <font>
      <sz val="9"/>
      <color theme="0" tint="-0.249977111117893"/>
      <name val="Segoe UI"/>
      <family val="2"/>
    </font>
    <font>
      <b/>
      <sz val="9"/>
      <color theme="0" tint="-0.249977111117893"/>
      <name val="Segoe UI"/>
      <family val="2"/>
    </font>
    <font>
      <b/>
      <sz val="8"/>
      <color theme="0" tint="-0.249977111117893"/>
      <name val="Segoe UI"/>
      <family val="2"/>
    </font>
    <font>
      <i/>
      <sz val="8"/>
      <color theme="0" tint="-0.249977111117893"/>
      <name val="Segoe UI"/>
      <family val="2"/>
    </font>
    <font>
      <sz val="8"/>
      <color theme="0" tint="-0.249977111117893"/>
      <name val="Segoe UI"/>
      <family val="2"/>
    </font>
    <font>
      <i/>
      <sz val="9"/>
      <color theme="0" tint="-0.249977111117893"/>
      <name val="Segoe UI"/>
      <family val="2"/>
    </font>
    <font>
      <b/>
      <sz val="11"/>
      <name val="Segoe UI"/>
      <family val="2"/>
    </font>
    <font>
      <b/>
      <sz val="11"/>
      <color theme="0" tint="-0.249977111117893"/>
      <name val="Segoe UI"/>
      <family val="2"/>
    </font>
    <font>
      <b/>
      <sz val="9"/>
      <name val="Segoe UI"/>
      <family val="2"/>
    </font>
    <font>
      <i/>
      <sz val="9"/>
      <name val="Segoe UI"/>
      <family val="2"/>
    </font>
    <font>
      <i/>
      <sz val="9.5"/>
      <name val="Segoe UI"/>
      <family val="2"/>
    </font>
    <font>
      <i/>
      <sz val="8"/>
      <name val="Segoe UI"/>
      <family val="2"/>
    </font>
    <font>
      <i/>
      <sz val="11"/>
      <color theme="1"/>
      <name val="Arial"/>
      <family val="2"/>
    </font>
    <font>
      <vertAlign val="superscript"/>
      <sz val="7"/>
      <color theme="0" tint="-0.249977111117893"/>
      <name val="Segoe UI"/>
      <family val="2"/>
    </font>
    <font>
      <sz val="7"/>
      <color indexed="10"/>
      <name val="Segoe UI"/>
      <family val="2"/>
    </font>
    <font>
      <sz val="9"/>
      <name val="Arial"/>
      <family val="2"/>
    </font>
    <font>
      <sz val="9"/>
      <name val="Calibri"/>
      <family val="2"/>
      <scheme val="minor"/>
    </font>
    <font>
      <sz val="10"/>
      <name val="Calibri"/>
      <family val="2"/>
      <scheme val="minor"/>
    </font>
    <font>
      <sz val="10"/>
      <color theme="1"/>
      <name val="Calibri"/>
      <family val="2"/>
      <scheme val="minor"/>
    </font>
    <font>
      <i/>
      <sz val="10"/>
      <color theme="1"/>
      <name val="Calibri"/>
      <family val="2"/>
      <scheme val="minor"/>
    </font>
    <font>
      <sz val="10"/>
      <color theme="0" tint="-0.249977111117893"/>
      <name val="Calibri"/>
      <family val="2"/>
      <scheme val="minor"/>
    </font>
    <font>
      <i/>
      <sz val="10"/>
      <color theme="0" tint="-0.249977111117893"/>
      <name val="Calibri"/>
      <family val="2"/>
      <scheme val="minor"/>
    </font>
    <font>
      <b/>
      <sz val="10"/>
      <name val="Calibri"/>
      <family val="2"/>
      <scheme val="minor"/>
    </font>
    <font>
      <i/>
      <sz val="10"/>
      <name val="Calibri"/>
      <family val="2"/>
      <scheme val="minor"/>
    </font>
    <font>
      <b/>
      <sz val="9"/>
      <name val="Calibri"/>
      <family val="2"/>
      <scheme val="minor"/>
    </font>
    <font>
      <i/>
      <sz val="9"/>
      <name val="Calibri"/>
      <family val="2"/>
      <scheme val="minor"/>
    </font>
    <font>
      <vertAlign val="superscript"/>
      <sz val="8"/>
      <name val="Segoe UI"/>
      <family val="2"/>
    </font>
    <font>
      <b/>
      <sz val="11"/>
      <name val="Calibri"/>
      <family val="2"/>
      <scheme val="minor"/>
    </font>
    <font>
      <sz val="10"/>
      <color theme="0" tint="-0.249977111117893"/>
      <name val="Segoe UI"/>
      <family val="2"/>
    </font>
    <font>
      <vertAlign val="superscript"/>
      <sz val="8.5"/>
      <name val="Segoe UI"/>
      <family val="2"/>
    </font>
    <font>
      <sz val="3"/>
      <name val="Segoe UI"/>
      <family val="2"/>
    </font>
    <font>
      <i/>
      <sz val="3"/>
      <name val="Segoe UI"/>
      <family val="2"/>
    </font>
    <font>
      <i/>
      <sz val="3"/>
      <color theme="0" tint="-0.249977111117893"/>
      <name val="Segoe UI"/>
      <family val="2"/>
    </font>
    <font>
      <sz val="11"/>
      <name val="Calibri"/>
      <family val="2"/>
      <scheme val="minor"/>
    </font>
    <font>
      <sz val="9"/>
      <color theme="1"/>
      <name val="Segoe UI"/>
      <family val="2"/>
    </font>
  </fonts>
  <fills count="9">
    <fill>
      <patternFill patternType="none"/>
    </fill>
    <fill>
      <patternFill patternType="gray125"/>
    </fill>
    <fill>
      <patternFill patternType="solid">
        <fgColor indexed="9"/>
        <bgColor indexed="64"/>
      </patternFill>
    </fill>
    <fill>
      <patternFill patternType="solid">
        <fgColor indexed="12"/>
      </patternFill>
    </fill>
    <fill>
      <patternFill patternType="solid">
        <fgColor indexed="11"/>
      </patternFill>
    </fill>
    <fill>
      <patternFill patternType="solid">
        <fgColor indexed="52"/>
      </patternFill>
    </fill>
    <fill>
      <patternFill patternType="solid">
        <fgColor indexed="10"/>
      </patternFill>
    </fill>
    <fill>
      <patternFill patternType="solid">
        <fgColor indexed="13"/>
      </patternFill>
    </fill>
    <fill>
      <patternFill patternType="solid">
        <fgColor theme="0"/>
        <bgColor indexed="64"/>
      </patternFill>
    </fill>
  </fills>
  <borders count="34">
    <border>
      <left/>
      <right/>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bottom/>
      <diagonal/>
    </border>
    <border>
      <left/>
      <right/>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hair">
        <color theme="1"/>
      </left>
      <right style="hair">
        <color indexed="64"/>
      </right>
      <top style="hair">
        <color indexed="64"/>
      </top>
      <bottom/>
      <diagonal/>
    </border>
    <border>
      <left style="hair">
        <color theme="1"/>
      </left>
      <right style="hair">
        <color indexed="64"/>
      </right>
      <top/>
      <bottom/>
      <diagonal/>
    </border>
    <border>
      <left style="hair">
        <color theme="1"/>
      </left>
      <right/>
      <top style="hair">
        <color indexed="64"/>
      </top>
      <bottom style="hair">
        <color indexed="64"/>
      </bottom>
      <diagonal/>
    </border>
    <border>
      <left style="hair">
        <color theme="1"/>
      </left>
      <right/>
      <top style="hair">
        <color indexed="64"/>
      </top>
      <bottom/>
      <diagonal/>
    </border>
    <border>
      <left style="hair">
        <color theme="1"/>
      </left>
      <right/>
      <top/>
      <bottom/>
      <diagonal/>
    </border>
    <border>
      <left/>
      <right/>
      <top/>
      <bottom style="hair">
        <color theme="0" tint="-0.24994659260841701"/>
      </bottom>
      <diagonal/>
    </border>
    <border>
      <left style="hair">
        <color indexed="64"/>
      </left>
      <right style="hair">
        <color indexed="64"/>
      </right>
      <top/>
      <bottom style="hair">
        <color theme="0" tint="-0.24994659260841701"/>
      </bottom>
      <diagonal/>
    </border>
    <border>
      <left style="hair">
        <color indexed="64"/>
      </left>
      <right/>
      <top/>
      <bottom style="hair">
        <color theme="0" tint="-0.24994659260841701"/>
      </bottom>
      <diagonal/>
    </border>
    <border>
      <left/>
      <right/>
      <top style="hair">
        <color theme="0" tint="-0.24994659260841701"/>
      </top>
      <bottom/>
      <diagonal/>
    </border>
    <border>
      <left style="hair">
        <color indexed="64"/>
      </left>
      <right style="hair">
        <color indexed="64"/>
      </right>
      <top style="hair">
        <color theme="0" tint="-0.24994659260841701"/>
      </top>
      <bottom/>
      <diagonal/>
    </border>
    <border>
      <left style="hair">
        <color indexed="64"/>
      </left>
      <right/>
      <top style="hair">
        <color theme="0" tint="-0.24994659260841701"/>
      </top>
      <bottom/>
      <diagonal/>
    </border>
    <border>
      <left/>
      <right/>
      <top style="hair">
        <color theme="0" tint="-0.24994659260841701"/>
      </top>
      <bottom style="hair">
        <color theme="0" tint="-0.24994659260841701"/>
      </bottom>
      <diagonal/>
    </border>
    <border>
      <left style="hair">
        <color indexed="64"/>
      </left>
      <right style="hair">
        <color indexed="64"/>
      </right>
      <top style="hair">
        <color theme="0" tint="-0.24994659260841701"/>
      </top>
      <bottom style="hair">
        <color theme="0" tint="-0.24994659260841701"/>
      </bottom>
      <diagonal/>
    </border>
    <border>
      <left style="hair">
        <color indexed="64"/>
      </left>
      <right/>
      <top style="hair">
        <color theme="0" tint="-0.24994659260841701"/>
      </top>
      <bottom style="hair">
        <color theme="0" tint="-0.24994659260841701"/>
      </bottom>
      <diagonal/>
    </border>
    <border>
      <left/>
      <right style="hair">
        <color indexed="64"/>
      </right>
      <top style="hair">
        <color theme="0" tint="-0.24994659260841701"/>
      </top>
      <bottom/>
      <diagonal/>
    </border>
    <border>
      <left/>
      <right style="hair">
        <color indexed="64"/>
      </right>
      <top style="hair">
        <color theme="0" tint="-0.24994659260841701"/>
      </top>
      <bottom style="hair">
        <color theme="0" tint="-0.24994659260841701"/>
      </bottom>
      <diagonal/>
    </border>
    <border>
      <left/>
      <right style="hair">
        <color indexed="64"/>
      </right>
      <top/>
      <bottom style="hair">
        <color theme="0" tint="-0.24994659260841701"/>
      </bottom>
      <diagonal/>
    </border>
    <border>
      <left style="hair">
        <color theme="1"/>
      </left>
      <right/>
      <top/>
      <bottom style="hair">
        <color theme="0" tint="-0.24994659260841701"/>
      </bottom>
      <diagonal/>
    </border>
  </borders>
  <cellStyleXfs count="21">
    <xf numFmtId="0" fontId="0" fillId="0" borderId="0"/>
    <xf numFmtId="0" fontId="17" fillId="0" borderId="0"/>
    <xf numFmtId="0" fontId="17" fillId="0" borderId="0"/>
    <xf numFmtId="0" fontId="4" fillId="0" borderId="0"/>
    <xf numFmtId="0" fontId="4" fillId="0" borderId="0"/>
    <xf numFmtId="0" fontId="3" fillId="0" borderId="0"/>
    <xf numFmtId="0" fontId="18" fillId="0" borderId="0"/>
    <xf numFmtId="0" fontId="2" fillId="0" borderId="0"/>
    <xf numFmtId="164" fontId="18" fillId="0" borderId="0" applyFont="0" applyFill="0" applyBorder="0" applyAlignment="0" applyProtection="0"/>
    <xf numFmtId="9" fontId="18" fillId="0" borderId="0" applyFont="0" applyFill="0" applyBorder="0" applyAlignment="0" applyProtection="0"/>
    <xf numFmtId="0" fontId="18" fillId="3" borderId="0" applyNumberFormat="0" applyFont="0" applyBorder="0" applyAlignment="0" applyProtection="0"/>
    <xf numFmtId="0" fontId="18" fillId="4" borderId="0" applyNumberFormat="0" applyFont="0" applyBorder="0" applyAlignment="0" applyProtection="0"/>
    <xf numFmtId="0" fontId="18" fillId="5" borderId="0" applyNumberFormat="0" applyFont="0" applyBorder="0" applyAlignment="0" applyProtection="0"/>
    <xf numFmtId="0" fontId="18" fillId="6" borderId="0" applyNumberFormat="0" applyFont="0" applyBorder="0" applyAlignment="0" applyProtection="0"/>
    <xf numFmtId="0" fontId="18" fillId="7" borderId="0" applyNumberFormat="0" applyFont="0" applyBorder="0" applyAlignment="0" applyProtection="0"/>
    <xf numFmtId="0" fontId="1" fillId="0" borderId="0"/>
    <xf numFmtId="0" fontId="1" fillId="0" borderId="0"/>
    <xf numFmtId="0" fontId="4" fillId="0" borderId="0"/>
    <xf numFmtId="0" fontId="1" fillId="0" borderId="0"/>
    <xf numFmtId="0" fontId="4" fillId="0" borderId="0"/>
    <xf numFmtId="43" fontId="36" fillId="0" borderId="0" applyFont="0" applyFill="0" applyBorder="0" applyAlignment="0" applyProtection="0"/>
  </cellStyleXfs>
  <cellXfs count="630">
    <xf numFmtId="0" fontId="0" fillId="0" borderId="0" xfId="0"/>
    <xf numFmtId="0" fontId="6" fillId="2" borderId="0" xfId="0" applyFont="1" applyFill="1"/>
    <xf numFmtId="0" fontId="6" fillId="0" borderId="0" xfId="0" applyFont="1"/>
    <xf numFmtId="0" fontId="13" fillId="2" borderId="0" xfId="0" applyFont="1" applyFill="1" applyAlignment="1">
      <alignment horizontal="left"/>
    </xf>
    <xf numFmtId="0" fontId="13" fillId="2" borderId="0" xfId="0" applyFont="1" applyFill="1" applyAlignment="1">
      <alignment horizontal="left" vertical="center"/>
    </xf>
    <xf numFmtId="0" fontId="6" fillId="0" borderId="1" xfId="0" applyFont="1" applyBorder="1"/>
    <xf numFmtId="0" fontId="10" fillId="2" borderId="12" xfId="0" applyFont="1" applyFill="1" applyBorder="1" applyAlignment="1">
      <alignment vertical="center" wrapText="1"/>
    </xf>
    <xf numFmtId="0" fontId="6" fillId="0" borderId="4" xfId="0" applyFont="1" applyBorder="1"/>
    <xf numFmtId="0" fontId="6" fillId="0" borderId="8" xfId="0" applyFont="1" applyBorder="1"/>
    <xf numFmtId="0" fontId="10" fillId="2" borderId="8" xfId="0" applyFont="1" applyFill="1" applyBorder="1" applyAlignment="1">
      <alignment vertical="center" wrapText="1"/>
    </xf>
    <xf numFmtId="165" fontId="13" fillId="2" borderId="1" xfId="0" applyNumberFormat="1" applyFont="1" applyFill="1" applyBorder="1" applyAlignment="1">
      <alignment horizontal="right" wrapText="1" indent="1"/>
    </xf>
    <xf numFmtId="165" fontId="13" fillId="2" borderId="7" xfId="0" applyNumberFormat="1" applyFont="1" applyFill="1" applyBorder="1" applyAlignment="1">
      <alignment horizontal="right" wrapText="1" indent="1"/>
    </xf>
    <xf numFmtId="165" fontId="13" fillId="2" borderId="6" xfId="0" applyNumberFormat="1" applyFont="1" applyFill="1" applyBorder="1" applyAlignment="1">
      <alignment horizontal="right" wrapText="1" indent="1"/>
    </xf>
    <xf numFmtId="165" fontId="13" fillId="2" borderId="0" xfId="0" applyNumberFormat="1" applyFont="1" applyFill="1" applyAlignment="1">
      <alignment horizontal="right" wrapText="1" indent="1"/>
    </xf>
    <xf numFmtId="165" fontId="13" fillId="2" borderId="10" xfId="0" applyNumberFormat="1" applyFont="1" applyFill="1" applyBorder="1" applyAlignment="1">
      <alignment horizontal="right" wrapText="1" indent="1"/>
    </xf>
    <xf numFmtId="165" fontId="13" fillId="2" borderId="2" xfId="0" applyNumberFormat="1" applyFont="1" applyFill="1" applyBorder="1" applyAlignment="1">
      <alignment horizontal="right" wrapText="1" indent="1"/>
    </xf>
    <xf numFmtId="0" fontId="6" fillId="0" borderId="11" xfId="0" applyFont="1" applyBorder="1"/>
    <xf numFmtId="165" fontId="13" fillId="2" borderId="9" xfId="0" applyNumberFormat="1" applyFont="1" applyFill="1" applyBorder="1" applyAlignment="1">
      <alignment horizontal="right" wrapText="1" indent="1"/>
    </xf>
    <xf numFmtId="0" fontId="13" fillId="2" borderId="12" xfId="0" applyFont="1" applyFill="1" applyBorder="1" applyAlignment="1">
      <alignment horizontal="left"/>
    </xf>
    <xf numFmtId="0" fontId="6" fillId="2" borderId="0" xfId="1" applyFont="1" applyFill="1"/>
    <xf numFmtId="0" fontId="6" fillId="0" borderId="0" xfId="1" applyFont="1"/>
    <xf numFmtId="0" fontId="6" fillId="2" borderId="0" xfId="2" applyFont="1" applyFill="1"/>
    <xf numFmtId="0" fontId="6" fillId="0" borderId="0" xfId="2" applyFont="1"/>
    <xf numFmtId="0" fontId="13" fillId="2" borderId="0" xfId="1" applyFont="1" applyFill="1" applyAlignment="1">
      <alignment horizontal="left" vertical="center"/>
    </xf>
    <xf numFmtId="165" fontId="13" fillId="2" borderId="1" xfId="1" applyNumberFormat="1" applyFont="1" applyFill="1" applyBorder="1" applyAlignment="1">
      <alignment horizontal="left" vertical="center" wrapText="1"/>
    </xf>
    <xf numFmtId="165" fontId="11" fillId="2" borderId="0" xfId="2" applyNumberFormat="1" applyFont="1" applyFill="1" applyAlignment="1">
      <alignment horizontal="left" wrapText="1"/>
    </xf>
    <xf numFmtId="165" fontId="13" fillId="2" borderId="7" xfId="1" applyNumberFormat="1" applyFont="1" applyFill="1" applyBorder="1" applyAlignment="1">
      <alignment horizontal="left" vertical="center" wrapText="1"/>
    </xf>
    <xf numFmtId="165" fontId="13" fillId="2" borderId="0" xfId="2" applyNumberFormat="1" applyFont="1" applyFill="1" applyAlignment="1">
      <alignment horizontal="left" wrapText="1" indent="1"/>
    </xf>
    <xf numFmtId="0" fontId="6" fillId="0" borderId="0" xfId="1" applyFont="1" applyAlignment="1">
      <alignment horizontal="left" indent="1"/>
    </xf>
    <xf numFmtId="0" fontId="6" fillId="0" borderId="0" xfId="2" applyFont="1" applyAlignment="1">
      <alignment horizontal="left" indent="1"/>
    </xf>
    <xf numFmtId="0" fontId="6" fillId="0" borderId="0" xfId="1" quotePrefix="1" applyFont="1"/>
    <xf numFmtId="165" fontId="13" fillId="2" borderId="6" xfId="1" applyNumberFormat="1" applyFont="1" applyFill="1" applyBorder="1" applyAlignment="1">
      <alignment vertical="center" wrapText="1"/>
    </xf>
    <xf numFmtId="165" fontId="13" fillId="2" borderId="10" xfId="1" applyNumberFormat="1" applyFont="1" applyFill="1" applyBorder="1" applyAlignment="1">
      <alignment vertical="center" wrapText="1"/>
    </xf>
    <xf numFmtId="165" fontId="13" fillId="2" borderId="0" xfId="1" applyNumberFormat="1" applyFont="1" applyFill="1" applyAlignment="1">
      <alignment vertical="center" wrapText="1"/>
    </xf>
    <xf numFmtId="165" fontId="13" fillId="2" borderId="6" xfId="1" applyNumberFormat="1" applyFont="1" applyFill="1" applyBorder="1" applyAlignment="1">
      <alignment horizontal="right" vertical="center" wrapText="1" indent="1"/>
    </xf>
    <xf numFmtId="165" fontId="13" fillId="2" borderId="12" xfId="1" applyNumberFormat="1" applyFont="1" applyFill="1" applyBorder="1" applyAlignment="1">
      <alignment vertical="center" wrapText="1"/>
    </xf>
    <xf numFmtId="165" fontId="13" fillId="2" borderId="7" xfId="1" applyNumberFormat="1" applyFont="1" applyFill="1" applyBorder="1" applyAlignment="1">
      <alignment vertical="center" wrapText="1"/>
    </xf>
    <xf numFmtId="0" fontId="19" fillId="2" borderId="0" xfId="6" applyFont="1" applyFill="1"/>
    <xf numFmtId="0" fontId="6" fillId="2" borderId="0" xfId="6" quotePrefix="1" applyFont="1" applyFill="1" applyAlignment="1">
      <alignment horizontal="center" vertical="center"/>
    </xf>
    <xf numFmtId="0" fontId="19" fillId="2" borderId="0" xfId="6" applyFont="1" applyFill="1" applyAlignment="1">
      <alignment vertical="center"/>
    </xf>
    <xf numFmtId="167" fontId="6" fillId="2" borderId="0" xfId="8" applyNumberFormat="1" applyFont="1" applyFill="1" applyBorder="1" applyAlignment="1">
      <alignment horizontal="right" indent="1"/>
    </xf>
    <xf numFmtId="167" fontId="6" fillId="2" borderId="0" xfId="8" applyNumberFormat="1" applyFont="1" applyFill="1" applyBorder="1" applyAlignment="1">
      <alignment horizontal="right" vertical="center" indent="1"/>
    </xf>
    <xf numFmtId="0" fontId="13" fillId="2" borderId="0" xfId="6" applyFont="1" applyFill="1" applyAlignment="1">
      <alignment horizontal="left" wrapText="1"/>
    </xf>
    <xf numFmtId="0" fontId="1" fillId="0" borderId="0" xfId="15"/>
    <xf numFmtId="167" fontId="20" fillId="2" borderId="0" xfId="8" quotePrefix="1" applyNumberFormat="1" applyFont="1" applyFill="1" applyBorder="1" applyAlignment="1">
      <alignment vertical="center"/>
    </xf>
    <xf numFmtId="166" fontId="6" fillId="2" borderId="15" xfId="6" applyNumberFormat="1" applyFont="1" applyFill="1" applyBorder="1" applyAlignment="1">
      <alignment horizontal="right" indent="1"/>
    </xf>
    <xf numFmtId="166" fontId="6" fillId="2" borderId="4" xfId="6" applyNumberFormat="1" applyFont="1" applyFill="1" applyBorder="1" applyAlignment="1">
      <alignment horizontal="right" indent="1"/>
    </xf>
    <xf numFmtId="166" fontId="6" fillId="2" borderId="0" xfId="6" applyNumberFormat="1" applyFont="1" applyFill="1" applyAlignment="1">
      <alignment horizontal="right" indent="1"/>
    </xf>
    <xf numFmtId="166" fontId="9" fillId="2" borderId="13" xfId="6" applyNumberFormat="1" applyFont="1" applyFill="1" applyBorder="1" applyAlignment="1">
      <alignment horizontal="center" vertical="center"/>
    </xf>
    <xf numFmtId="166" fontId="9" fillId="2" borderId="11" xfId="6" applyNumberFormat="1" applyFont="1" applyFill="1" applyBorder="1" applyAlignment="1">
      <alignment horizontal="center" vertical="center" wrapText="1"/>
    </xf>
    <xf numFmtId="0" fontId="6" fillId="2" borderId="8" xfId="6" quotePrefix="1" applyFont="1" applyFill="1" applyBorder="1" applyAlignment="1">
      <alignment horizontal="left" wrapText="1"/>
    </xf>
    <xf numFmtId="165" fontId="13" fillId="2" borderId="1" xfId="1" applyNumberFormat="1" applyFont="1" applyFill="1" applyBorder="1" applyAlignment="1">
      <alignment vertical="center" wrapText="1"/>
    </xf>
    <xf numFmtId="165" fontId="13" fillId="2" borderId="12" xfId="1" applyNumberFormat="1" applyFont="1" applyFill="1" applyBorder="1" applyAlignment="1">
      <alignment horizontal="right" vertical="center" wrapText="1" indent="1"/>
    </xf>
    <xf numFmtId="0" fontId="19" fillId="0" borderId="0" xfId="0" applyFont="1"/>
    <xf numFmtId="1" fontId="11" fillId="2" borderId="0" xfId="4" applyNumberFormat="1" applyFont="1" applyFill="1" applyAlignment="1">
      <alignment horizontal="right" wrapText="1"/>
    </xf>
    <xf numFmtId="3" fontId="13" fillId="8" borderId="10" xfId="6" applyNumberFormat="1" applyFont="1" applyFill="1" applyBorder="1" applyAlignment="1">
      <alignment horizontal="right" indent="1"/>
    </xf>
    <xf numFmtId="166" fontId="13" fillId="8" borderId="10" xfId="6" applyNumberFormat="1" applyFont="1" applyFill="1" applyBorder="1" applyAlignment="1">
      <alignment horizontal="center"/>
    </xf>
    <xf numFmtId="166" fontId="13" fillId="8" borderId="7" xfId="6" applyNumberFormat="1" applyFont="1" applyFill="1" applyBorder="1" applyAlignment="1">
      <alignment horizontal="center"/>
    </xf>
    <xf numFmtId="0" fontId="27" fillId="2" borderId="0" xfId="6" quotePrefix="1" applyFont="1" applyFill="1" applyAlignment="1">
      <alignment horizontal="left" vertical="center"/>
    </xf>
    <xf numFmtId="0" fontId="7" fillId="0" borderId="0" xfId="0" applyFont="1"/>
    <xf numFmtId="0" fontId="7" fillId="2" borderId="0" xfId="6" applyFont="1" applyFill="1" applyAlignment="1">
      <alignment horizontal="left" vertical="center"/>
    </xf>
    <xf numFmtId="0" fontId="7" fillId="2" borderId="0" xfId="0" applyFont="1" applyFill="1"/>
    <xf numFmtId="0" fontId="13" fillId="8" borderId="0" xfId="0" applyFont="1" applyFill="1" applyAlignment="1">
      <alignment horizontal="left" vertical="center"/>
    </xf>
    <xf numFmtId="0" fontId="6" fillId="8" borderId="0" xfId="0" applyFont="1" applyFill="1"/>
    <xf numFmtId="165" fontId="13" fillId="8" borderId="1" xfId="1" applyNumberFormat="1" applyFont="1" applyFill="1" applyBorder="1" applyAlignment="1">
      <alignment horizontal="left" vertical="center" wrapText="1"/>
    </xf>
    <xf numFmtId="165" fontId="13" fillId="8" borderId="7" xfId="1" applyNumberFormat="1" applyFont="1" applyFill="1" applyBorder="1" applyAlignment="1">
      <alignment horizontal="left" vertical="center" wrapText="1"/>
    </xf>
    <xf numFmtId="165" fontId="13" fillId="8" borderId="7" xfId="1" applyNumberFormat="1" applyFont="1" applyFill="1" applyBorder="1" applyAlignment="1">
      <alignment vertical="center" wrapText="1"/>
    </xf>
    <xf numFmtId="0" fontId="6" fillId="8" borderId="0" xfId="14" applyFont="1" applyFill="1"/>
    <xf numFmtId="0" fontId="6" fillId="8" borderId="0" xfId="12" applyFont="1" applyFill="1"/>
    <xf numFmtId="0" fontId="0" fillId="0" borderId="0" xfId="0" quotePrefix="1"/>
    <xf numFmtId="0" fontId="6" fillId="0" borderId="0" xfId="4" applyFont="1"/>
    <xf numFmtId="0" fontId="21" fillId="0" borderId="0" xfId="4" applyFont="1"/>
    <xf numFmtId="0" fontId="7" fillId="2" borderId="0" xfId="4" applyFont="1" applyFill="1"/>
    <xf numFmtId="0" fontId="6" fillId="2" borderId="0" xfId="4" applyFont="1" applyFill="1"/>
    <xf numFmtId="0" fontId="21" fillId="2" borderId="0" xfId="4" applyFont="1" applyFill="1"/>
    <xf numFmtId="0" fontId="10" fillId="2" borderId="5" xfId="4" applyFont="1" applyFill="1" applyBorder="1" applyAlignment="1">
      <alignment vertical="center" wrapText="1"/>
    </xf>
    <xf numFmtId="165" fontId="11" fillId="2" borderId="13" xfId="4" applyNumberFormat="1" applyFont="1" applyFill="1" applyBorder="1" applyAlignment="1">
      <alignment horizontal="center" vertical="center" wrapText="1"/>
    </xf>
    <xf numFmtId="165" fontId="11" fillId="2" borderId="7" xfId="4" applyNumberFormat="1" applyFont="1" applyFill="1" applyBorder="1" applyAlignment="1">
      <alignment horizontal="left" wrapText="1"/>
    </xf>
    <xf numFmtId="165" fontId="23" fillId="2" borderId="0" xfId="4" applyNumberFormat="1" applyFont="1" applyFill="1" applyAlignment="1">
      <alignment horizontal="left" wrapText="1"/>
    </xf>
    <xf numFmtId="0" fontId="1" fillId="0" borderId="0" xfId="16" applyAlignment="1">
      <alignment horizontal="left"/>
    </xf>
    <xf numFmtId="0" fontId="26" fillId="0" borderId="0" xfId="4" applyFont="1" applyAlignment="1">
      <alignment horizontal="left" vertical="center"/>
    </xf>
    <xf numFmtId="0" fontId="33" fillId="0" borderId="0" xfId="16" applyFont="1" applyAlignment="1">
      <alignment horizontal="left" vertical="center"/>
    </xf>
    <xf numFmtId="0" fontId="6" fillId="2" borderId="7" xfId="4" applyFont="1" applyFill="1" applyBorder="1" applyAlignment="1">
      <alignment vertical="center"/>
    </xf>
    <xf numFmtId="0" fontId="13" fillId="0" borderId="0" xfId="4" applyFont="1" applyAlignment="1">
      <alignment horizontal="left" indent="2"/>
    </xf>
    <xf numFmtId="165" fontId="13" fillId="2" borderId="10" xfId="4" applyNumberFormat="1" applyFont="1" applyFill="1" applyBorder="1" applyAlignment="1">
      <alignment horizontal="left" wrapText="1" indent="1"/>
    </xf>
    <xf numFmtId="165" fontId="13" fillId="2" borderId="7" xfId="4" applyNumberFormat="1" applyFont="1" applyFill="1" applyBorder="1" applyAlignment="1">
      <alignment horizontal="left" wrapText="1" indent="1"/>
    </xf>
    <xf numFmtId="165" fontId="13" fillId="2" borderId="9" xfId="4" applyNumberFormat="1" applyFont="1" applyFill="1" applyBorder="1" applyAlignment="1">
      <alignment horizontal="left" wrapText="1" indent="1"/>
    </xf>
    <xf numFmtId="165" fontId="25" fillId="2" borderId="0" xfId="4" applyNumberFormat="1" applyFont="1" applyFill="1" applyAlignment="1">
      <alignment horizontal="left" wrapText="1" indent="1"/>
    </xf>
    <xf numFmtId="0" fontId="1" fillId="0" borderId="0" xfId="16"/>
    <xf numFmtId="165" fontId="32" fillId="2" borderId="10" xfId="4" applyNumberFormat="1" applyFont="1" applyFill="1" applyBorder="1" applyAlignment="1">
      <alignment horizontal="left" wrapText="1"/>
    </xf>
    <xf numFmtId="165" fontId="32" fillId="2" borderId="7" xfId="4" applyNumberFormat="1" applyFont="1" applyFill="1" applyBorder="1" applyAlignment="1">
      <alignment horizontal="left" wrapText="1"/>
    </xf>
    <xf numFmtId="165" fontId="32" fillId="2" borderId="9" xfId="4" applyNumberFormat="1" applyFont="1" applyFill="1" applyBorder="1" applyAlignment="1">
      <alignment horizontal="left" wrapText="1"/>
    </xf>
    <xf numFmtId="0" fontId="26" fillId="0" borderId="0" xfId="4" applyFont="1" applyAlignment="1">
      <alignment horizontal="left"/>
    </xf>
    <xf numFmtId="0" fontId="33" fillId="0" borderId="0" xfId="16" applyFont="1" applyAlignment="1">
      <alignment horizontal="left"/>
    </xf>
    <xf numFmtId="0" fontId="13" fillId="2" borderId="0" xfId="4" applyFont="1" applyFill="1" applyAlignment="1">
      <alignment horizontal="left" indent="2"/>
    </xf>
    <xf numFmtId="165" fontId="13" fillId="2" borderId="7" xfId="4" applyNumberFormat="1" applyFont="1" applyFill="1" applyBorder="1" applyAlignment="1">
      <alignment horizontal="left" wrapText="1"/>
    </xf>
    <xf numFmtId="165" fontId="13" fillId="2" borderId="9" xfId="4" applyNumberFormat="1" applyFont="1" applyFill="1" applyBorder="1" applyAlignment="1">
      <alignment horizontal="left" wrapText="1"/>
    </xf>
    <xf numFmtId="165" fontId="25" fillId="2" borderId="0" xfId="4" applyNumberFormat="1" applyFont="1" applyFill="1" applyAlignment="1">
      <alignment horizontal="left" wrapText="1"/>
    </xf>
    <xf numFmtId="0" fontId="13" fillId="2" borderId="0" xfId="4" applyFont="1" applyFill="1" applyAlignment="1">
      <alignment horizontal="left" indent="4"/>
    </xf>
    <xf numFmtId="0" fontId="30" fillId="2" borderId="0" xfId="4" applyFont="1" applyFill="1"/>
    <xf numFmtId="0" fontId="26" fillId="0" borderId="0" xfId="4" applyFont="1"/>
    <xf numFmtId="0" fontId="33" fillId="0" borderId="0" xfId="16" applyFont="1"/>
    <xf numFmtId="165" fontId="13" fillId="8" borderId="10" xfId="4" applyNumberFormat="1" applyFont="1" applyFill="1" applyBorder="1" applyAlignment="1">
      <alignment horizontal="left" wrapText="1" indent="1"/>
    </xf>
    <xf numFmtId="165" fontId="13" fillId="8" borderId="7" xfId="4" applyNumberFormat="1" applyFont="1" applyFill="1" applyBorder="1" applyAlignment="1">
      <alignment horizontal="left" wrapText="1" indent="1"/>
    </xf>
    <xf numFmtId="165" fontId="13" fillId="2" borderId="0" xfId="4" applyNumberFormat="1" applyFont="1" applyFill="1" applyAlignment="1">
      <alignment horizontal="left" wrapText="1"/>
    </xf>
    <xf numFmtId="165" fontId="13" fillId="8" borderId="10" xfId="4" applyNumberFormat="1" applyFont="1" applyFill="1" applyBorder="1" applyAlignment="1">
      <alignment horizontal="left" wrapText="1"/>
    </xf>
    <xf numFmtId="165" fontId="13" fillId="8" borderId="7" xfId="4" applyNumberFormat="1" applyFont="1" applyFill="1" applyBorder="1" applyAlignment="1">
      <alignment horizontal="left" wrapText="1"/>
    </xf>
    <xf numFmtId="0" fontId="21" fillId="0" borderId="0" xfId="4" applyFont="1" applyAlignment="1">
      <alignment horizontal="left"/>
    </xf>
    <xf numFmtId="0" fontId="29" fillId="2" borderId="0" xfId="4" applyFont="1" applyFill="1"/>
    <xf numFmtId="165" fontId="13" fillId="2" borderId="7" xfId="17" applyNumberFormat="1" applyFont="1" applyFill="1" applyBorder="1" applyAlignment="1">
      <alignment horizontal="left" wrapText="1"/>
    </xf>
    <xf numFmtId="0" fontId="22" fillId="0" borderId="0" xfId="4" applyFont="1"/>
    <xf numFmtId="165" fontId="13" fillId="2" borderId="0" xfId="4" applyNumberFormat="1" applyFont="1" applyFill="1" applyAlignment="1">
      <alignment horizontal="left" wrapText="1" indent="1"/>
    </xf>
    <xf numFmtId="0" fontId="13" fillId="2" borderId="0" xfId="4" applyFont="1" applyFill="1" applyAlignment="1">
      <alignment horizontal="left" vertical="center" indent="2"/>
    </xf>
    <xf numFmtId="165" fontId="11" fillId="2" borderId="14" xfId="4" applyNumberFormat="1" applyFont="1" applyFill="1" applyBorder="1" applyAlignment="1">
      <alignment horizontal="center" vertical="center" wrapText="1"/>
    </xf>
    <xf numFmtId="0" fontId="11" fillId="2" borderId="0" xfId="4" applyFont="1" applyFill="1" applyAlignment="1">
      <alignment horizontal="left"/>
    </xf>
    <xf numFmtId="0" fontId="29" fillId="0" borderId="0" xfId="4" applyFont="1"/>
    <xf numFmtId="0" fontId="6" fillId="2" borderId="7" xfId="4" applyFont="1" applyFill="1" applyBorder="1"/>
    <xf numFmtId="0" fontId="13" fillId="2" borderId="0" xfId="4" applyFont="1" applyFill="1" applyAlignment="1">
      <alignment horizontal="left"/>
    </xf>
    <xf numFmtId="0" fontId="30" fillId="2" borderId="7" xfId="4" applyFont="1" applyFill="1" applyBorder="1"/>
    <xf numFmtId="0" fontId="32" fillId="2" borderId="0" xfId="4" applyFont="1" applyFill="1" applyAlignment="1">
      <alignment horizontal="left"/>
    </xf>
    <xf numFmtId="0" fontId="30" fillId="0" borderId="0" xfId="4" applyFont="1"/>
    <xf numFmtId="0" fontId="32" fillId="2" borderId="0" xfId="4" applyFont="1" applyFill="1" applyAlignment="1">
      <alignment horizontal="left" vertical="center"/>
    </xf>
    <xf numFmtId="165" fontId="13" fillId="8" borderId="10" xfId="14" applyNumberFormat="1" applyFont="1" applyFill="1" applyBorder="1" applyAlignment="1">
      <alignment horizontal="left" wrapText="1" indent="1"/>
    </xf>
    <xf numFmtId="165" fontId="13" fillId="8" borderId="7" xfId="14" applyNumberFormat="1" applyFont="1" applyFill="1" applyBorder="1" applyAlignment="1">
      <alignment horizontal="left" wrapText="1" indent="1"/>
    </xf>
    <xf numFmtId="0" fontId="6" fillId="2" borderId="0" xfId="4" applyFont="1" applyFill="1" applyAlignment="1">
      <alignment vertical="top"/>
    </xf>
    <xf numFmtId="0" fontId="13" fillId="2" borderId="0" xfId="4" applyFont="1" applyFill="1" applyAlignment="1">
      <alignment horizontal="left" vertical="top"/>
    </xf>
    <xf numFmtId="165" fontId="13" fillId="2" borderId="15" xfId="4" applyNumberFormat="1" applyFont="1" applyFill="1" applyBorder="1" applyAlignment="1">
      <alignment horizontal="left" vertical="top" wrapText="1"/>
    </xf>
    <xf numFmtId="165" fontId="13" fillId="2" borderId="0" xfId="4" applyNumberFormat="1" applyFont="1" applyFill="1" applyAlignment="1">
      <alignment horizontal="left" vertical="top" wrapText="1"/>
    </xf>
    <xf numFmtId="0" fontId="21" fillId="0" borderId="0" xfId="4" applyFont="1" applyAlignment="1">
      <alignment vertical="top"/>
    </xf>
    <xf numFmtId="0" fontId="6" fillId="0" borderId="0" xfId="4" applyFont="1" applyAlignment="1">
      <alignment vertical="top"/>
    </xf>
    <xf numFmtId="0" fontId="13" fillId="2" borderId="0" xfId="4" applyFont="1" applyFill="1" applyAlignment="1">
      <alignment horizontal="left" vertical="center"/>
    </xf>
    <xf numFmtId="0" fontId="6" fillId="0" borderId="1" xfId="4" applyFont="1" applyBorder="1"/>
    <xf numFmtId="0" fontId="6" fillId="0" borderId="7" xfId="4" applyFont="1" applyBorder="1"/>
    <xf numFmtId="165" fontId="13" fillId="2" borderId="7" xfId="4" applyNumberFormat="1" applyFont="1" applyFill="1" applyBorder="1" applyAlignment="1">
      <alignment horizontal="left" vertical="top" wrapText="1"/>
    </xf>
    <xf numFmtId="165" fontId="25" fillId="2" borderId="0" xfId="4" applyNumberFormat="1" applyFont="1" applyFill="1" applyAlignment="1">
      <alignment horizontal="left" vertical="top" wrapText="1"/>
    </xf>
    <xf numFmtId="0" fontId="14" fillId="2" borderId="7" xfId="4" applyFont="1" applyFill="1" applyBorder="1" applyAlignment="1">
      <alignment horizontal="left" vertical="center"/>
    </xf>
    <xf numFmtId="165" fontId="13" fillId="8" borderId="9" xfId="4" applyNumberFormat="1" applyFont="1" applyFill="1" applyBorder="1" applyAlignment="1">
      <alignment horizontal="left" wrapText="1" indent="1"/>
    </xf>
    <xf numFmtId="165" fontId="13" fillId="8" borderId="9" xfId="14" applyNumberFormat="1" applyFont="1" applyFill="1" applyBorder="1" applyAlignment="1">
      <alignment horizontal="left" wrapText="1" indent="1"/>
    </xf>
    <xf numFmtId="165" fontId="13" fillId="2" borderId="5" xfId="4" applyNumberFormat="1" applyFont="1" applyFill="1" applyBorder="1" applyAlignment="1">
      <alignment horizontal="left" vertical="top" wrapText="1"/>
    </xf>
    <xf numFmtId="0" fontId="6" fillId="0" borderId="4" xfId="4" applyFont="1" applyBorder="1"/>
    <xf numFmtId="0" fontId="6" fillId="0" borderId="8" xfId="4" applyFont="1" applyBorder="1" applyAlignment="1">
      <alignment vertical="top"/>
    </xf>
    <xf numFmtId="0" fontId="6" fillId="0" borderId="8" xfId="4" applyFont="1" applyBorder="1"/>
    <xf numFmtId="0" fontId="28" fillId="2" borderId="0" xfId="4" applyFont="1" applyFill="1" applyAlignment="1">
      <alignment vertical="top" wrapText="1"/>
    </xf>
    <xf numFmtId="0" fontId="22" fillId="2" borderId="0" xfId="4" applyFont="1" applyFill="1"/>
    <xf numFmtId="165" fontId="13" fillId="2" borderId="10" xfId="4" applyNumberFormat="1" applyFont="1" applyFill="1" applyBorder="1" applyAlignment="1">
      <alignment horizontal="left" vertical="top" wrapText="1"/>
    </xf>
    <xf numFmtId="0" fontId="21" fillId="2" borderId="0" xfId="4" applyFont="1" applyFill="1" applyAlignment="1">
      <alignment vertical="top"/>
    </xf>
    <xf numFmtId="165" fontId="13" fillId="2" borderId="10" xfId="4" applyNumberFormat="1" applyFont="1" applyFill="1" applyBorder="1" applyAlignment="1">
      <alignment horizontal="left" wrapText="1"/>
    </xf>
    <xf numFmtId="0" fontId="26" fillId="2" borderId="0" xfId="4" applyFont="1" applyFill="1"/>
    <xf numFmtId="0" fontId="6" fillId="0" borderId="15" xfId="4" applyFont="1" applyBorder="1" applyAlignment="1">
      <alignment vertical="top"/>
    </xf>
    <xf numFmtId="165" fontId="32" fillId="2" borderId="9" xfId="4" applyNumberFormat="1" applyFont="1" applyFill="1" applyBorder="1" applyAlignment="1">
      <alignment horizontal="left" wrapText="1" indent="1"/>
    </xf>
    <xf numFmtId="0" fontId="34" fillId="2" borderId="0" xfId="4" applyFont="1" applyFill="1" applyAlignment="1">
      <alignment vertical="top" wrapText="1"/>
    </xf>
    <xf numFmtId="0" fontId="10" fillId="2" borderId="8" xfId="4" applyFont="1" applyFill="1" applyBorder="1" applyAlignment="1">
      <alignment vertical="center" wrapText="1"/>
    </xf>
    <xf numFmtId="165" fontId="32" fillId="2" borderId="10" xfId="4" applyNumberFormat="1" applyFont="1" applyFill="1" applyBorder="1" applyAlignment="1">
      <alignment horizontal="left" wrapText="1" indent="1"/>
    </xf>
    <xf numFmtId="165" fontId="32" fillId="2" borderId="7" xfId="4" applyNumberFormat="1" applyFont="1" applyFill="1" applyBorder="1" applyAlignment="1">
      <alignment horizontal="left" wrapText="1" indent="1"/>
    </xf>
    <xf numFmtId="0" fontId="6" fillId="0" borderId="10" xfId="4" applyFont="1" applyBorder="1" applyAlignment="1">
      <alignment vertical="top"/>
    </xf>
    <xf numFmtId="0" fontId="6" fillId="0" borderId="7" xfId="4" applyFont="1" applyBorder="1" applyAlignment="1">
      <alignment vertical="top"/>
    </xf>
    <xf numFmtId="0" fontId="27" fillId="2" borderId="0" xfId="4" applyFont="1" applyFill="1" applyAlignment="1">
      <alignment vertical="top" wrapText="1"/>
    </xf>
    <xf numFmtId="0" fontId="15" fillId="2" borderId="0" xfId="4" applyFont="1" applyFill="1" applyAlignment="1">
      <alignment vertical="top" wrapText="1"/>
    </xf>
    <xf numFmtId="0" fontId="8" fillId="0" borderId="0" xfId="4" applyFont="1"/>
    <xf numFmtId="0" fontId="6" fillId="2" borderId="8" xfId="4" applyFont="1" applyFill="1" applyBorder="1" applyAlignment="1">
      <alignment vertical="top"/>
    </xf>
    <xf numFmtId="0" fontId="6" fillId="0" borderId="4" xfId="4" applyFont="1" applyBorder="1" applyAlignment="1">
      <alignment vertical="top"/>
    </xf>
    <xf numFmtId="165" fontId="11" fillId="2" borderId="0" xfId="4" applyNumberFormat="1" applyFont="1" applyFill="1" applyAlignment="1">
      <alignment horizontal="left" wrapText="1"/>
    </xf>
    <xf numFmtId="165" fontId="13" fillId="2" borderId="4" xfId="4" applyNumberFormat="1" applyFont="1" applyFill="1" applyBorder="1" applyAlignment="1">
      <alignment horizontal="left" vertical="top" wrapText="1"/>
    </xf>
    <xf numFmtId="0" fontId="1" fillId="0" borderId="0" xfId="18"/>
    <xf numFmtId="1" fontId="13" fillId="2" borderId="0" xfId="6" applyNumberFormat="1" applyFont="1" applyFill="1" applyAlignment="1">
      <alignment horizontal="left" wrapText="1"/>
    </xf>
    <xf numFmtId="166" fontId="13" fillId="2" borderId="10" xfId="6" applyNumberFormat="1" applyFont="1" applyFill="1" applyBorder="1" applyAlignment="1">
      <alignment horizontal="right" indent="1"/>
    </xf>
    <xf numFmtId="166" fontId="13" fillId="2" borderId="10" xfId="6" applyNumberFormat="1" applyFont="1" applyFill="1" applyBorder="1" applyAlignment="1">
      <alignment horizontal="right"/>
    </xf>
    <xf numFmtId="166" fontId="13" fillId="2" borderId="7" xfId="6" applyNumberFormat="1" applyFont="1" applyFill="1" applyBorder="1" applyAlignment="1">
      <alignment horizontal="right"/>
    </xf>
    <xf numFmtId="0" fontId="13" fillId="2" borderId="0" xfId="6" applyFont="1" applyFill="1" applyAlignment="1">
      <alignment horizontal="left" vertical="center" wrapText="1" indent="1"/>
    </xf>
    <xf numFmtId="0" fontId="19" fillId="2" borderId="0" xfId="6" quotePrefix="1" applyFont="1" applyFill="1" applyAlignment="1">
      <alignment horizontal="right" vertical="center"/>
    </xf>
    <xf numFmtId="0" fontId="13" fillId="2" borderId="0" xfId="6" quotePrefix="1" applyFont="1" applyFill="1" applyAlignment="1">
      <alignment horizontal="left" wrapText="1"/>
    </xf>
    <xf numFmtId="166" fontId="13" fillId="2" borderId="15" xfId="6" applyNumberFormat="1" applyFont="1" applyFill="1" applyBorder="1" applyAlignment="1">
      <alignment horizontal="right" indent="1"/>
    </xf>
    <xf numFmtId="166" fontId="13" fillId="2" borderId="4" xfId="6" applyNumberFormat="1" applyFont="1" applyFill="1" applyBorder="1" applyAlignment="1">
      <alignment horizontal="right" indent="1"/>
    </xf>
    <xf numFmtId="0" fontId="19" fillId="2" borderId="0" xfId="6" applyFont="1" applyFill="1" applyAlignment="1">
      <alignment horizontal="left" vertical="center"/>
    </xf>
    <xf numFmtId="3" fontId="13" fillId="8" borderId="0" xfId="6" applyNumberFormat="1" applyFont="1" applyFill="1" applyAlignment="1">
      <alignment horizontal="left" wrapText="1"/>
    </xf>
    <xf numFmtId="166" fontId="13" fillId="8" borderId="10" xfId="6" applyNumberFormat="1" applyFont="1" applyFill="1" applyBorder="1" applyAlignment="1">
      <alignment horizontal="right" indent="1"/>
    </xf>
    <xf numFmtId="166" fontId="13" fillId="8" borderId="10" xfId="6" applyNumberFormat="1" applyFont="1" applyFill="1" applyBorder="1" applyAlignment="1">
      <alignment horizontal="right"/>
    </xf>
    <xf numFmtId="166" fontId="13" fillId="8" borderId="7" xfId="6" applyNumberFormat="1" applyFont="1" applyFill="1" applyBorder="1" applyAlignment="1">
      <alignment horizontal="right"/>
    </xf>
    <xf numFmtId="1" fontId="13" fillId="8" borderId="0" xfId="6" applyNumberFormat="1" applyFont="1" applyFill="1" applyAlignment="1">
      <alignment horizontal="left" wrapText="1"/>
    </xf>
    <xf numFmtId="0" fontId="13" fillId="8" borderId="0" xfId="12" applyFont="1" applyFill="1" applyBorder="1" applyAlignment="1">
      <alignment horizontal="left" vertical="center" indent="2"/>
    </xf>
    <xf numFmtId="0" fontId="32" fillId="8" borderId="0" xfId="12" applyFont="1" applyFill="1" applyBorder="1" applyAlignment="1">
      <alignment horizontal="left" vertical="center" indent="2"/>
    </xf>
    <xf numFmtId="0" fontId="13" fillId="8" borderId="0" xfId="4" applyFont="1" applyFill="1" applyAlignment="1">
      <alignment horizontal="left" vertical="center"/>
    </xf>
    <xf numFmtId="0" fontId="13" fillId="8" borderId="0" xfId="4" applyFont="1" applyFill="1" applyAlignment="1">
      <alignment horizontal="left" vertical="center" indent="2"/>
    </xf>
    <xf numFmtId="0" fontId="13" fillId="8" borderId="0" xfId="4" applyFont="1" applyFill="1" applyAlignment="1">
      <alignment horizontal="left"/>
    </xf>
    <xf numFmtId="165" fontId="13" fillId="8" borderId="10" xfId="1" applyNumberFormat="1" applyFont="1" applyFill="1" applyBorder="1" applyAlignment="1">
      <alignment vertical="center" wrapText="1"/>
    </xf>
    <xf numFmtId="165" fontId="13" fillId="8" borderId="0" xfId="1" applyNumberFormat="1" applyFont="1" applyFill="1" applyAlignment="1">
      <alignment vertical="center" wrapText="1"/>
    </xf>
    <xf numFmtId="166" fontId="13" fillId="8" borderId="1" xfId="6" applyNumberFormat="1" applyFont="1" applyFill="1" applyBorder="1" applyAlignment="1">
      <alignment horizontal="right"/>
    </xf>
    <xf numFmtId="166" fontId="13" fillId="8" borderId="6" xfId="6" applyNumberFormat="1" applyFont="1" applyFill="1" applyBorder="1" applyAlignment="1">
      <alignment horizontal="right" indent="1"/>
    </xf>
    <xf numFmtId="0" fontId="27" fillId="2" borderId="12" xfId="0" applyFont="1" applyFill="1" applyBorder="1" applyAlignment="1">
      <alignment vertical="top" wrapText="1"/>
    </xf>
    <xf numFmtId="165" fontId="6" fillId="0" borderId="0" xfId="4" applyNumberFormat="1" applyFont="1"/>
    <xf numFmtId="0" fontId="13" fillId="8" borderId="0" xfId="1" applyFont="1" applyFill="1" applyAlignment="1">
      <alignment horizontal="left" vertical="center"/>
    </xf>
    <xf numFmtId="0" fontId="6" fillId="8" borderId="0" xfId="2" applyFont="1" applyFill="1"/>
    <xf numFmtId="43" fontId="6" fillId="8" borderId="0" xfId="2" applyNumberFormat="1" applyFont="1" applyFill="1"/>
    <xf numFmtId="0" fontId="11" fillId="8" borderId="0" xfId="1" applyFont="1" applyFill="1" applyAlignment="1">
      <alignment horizontal="left" vertical="center"/>
    </xf>
    <xf numFmtId="165" fontId="11" fillId="8" borderId="15" xfId="1" applyNumberFormat="1" applyFont="1" applyFill="1" applyBorder="1" applyAlignment="1">
      <alignment vertical="center" wrapText="1"/>
    </xf>
    <xf numFmtId="165" fontId="11" fillId="8" borderId="0" xfId="1" applyNumberFormat="1" applyFont="1" applyFill="1" applyAlignment="1">
      <alignment vertical="center" wrapText="1"/>
    </xf>
    <xf numFmtId="165" fontId="11" fillId="8" borderId="4" xfId="1" applyNumberFormat="1" applyFont="1" applyFill="1" applyBorder="1" applyAlignment="1">
      <alignment vertical="center" wrapText="1"/>
    </xf>
    <xf numFmtId="0" fontId="38" fillId="0" borderId="0" xfId="0" applyFont="1"/>
    <xf numFmtId="168" fontId="38" fillId="0" borderId="0" xfId="20" applyNumberFormat="1" applyFont="1"/>
    <xf numFmtId="168" fontId="39" fillId="0" borderId="0" xfId="20" applyNumberFormat="1" applyFont="1" applyAlignment="1">
      <alignment horizontal="left"/>
    </xf>
    <xf numFmtId="168" fontId="40" fillId="0" borderId="0" xfId="20" applyNumberFormat="1" applyFont="1" applyAlignment="1">
      <alignment horizontal="left" vertical="center"/>
    </xf>
    <xf numFmtId="168" fontId="38" fillId="8" borderId="0" xfId="20" applyNumberFormat="1" applyFont="1" applyFill="1" applyAlignment="1">
      <alignment horizontal="left" wrapText="1"/>
    </xf>
    <xf numFmtId="168" fontId="39" fillId="0" borderId="0" xfId="20" applyNumberFormat="1" applyFont="1"/>
    <xf numFmtId="168" fontId="40" fillId="0" borderId="0" xfId="20" applyNumberFormat="1" applyFont="1" applyAlignment="1">
      <alignment horizontal="left"/>
    </xf>
    <xf numFmtId="168" fontId="40" fillId="0" borderId="0" xfId="20" applyNumberFormat="1" applyFont="1"/>
    <xf numFmtId="168" fontId="39" fillId="0" borderId="0" xfId="20" quotePrefix="1" applyNumberFormat="1" applyFont="1" applyAlignment="1"/>
    <xf numFmtId="168" fontId="39" fillId="0" borderId="0" xfId="20" applyNumberFormat="1" applyFont="1" applyAlignment="1"/>
    <xf numFmtId="0" fontId="41" fillId="0" borderId="0" xfId="4" applyFont="1"/>
    <xf numFmtId="0" fontId="41" fillId="0" borderId="0" xfId="16" applyFont="1"/>
    <xf numFmtId="0" fontId="42" fillId="0" borderId="0" xfId="16" applyFont="1" applyAlignment="1">
      <alignment vertical="center"/>
    </xf>
    <xf numFmtId="165" fontId="41" fillId="0" borderId="0" xfId="16" applyNumberFormat="1" applyFont="1"/>
    <xf numFmtId="168" fontId="0" fillId="0" borderId="0" xfId="20" applyNumberFormat="1" applyFont="1"/>
    <xf numFmtId="168" fontId="43" fillId="0" borderId="0" xfId="20" applyNumberFormat="1" applyFont="1"/>
    <xf numFmtId="168" fontId="44" fillId="0" borderId="0" xfId="20" applyNumberFormat="1" applyFont="1"/>
    <xf numFmtId="168" fontId="38" fillId="0" borderId="0" xfId="20" applyNumberFormat="1" applyFont="1" applyAlignment="1">
      <alignment vertical="top"/>
    </xf>
    <xf numFmtId="0" fontId="27" fillId="2" borderId="12" xfId="4" applyFont="1" applyFill="1" applyBorder="1" applyAlignment="1">
      <alignment vertical="top" wrapText="1"/>
    </xf>
    <xf numFmtId="0" fontId="27" fillId="2" borderId="12" xfId="4" applyFont="1" applyFill="1" applyBorder="1" applyAlignment="1">
      <alignment vertical="top"/>
    </xf>
    <xf numFmtId="168" fontId="37" fillId="0" borderId="0" xfId="20" applyNumberFormat="1" applyFont="1"/>
    <xf numFmtId="168" fontId="45" fillId="0" borderId="0" xfId="20" applyNumberFormat="1" applyFont="1"/>
    <xf numFmtId="168" fontId="46" fillId="0" borderId="0" xfId="20" applyNumberFormat="1" applyFont="1"/>
    <xf numFmtId="168" fontId="37" fillId="0" borderId="0" xfId="20" applyNumberFormat="1" applyFont="1" applyAlignment="1">
      <alignment vertical="top"/>
    </xf>
    <xf numFmtId="0" fontId="27" fillId="8" borderId="12" xfId="4" applyFont="1" applyFill="1" applyBorder="1" applyAlignment="1">
      <alignment vertical="top"/>
    </xf>
    <xf numFmtId="165" fontId="13" fillId="2" borderId="10" xfId="4" applyNumberFormat="1" applyFont="1" applyFill="1" applyBorder="1" applyAlignment="1">
      <alignment horizontal="left" vertical="center" wrapText="1" indent="1"/>
    </xf>
    <xf numFmtId="165" fontId="13" fillId="2" borderId="7" xfId="4" applyNumberFormat="1" applyFont="1" applyFill="1" applyBorder="1" applyAlignment="1">
      <alignment horizontal="left" vertical="center" wrapText="1" indent="1"/>
    </xf>
    <xf numFmtId="165" fontId="13" fillId="2" borderId="9" xfId="4" applyNumberFormat="1" applyFont="1" applyFill="1" applyBorder="1" applyAlignment="1">
      <alignment horizontal="left" vertical="center" wrapText="1"/>
    </xf>
    <xf numFmtId="165" fontId="13" fillId="2" borderId="7" xfId="4" applyNumberFormat="1" applyFont="1" applyFill="1" applyBorder="1" applyAlignment="1">
      <alignment horizontal="left" vertical="center" wrapText="1"/>
    </xf>
    <xf numFmtId="0" fontId="6" fillId="0" borderId="7" xfId="4" applyFont="1" applyBorder="1" applyAlignment="1">
      <alignment vertical="center"/>
    </xf>
    <xf numFmtId="0" fontId="27" fillId="8" borderId="12" xfId="4" applyFont="1" applyFill="1" applyBorder="1" applyAlignment="1">
      <alignment vertical="top" wrapText="1"/>
    </xf>
    <xf numFmtId="168" fontId="6" fillId="0" borderId="0" xfId="20" applyNumberFormat="1" applyFont="1"/>
    <xf numFmtId="168" fontId="29" fillId="0" borderId="0" xfId="20" applyNumberFormat="1" applyFont="1"/>
    <xf numFmtId="168" fontId="30" fillId="0" borderId="0" xfId="20" applyNumberFormat="1" applyFont="1"/>
    <xf numFmtId="168" fontId="6" fillId="0" borderId="0" xfId="20" applyNumberFormat="1" applyFont="1" applyAlignment="1">
      <alignment vertical="top"/>
    </xf>
    <xf numFmtId="0" fontId="27" fillId="2" borderId="12" xfId="0" applyFont="1" applyFill="1" applyBorder="1" applyAlignment="1">
      <alignment horizontal="left" vertical="top" wrapText="1"/>
    </xf>
    <xf numFmtId="165" fontId="13" fillId="2" borderId="10" xfId="4" applyNumberFormat="1" applyFont="1" applyFill="1" applyBorder="1" applyAlignment="1">
      <alignment horizontal="left" vertical="center" wrapText="1"/>
    </xf>
    <xf numFmtId="165" fontId="13" fillId="2" borderId="0" xfId="4" applyNumberFormat="1" applyFont="1" applyFill="1" applyAlignment="1">
      <alignment horizontal="left" vertical="center" wrapText="1"/>
    </xf>
    <xf numFmtId="0" fontId="27" fillId="2" borderId="12" xfId="0" applyFont="1" applyFill="1" applyBorder="1" applyAlignment="1">
      <alignment vertical="top"/>
    </xf>
    <xf numFmtId="0" fontId="27" fillId="8" borderId="12" xfId="0" applyFont="1" applyFill="1" applyBorder="1" applyAlignment="1">
      <alignment vertical="top"/>
    </xf>
    <xf numFmtId="0" fontId="27" fillId="2" borderId="12" xfId="6" quotePrefix="1" applyFont="1" applyFill="1" applyBorder="1" applyAlignment="1">
      <alignment horizontal="left" vertical="top" wrapText="1"/>
    </xf>
    <xf numFmtId="0" fontId="27" fillId="2" borderId="12" xfId="6" quotePrefix="1" applyFont="1" applyFill="1" applyBorder="1" applyAlignment="1">
      <alignment vertical="top"/>
    </xf>
    <xf numFmtId="165" fontId="13" fillId="2" borderId="12" xfId="0" applyNumberFormat="1" applyFont="1" applyFill="1" applyBorder="1" applyAlignment="1">
      <alignment horizontal="right" wrapText="1" indent="1"/>
    </xf>
    <xf numFmtId="165" fontId="11" fillId="2" borderId="8" xfId="0" applyNumberFormat="1" applyFont="1" applyFill="1" applyBorder="1" applyAlignment="1">
      <alignment horizontal="right" wrapText="1" indent="1"/>
    </xf>
    <xf numFmtId="165" fontId="13" fillId="2" borderId="16" xfId="0" applyNumberFormat="1" applyFont="1" applyFill="1" applyBorder="1" applyAlignment="1">
      <alignment horizontal="right" wrapText="1" indent="1"/>
    </xf>
    <xf numFmtId="165" fontId="13" fillId="2" borderId="17" xfId="0" applyNumberFormat="1" applyFont="1" applyFill="1" applyBorder="1" applyAlignment="1">
      <alignment horizontal="right" wrapText="1" indent="1"/>
    </xf>
    <xf numFmtId="165" fontId="13" fillId="2" borderId="19" xfId="1" applyNumberFormat="1" applyFont="1" applyFill="1" applyBorder="1" applyAlignment="1">
      <alignment horizontal="left" vertical="center" wrapText="1"/>
    </xf>
    <xf numFmtId="165" fontId="13" fillId="2" borderId="20" xfId="1" applyNumberFormat="1" applyFont="1" applyFill="1" applyBorder="1" applyAlignment="1">
      <alignment horizontal="left" vertical="center" wrapText="1"/>
    </xf>
    <xf numFmtId="0" fontId="6" fillId="2" borderId="0" xfId="4" applyFont="1" applyFill="1" applyAlignment="1">
      <alignment vertical="center"/>
    </xf>
    <xf numFmtId="165" fontId="32" fillId="2" borderId="0" xfId="4" applyNumberFormat="1" applyFont="1" applyFill="1" applyAlignment="1">
      <alignment horizontal="left" wrapText="1"/>
    </xf>
    <xf numFmtId="0" fontId="16" fillId="2" borderId="0" xfId="4" applyFont="1" applyFill="1"/>
    <xf numFmtId="0" fontId="30" fillId="2" borderId="0" xfId="4" applyFont="1" applyFill="1" applyAlignment="1">
      <alignment vertical="center"/>
    </xf>
    <xf numFmtId="0" fontId="12" fillId="2" borderId="0" xfId="4" applyFont="1" applyFill="1"/>
    <xf numFmtId="0" fontId="14" fillId="2" borderId="14" xfId="4" applyFont="1" applyFill="1" applyBorder="1" applyAlignment="1">
      <alignment vertical="center"/>
    </xf>
    <xf numFmtId="0" fontId="15" fillId="2" borderId="14" xfId="4" applyFont="1" applyFill="1" applyBorder="1" applyAlignment="1">
      <alignment horizontal="justify" vertical="top" wrapText="1"/>
    </xf>
    <xf numFmtId="0" fontId="27" fillId="2" borderId="0" xfId="4" applyFont="1" applyFill="1"/>
    <xf numFmtId="0" fontId="28" fillId="2" borderId="0" xfId="4" applyFont="1" applyFill="1"/>
    <xf numFmtId="0" fontId="27" fillId="0" borderId="0" xfId="4" applyFont="1"/>
    <xf numFmtId="0" fontId="28" fillId="0" borderId="0" xfId="4" applyFont="1"/>
    <xf numFmtId="0" fontId="31" fillId="2" borderId="12" xfId="4" applyFont="1" applyFill="1" applyBorder="1" applyAlignment="1">
      <alignment horizontal="left" vertical="center"/>
    </xf>
    <xf numFmtId="0" fontId="32" fillId="0" borderId="12" xfId="4" applyFont="1" applyBorder="1" applyAlignment="1">
      <alignment horizontal="left" vertical="center"/>
    </xf>
    <xf numFmtId="165" fontId="32" fillId="2" borderId="6" xfId="4" applyNumberFormat="1" applyFont="1" applyFill="1" applyBorder="1" applyAlignment="1">
      <alignment horizontal="left" vertical="center" wrapText="1"/>
    </xf>
    <xf numFmtId="165" fontId="32" fillId="2" borderId="1" xfId="4" applyNumberFormat="1" applyFont="1" applyFill="1" applyBorder="1" applyAlignment="1">
      <alignment horizontal="left" vertical="center" wrapText="1"/>
    </xf>
    <xf numFmtId="165" fontId="32" fillId="2" borderId="12" xfId="4" applyNumberFormat="1" applyFont="1" applyFill="1" applyBorder="1" applyAlignment="1">
      <alignment horizontal="left" vertical="center" wrapText="1"/>
    </xf>
    <xf numFmtId="168" fontId="27" fillId="0" borderId="0" xfId="20" applyNumberFormat="1" applyFont="1"/>
    <xf numFmtId="168" fontId="48" fillId="0" borderId="0" xfId="20" applyNumberFormat="1" applyFont="1"/>
    <xf numFmtId="0" fontId="6" fillId="0" borderId="0" xfId="4" applyFont="1" applyAlignment="1">
      <alignment vertical="center"/>
    </xf>
    <xf numFmtId="0" fontId="21" fillId="0" borderId="0" xfId="4" applyFont="1" applyAlignment="1">
      <alignment vertical="center"/>
    </xf>
    <xf numFmtId="168" fontId="6" fillId="0" borderId="0" xfId="20" applyNumberFormat="1" applyFont="1" applyAlignment="1">
      <alignment vertical="center"/>
    </xf>
    <xf numFmtId="0" fontId="21" fillId="2" borderId="0" xfId="4" applyFont="1" applyFill="1" applyAlignment="1">
      <alignment vertical="center"/>
    </xf>
    <xf numFmtId="168" fontId="37" fillId="0" borderId="0" xfId="20" applyNumberFormat="1" applyFont="1" applyAlignment="1">
      <alignment vertical="center"/>
    </xf>
    <xf numFmtId="0" fontId="19" fillId="2" borderId="0" xfId="4" applyFont="1" applyFill="1" applyAlignment="1">
      <alignment vertical="center"/>
    </xf>
    <xf numFmtId="0" fontId="19" fillId="0" borderId="0" xfId="4" applyFont="1" applyAlignment="1">
      <alignment vertical="center"/>
    </xf>
    <xf numFmtId="0" fontId="49" fillId="0" borderId="0" xfId="4" applyFont="1" applyAlignment="1">
      <alignment vertical="center"/>
    </xf>
    <xf numFmtId="168" fontId="19" fillId="0" borderId="0" xfId="20" applyNumberFormat="1" applyFont="1" applyAlignment="1">
      <alignment vertical="center"/>
    </xf>
    <xf numFmtId="0" fontId="49" fillId="2" borderId="0" xfId="4" applyFont="1" applyFill="1" applyAlignment="1">
      <alignment vertical="center"/>
    </xf>
    <xf numFmtId="168" fontId="38" fillId="0" borderId="0" xfId="20" applyNumberFormat="1" applyFont="1" applyAlignment="1">
      <alignment vertical="center"/>
    </xf>
    <xf numFmtId="0" fontId="19" fillId="2" borderId="0" xfId="4" applyFont="1" applyFill="1" applyAlignment="1">
      <alignment vertical="center" wrapText="1"/>
    </xf>
    <xf numFmtId="0" fontId="9" fillId="2" borderId="8" xfId="4" applyFont="1" applyFill="1" applyBorder="1" applyAlignment="1">
      <alignment vertical="center" wrapText="1"/>
    </xf>
    <xf numFmtId="0" fontId="6" fillId="2" borderId="8" xfId="4" applyFont="1" applyFill="1" applyBorder="1" applyAlignment="1">
      <alignment vertical="center"/>
    </xf>
    <xf numFmtId="0" fontId="6" fillId="2" borderId="8" xfId="4" applyFont="1" applyFill="1" applyBorder="1" applyAlignment="1">
      <alignment vertical="center" wrapText="1"/>
    </xf>
    <xf numFmtId="0" fontId="6" fillId="2" borderId="8" xfId="4" applyFont="1" applyFill="1" applyBorder="1" applyAlignment="1">
      <alignment horizontal="right" vertical="center"/>
    </xf>
    <xf numFmtId="165" fontId="13" fillId="2" borderId="3" xfId="4" applyNumberFormat="1" applyFont="1" applyFill="1" applyBorder="1" applyAlignment="1">
      <alignment horizontal="center" vertical="center" wrapText="1"/>
    </xf>
    <xf numFmtId="0" fontId="9" fillId="2" borderId="5" xfId="4" applyFont="1" applyFill="1" applyBorder="1" applyAlignment="1">
      <alignment vertical="center" wrapText="1"/>
    </xf>
    <xf numFmtId="165" fontId="13" fillId="2" borderId="13" xfId="4" applyNumberFormat="1" applyFont="1" applyFill="1" applyBorder="1" applyAlignment="1">
      <alignment horizontal="center" vertical="center" wrapText="1"/>
    </xf>
    <xf numFmtId="165" fontId="13" fillId="2" borderId="14" xfId="4" applyNumberFormat="1" applyFont="1" applyFill="1" applyBorder="1" applyAlignment="1">
      <alignment horizontal="center" vertical="center" wrapText="1"/>
    </xf>
    <xf numFmtId="165" fontId="13" fillId="2" borderId="11" xfId="4" applyNumberFormat="1" applyFont="1" applyFill="1" applyBorder="1" applyAlignment="1">
      <alignment horizontal="center" vertical="center" wrapText="1"/>
    </xf>
    <xf numFmtId="0" fontId="9" fillId="2" borderId="5" xfId="4" applyFont="1" applyFill="1" applyBorder="1" applyAlignment="1">
      <alignment horizontal="center" vertical="center" wrapText="1"/>
    </xf>
    <xf numFmtId="0" fontId="9" fillId="2" borderId="13" xfId="4" applyFont="1" applyFill="1" applyBorder="1" applyAlignment="1">
      <alignment horizontal="center" vertical="center" wrapText="1"/>
    </xf>
    <xf numFmtId="0" fontId="9" fillId="2" borderId="11" xfId="4" applyFont="1" applyFill="1" applyBorder="1" applyAlignment="1">
      <alignment horizontal="center" vertical="center" wrapText="1"/>
    </xf>
    <xf numFmtId="165" fontId="13" fillId="2" borderId="6" xfId="4" applyNumberFormat="1" applyFont="1" applyFill="1" applyBorder="1" applyAlignment="1">
      <alignment horizontal="center" vertical="center" wrapText="1"/>
    </xf>
    <xf numFmtId="0" fontId="9" fillId="2" borderId="12" xfId="4" applyFont="1" applyFill="1" applyBorder="1" applyAlignment="1">
      <alignment vertical="center" wrapText="1"/>
    </xf>
    <xf numFmtId="0" fontId="9" fillId="2" borderId="2" xfId="4" applyFont="1" applyFill="1" applyBorder="1" applyAlignment="1">
      <alignment vertical="center" wrapText="1"/>
    </xf>
    <xf numFmtId="0" fontId="13" fillId="8" borderId="13" xfId="14" applyFont="1" applyFill="1" applyBorder="1" applyAlignment="1">
      <alignment horizontal="center" vertical="center"/>
    </xf>
    <xf numFmtId="0" fontId="16" fillId="2" borderId="0" xfId="4" applyFont="1" applyFill="1" applyAlignment="1">
      <alignment horizontal="left"/>
    </xf>
    <xf numFmtId="0" fontId="6" fillId="2" borderId="21" xfId="4" applyFont="1" applyFill="1" applyBorder="1" applyAlignment="1">
      <alignment vertical="center"/>
    </xf>
    <xf numFmtId="0" fontId="13" fillId="0" borderId="21" xfId="4" applyFont="1" applyBorder="1" applyAlignment="1">
      <alignment horizontal="left" indent="2"/>
    </xf>
    <xf numFmtId="165" fontId="13" fillId="2" borderId="22" xfId="4" applyNumberFormat="1" applyFont="1" applyFill="1" applyBorder="1" applyAlignment="1">
      <alignment horizontal="left" wrapText="1" indent="1"/>
    </xf>
    <xf numFmtId="165" fontId="13" fillId="2" borderId="23" xfId="4" applyNumberFormat="1" applyFont="1" applyFill="1" applyBorder="1" applyAlignment="1">
      <alignment horizontal="left" wrapText="1" indent="1"/>
    </xf>
    <xf numFmtId="165" fontId="13" fillId="2" borderId="23" xfId="4" applyNumberFormat="1" applyFont="1" applyFill="1" applyBorder="1" applyAlignment="1">
      <alignment wrapText="1"/>
    </xf>
    <xf numFmtId="165" fontId="13" fillId="2" borderId="21" xfId="4" applyNumberFormat="1" applyFont="1" applyFill="1" applyBorder="1" applyAlignment="1">
      <alignment wrapText="1"/>
    </xf>
    <xf numFmtId="0" fontId="31" fillId="2" borderId="24" xfId="4" applyFont="1" applyFill="1" applyBorder="1" applyAlignment="1">
      <alignment horizontal="left" vertical="center"/>
    </xf>
    <xf numFmtId="0" fontId="32" fillId="0" borderId="24" xfId="4" applyFont="1" applyBorder="1" applyAlignment="1">
      <alignment horizontal="left" vertical="center"/>
    </xf>
    <xf numFmtId="165" fontId="32" fillId="2" borderId="25" xfId="4" applyNumberFormat="1" applyFont="1" applyFill="1" applyBorder="1" applyAlignment="1">
      <alignment horizontal="left" vertical="center" wrapText="1"/>
    </xf>
    <xf numFmtId="165" fontId="32" fillId="2" borderId="26" xfId="4" applyNumberFormat="1" applyFont="1" applyFill="1" applyBorder="1" applyAlignment="1">
      <alignment horizontal="left" vertical="center" wrapText="1"/>
    </xf>
    <xf numFmtId="165" fontId="32" fillId="2" borderId="24" xfId="4" applyNumberFormat="1" applyFont="1" applyFill="1" applyBorder="1" applyAlignment="1">
      <alignment horizontal="left" vertical="center" wrapText="1"/>
    </xf>
    <xf numFmtId="0" fontId="13" fillId="0" borderId="21" xfId="4" applyFont="1" applyBorder="1" applyAlignment="1">
      <alignment horizontal="left" indent="4"/>
    </xf>
    <xf numFmtId="0" fontId="30" fillId="2" borderId="21" xfId="4" applyFont="1" applyFill="1" applyBorder="1" applyAlignment="1">
      <alignment vertical="center"/>
    </xf>
    <xf numFmtId="0" fontId="6" fillId="0" borderId="27" xfId="4" applyFont="1" applyBorder="1"/>
    <xf numFmtId="165" fontId="13" fillId="2" borderId="6" xfId="4" applyNumberFormat="1" applyFont="1" applyFill="1" applyBorder="1" applyAlignment="1">
      <alignment horizontal="left" wrapText="1"/>
    </xf>
    <xf numFmtId="0" fontId="6" fillId="2" borderId="12" xfId="4" applyFont="1" applyFill="1" applyBorder="1"/>
    <xf numFmtId="0" fontId="6" fillId="2" borderId="14" xfId="4" applyFont="1" applyFill="1" applyBorder="1"/>
    <xf numFmtId="0" fontId="28" fillId="2" borderId="12" xfId="4" applyFont="1" applyFill="1" applyBorder="1"/>
    <xf numFmtId="0" fontId="21" fillId="2" borderId="8" xfId="4" applyFont="1" applyFill="1" applyBorder="1" applyAlignment="1">
      <alignment vertical="center"/>
    </xf>
    <xf numFmtId="0" fontId="21" fillId="0" borderId="12" xfId="4" applyFont="1" applyBorder="1"/>
    <xf numFmtId="165" fontId="23" fillId="2" borderId="12" xfId="4" applyNumberFormat="1" applyFont="1" applyFill="1" applyBorder="1" applyAlignment="1">
      <alignment horizontal="left" wrapText="1"/>
    </xf>
    <xf numFmtId="0" fontId="21" fillId="0" borderId="8" xfId="4" applyFont="1" applyBorder="1"/>
    <xf numFmtId="0" fontId="21" fillId="0" borderId="14" xfId="4" applyFont="1" applyBorder="1"/>
    <xf numFmtId="0" fontId="9" fillId="2" borderId="0" xfId="4" applyFont="1" applyFill="1" applyAlignment="1">
      <alignment vertical="center" wrapText="1"/>
    </xf>
    <xf numFmtId="165" fontId="13" fillId="2" borderId="2" xfId="4" applyNumberFormat="1" applyFont="1" applyFill="1" applyBorder="1" applyAlignment="1">
      <alignment horizontal="left" wrapText="1"/>
    </xf>
    <xf numFmtId="165" fontId="13" fillId="2" borderId="1" xfId="4" applyNumberFormat="1" applyFont="1" applyFill="1" applyBorder="1" applyAlignment="1">
      <alignment horizontal="left" wrapText="1"/>
    </xf>
    <xf numFmtId="0" fontId="13" fillId="2" borderId="12" xfId="4" applyFont="1" applyFill="1" applyBorder="1" applyAlignment="1">
      <alignment horizontal="left"/>
    </xf>
    <xf numFmtId="0" fontId="6" fillId="2" borderId="8" xfId="4" applyFont="1" applyFill="1" applyBorder="1"/>
    <xf numFmtId="165" fontId="11" fillId="2" borderId="12" xfId="4" applyNumberFormat="1" applyFont="1" applyFill="1" applyBorder="1" applyAlignment="1">
      <alignment horizontal="left" wrapText="1"/>
    </xf>
    <xf numFmtId="0" fontId="6" fillId="0" borderId="14" xfId="4" applyFont="1" applyBorder="1"/>
    <xf numFmtId="0" fontId="6" fillId="0" borderId="12" xfId="4" applyFont="1" applyBorder="1"/>
    <xf numFmtId="0" fontId="13" fillId="2" borderId="24" xfId="4" applyFont="1" applyFill="1" applyBorder="1" applyAlignment="1">
      <alignment horizontal="left"/>
    </xf>
    <xf numFmtId="165" fontId="13" fillId="2" borderId="25" xfId="4" applyNumberFormat="1" applyFont="1" applyFill="1" applyBorder="1" applyAlignment="1">
      <alignment horizontal="left" wrapText="1"/>
    </xf>
    <xf numFmtId="165" fontId="13" fillId="2" borderId="26" xfId="4" applyNumberFormat="1" applyFont="1" applyFill="1" applyBorder="1" applyAlignment="1">
      <alignment horizontal="left" wrapText="1"/>
    </xf>
    <xf numFmtId="0" fontId="13" fillId="2" borderId="24" xfId="4" applyFont="1" applyFill="1" applyBorder="1" applyAlignment="1">
      <alignment horizontal="left" vertical="center"/>
    </xf>
    <xf numFmtId="165" fontId="13" fillId="2" borderId="25" xfId="4" applyNumberFormat="1" applyFont="1" applyFill="1" applyBorder="1" applyAlignment="1">
      <alignment horizontal="left" vertical="center" wrapText="1"/>
    </xf>
    <xf numFmtId="165" fontId="13" fillId="2" borderId="26" xfId="4" applyNumberFormat="1" applyFont="1" applyFill="1" applyBorder="1" applyAlignment="1">
      <alignment horizontal="left" vertical="center" wrapText="1"/>
    </xf>
    <xf numFmtId="0" fontId="6" fillId="2" borderId="24" xfId="4" applyFont="1" applyFill="1" applyBorder="1" applyAlignment="1">
      <alignment vertical="center"/>
    </xf>
    <xf numFmtId="0" fontId="12" fillId="2" borderId="12" xfId="4" applyFont="1" applyFill="1" applyBorder="1"/>
    <xf numFmtId="0" fontId="13" fillId="2" borderId="12" xfId="4" applyFont="1" applyFill="1" applyBorder="1" applyAlignment="1">
      <alignment horizontal="left" vertical="center"/>
    </xf>
    <xf numFmtId="165" fontId="13" fillId="2" borderId="6" xfId="4" applyNumberFormat="1" applyFont="1" applyFill="1" applyBorder="1" applyAlignment="1">
      <alignment horizontal="left" vertical="center" wrapText="1"/>
    </xf>
    <xf numFmtId="165" fontId="13" fillId="2" borderId="1" xfId="4" applyNumberFormat="1" applyFont="1" applyFill="1" applyBorder="1" applyAlignment="1">
      <alignment horizontal="left" vertical="center" wrapText="1"/>
    </xf>
    <xf numFmtId="0" fontId="29" fillId="2" borderId="12" xfId="4" applyFont="1" applyFill="1" applyBorder="1"/>
    <xf numFmtId="165" fontId="24" fillId="2" borderId="0" xfId="4" applyNumberFormat="1" applyFont="1" applyFill="1" applyAlignment="1">
      <alignment horizontal="left" wrapText="1" indent="1"/>
    </xf>
    <xf numFmtId="0" fontId="31" fillId="2" borderId="0" xfId="4" applyFont="1" applyFill="1"/>
    <xf numFmtId="165" fontId="13" fillId="2" borderId="26" xfId="4" applyNumberFormat="1" applyFont="1" applyFill="1" applyBorder="1" applyAlignment="1">
      <alignment horizontal="left" wrapText="1" indent="1"/>
    </xf>
    <xf numFmtId="165" fontId="13" fillId="2" borderId="24" xfId="4" applyNumberFormat="1" applyFont="1" applyFill="1" applyBorder="1" applyAlignment="1">
      <alignment horizontal="left" wrapText="1" indent="1"/>
    </xf>
    <xf numFmtId="165" fontId="32" fillId="2" borderId="0" xfId="4" applyNumberFormat="1" applyFont="1" applyFill="1" applyAlignment="1">
      <alignment horizontal="left" wrapText="1" indent="1"/>
    </xf>
    <xf numFmtId="0" fontId="15" fillId="2" borderId="14" xfId="4" applyFont="1" applyFill="1" applyBorder="1" applyAlignment="1">
      <alignment vertical="top" wrapText="1"/>
    </xf>
    <xf numFmtId="0" fontId="12" fillId="2" borderId="24" xfId="4" applyFont="1" applyFill="1" applyBorder="1"/>
    <xf numFmtId="0" fontId="29" fillId="2" borderId="24" xfId="4" applyFont="1" applyFill="1" applyBorder="1"/>
    <xf numFmtId="0" fontId="10" fillId="2" borderId="14" xfId="4" applyFont="1" applyFill="1" applyBorder="1" applyAlignment="1">
      <alignment horizontal="center" vertical="center" wrapText="1"/>
    </xf>
    <xf numFmtId="165" fontId="13" fillId="2" borderId="12" xfId="4" applyNumberFormat="1" applyFont="1" applyFill="1" applyBorder="1" applyAlignment="1">
      <alignment horizontal="left" wrapText="1"/>
    </xf>
    <xf numFmtId="165" fontId="13" fillId="2" borderId="25" xfId="4" applyNumberFormat="1" applyFont="1" applyFill="1" applyBorder="1" applyAlignment="1">
      <alignment horizontal="left" wrapText="1" indent="1"/>
    </xf>
    <xf numFmtId="0" fontId="27" fillId="2" borderId="12" xfId="4" applyFont="1" applyFill="1" applyBorder="1"/>
    <xf numFmtId="165" fontId="13" fillId="2" borderId="30" xfId="4" applyNumberFormat="1" applyFont="1" applyFill="1" applyBorder="1" applyAlignment="1">
      <alignment horizontal="left" vertical="center" wrapText="1"/>
    </xf>
    <xf numFmtId="0" fontId="12" fillId="2" borderId="0" xfId="4" applyFont="1" applyFill="1" applyAlignment="1">
      <alignment vertical="center"/>
    </xf>
    <xf numFmtId="165" fontId="25" fillId="2" borderId="0" xfId="4" applyNumberFormat="1" applyFont="1" applyFill="1" applyAlignment="1">
      <alignment horizontal="left" vertical="center" wrapText="1"/>
    </xf>
    <xf numFmtId="0" fontId="29" fillId="0" borderId="0" xfId="4" applyFont="1" applyAlignment="1">
      <alignment vertical="center"/>
    </xf>
    <xf numFmtId="165" fontId="13" fillId="2" borderId="24" xfId="4" applyNumberFormat="1" applyFont="1" applyFill="1" applyBorder="1" applyAlignment="1">
      <alignment horizontal="left" vertical="center" wrapText="1"/>
    </xf>
    <xf numFmtId="0" fontId="12" fillId="2" borderId="24" xfId="4" applyFont="1" applyFill="1" applyBorder="1" applyAlignment="1">
      <alignment vertical="center"/>
    </xf>
    <xf numFmtId="0" fontId="29" fillId="2" borderId="24" xfId="4" applyFont="1" applyFill="1" applyBorder="1" applyAlignment="1">
      <alignment vertical="center"/>
    </xf>
    <xf numFmtId="0" fontId="22" fillId="2" borderId="0" xfId="4" applyFont="1" applyFill="1" applyAlignment="1">
      <alignment vertical="center"/>
    </xf>
    <xf numFmtId="0" fontId="12" fillId="2" borderId="27" xfId="4" applyFont="1" applyFill="1" applyBorder="1" applyAlignment="1">
      <alignment vertical="center"/>
    </xf>
    <xf numFmtId="165" fontId="13" fillId="2" borderId="31" xfId="4" applyNumberFormat="1" applyFont="1" applyFill="1" applyBorder="1" applyAlignment="1">
      <alignment horizontal="left" vertical="center" wrapText="1"/>
    </xf>
    <xf numFmtId="0" fontId="6" fillId="2" borderId="29" xfId="4" applyFont="1" applyFill="1" applyBorder="1" applyAlignment="1">
      <alignment vertical="center"/>
    </xf>
    <xf numFmtId="0" fontId="13" fillId="2" borderId="27" xfId="4" applyFont="1" applyFill="1" applyBorder="1" applyAlignment="1">
      <alignment horizontal="left" vertical="center"/>
    </xf>
    <xf numFmtId="0" fontId="21" fillId="0" borderId="27" xfId="4" applyFont="1" applyBorder="1" applyAlignment="1">
      <alignment vertical="center"/>
    </xf>
    <xf numFmtId="165" fontId="13" fillId="2" borderId="27" xfId="4" applyNumberFormat="1" applyFont="1" applyFill="1" applyBorder="1" applyAlignment="1">
      <alignment horizontal="left" vertical="center" wrapText="1"/>
    </xf>
    <xf numFmtId="165" fontId="11" fillId="2" borderId="24" xfId="4" applyNumberFormat="1" applyFont="1" applyFill="1" applyBorder="1" applyAlignment="1">
      <alignment horizontal="left" vertical="center" wrapText="1"/>
    </xf>
    <xf numFmtId="0" fontId="29" fillId="2" borderId="0" xfId="4" applyFont="1" applyFill="1" applyAlignment="1">
      <alignment vertical="center"/>
    </xf>
    <xf numFmtId="165" fontId="11" fillId="2" borderId="12" xfId="4" applyNumberFormat="1" applyFont="1" applyFill="1" applyBorder="1" applyAlignment="1">
      <alignment horizontal="left" vertical="center" wrapText="1"/>
    </xf>
    <xf numFmtId="0" fontId="32" fillId="2" borderId="21" xfId="4" applyFont="1" applyFill="1" applyBorder="1" applyAlignment="1">
      <alignment horizontal="left" vertical="center"/>
    </xf>
    <xf numFmtId="165" fontId="13" fillId="2" borderId="22" xfId="4" applyNumberFormat="1" applyFont="1" applyFill="1" applyBorder="1" applyAlignment="1">
      <alignment horizontal="left" wrapText="1"/>
    </xf>
    <xf numFmtId="165" fontId="13" fillId="2" borderId="23" xfId="4" applyNumberFormat="1" applyFont="1" applyFill="1" applyBorder="1" applyAlignment="1">
      <alignment horizontal="left" wrapText="1"/>
    </xf>
    <xf numFmtId="0" fontId="30" fillId="2" borderId="21" xfId="4" applyFont="1" applyFill="1" applyBorder="1"/>
    <xf numFmtId="165" fontId="13" fillId="2" borderId="28" xfId="4" applyNumberFormat="1" applyFont="1" applyFill="1" applyBorder="1" applyAlignment="1">
      <alignment horizontal="left" vertical="center" wrapText="1"/>
    </xf>
    <xf numFmtId="165" fontId="13" fillId="2" borderId="29" xfId="4" applyNumberFormat="1" applyFont="1" applyFill="1" applyBorder="1" applyAlignment="1">
      <alignment horizontal="left" vertical="center" wrapText="1"/>
    </xf>
    <xf numFmtId="0" fontId="29" fillId="2" borderId="27" xfId="4" applyFont="1" applyFill="1" applyBorder="1" applyAlignment="1">
      <alignment vertical="center"/>
    </xf>
    <xf numFmtId="3" fontId="35" fillId="0" borderId="0" xfId="4" applyNumberFormat="1" applyFont="1"/>
    <xf numFmtId="0" fontId="35" fillId="0" borderId="0" xfId="4" applyFont="1"/>
    <xf numFmtId="0" fontId="9" fillId="2" borderId="14" xfId="4" applyFont="1" applyFill="1" applyBorder="1" applyAlignment="1">
      <alignment horizontal="center" vertical="center" wrapText="1"/>
    </xf>
    <xf numFmtId="0" fontId="16" fillId="2" borderId="27" xfId="4" applyFont="1" applyFill="1" applyBorder="1" applyAlignment="1">
      <alignment vertical="center"/>
    </xf>
    <xf numFmtId="0" fontId="6" fillId="0" borderId="27" xfId="4" applyFont="1" applyBorder="1" applyAlignment="1">
      <alignment vertical="center"/>
    </xf>
    <xf numFmtId="165" fontId="32" fillId="2" borderId="32" xfId="4" applyNumberFormat="1" applyFont="1" applyFill="1" applyBorder="1" applyAlignment="1">
      <alignment horizontal="left" wrapText="1" indent="1"/>
    </xf>
    <xf numFmtId="0" fontId="30" fillId="2" borderId="23" xfId="4" applyFont="1" applyFill="1" applyBorder="1"/>
    <xf numFmtId="0" fontId="6" fillId="0" borderId="21" xfId="4" applyFont="1" applyBorder="1"/>
    <xf numFmtId="0" fontId="30" fillId="0" borderId="0" xfId="4" applyFont="1" applyAlignment="1">
      <alignment vertical="center"/>
    </xf>
    <xf numFmtId="168" fontId="29" fillId="0" borderId="0" xfId="20" applyNumberFormat="1" applyFont="1" applyAlignment="1">
      <alignment vertical="center"/>
    </xf>
    <xf numFmtId="165" fontId="13" fillId="2" borderId="21" xfId="4" applyNumberFormat="1" applyFont="1" applyFill="1" applyBorder="1" applyAlignment="1">
      <alignment horizontal="left" wrapText="1" indent="1"/>
    </xf>
    <xf numFmtId="0" fontId="52" fillId="2" borderId="21" xfId="4" applyFont="1" applyFill="1" applyBorder="1" applyAlignment="1">
      <alignment vertical="center"/>
    </xf>
    <xf numFmtId="165" fontId="52" fillId="2" borderId="32" xfId="4" applyNumberFormat="1" applyFont="1" applyFill="1" applyBorder="1" applyAlignment="1">
      <alignment horizontal="left" wrapText="1" indent="1"/>
    </xf>
    <xf numFmtId="165" fontId="51" fillId="2" borderId="23" xfId="4" applyNumberFormat="1" applyFont="1" applyFill="1" applyBorder="1" applyAlignment="1">
      <alignment horizontal="left" wrapText="1" indent="1"/>
    </xf>
    <xf numFmtId="0" fontId="52" fillId="2" borderId="21" xfId="4" applyFont="1" applyFill="1" applyBorder="1" applyAlignment="1">
      <alignment horizontal="left" vertical="center"/>
    </xf>
    <xf numFmtId="165" fontId="51" fillId="2" borderId="21" xfId="4" applyNumberFormat="1" applyFont="1" applyFill="1" applyBorder="1" applyAlignment="1">
      <alignment horizontal="left" wrapText="1" indent="1"/>
    </xf>
    <xf numFmtId="165" fontId="51" fillId="2" borderId="0" xfId="4" applyNumberFormat="1" applyFont="1" applyFill="1" applyAlignment="1">
      <alignment horizontal="left" wrapText="1" indent="1"/>
    </xf>
    <xf numFmtId="0" fontId="53" fillId="0" borderId="0" xfId="4" applyFont="1"/>
    <xf numFmtId="0" fontId="52" fillId="0" borderId="0" xfId="4" applyFont="1"/>
    <xf numFmtId="165" fontId="11" fillId="2" borderId="0" xfId="4" applyNumberFormat="1" applyFont="1" applyFill="1" applyAlignment="1">
      <alignment horizontal="left" vertical="center" wrapText="1"/>
    </xf>
    <xf numFmtId="0" fontId="16" fillId="2" borderId="0" xfId="4" applyFont="1" applyFill="1" applyAlignment="1">
      <alignment vertical="center"/>
    </xf>
    <xf numFmtId="0" fontId="22" fillId="0" borderId="0" xfId="4" applyFont="1" applyAlignment="1">
      <alignment vertical="center"/>
    </xf>
    <xf numFmtId="165" fontId="13" fillId="2" borderId="22" xfId="4" applyNumberFormat="1" applyFont="1" applyFill="1" applyBorder="1" applyAlignment="1">
      <alignment horizontal="left" vertical="center" wrapText="1" indent="1"/>
    </xf>
    <xf numFmtId="165" fontId="13" fillId="2" borderId="32" xfId="4" applyNumberFormat="1" applyFont="1" applyFill="1" applyBorder="1" applyAlignment="1">
      <alignment horizontal="left" wrapText="1" indent="1"/>
    </xf>
    <xf numFmtId="0" fontId="7" fillId="2" borderId="12" xfId="0" applyFont="1" applyFill="1" applyBorder="1" applyAlignment="1">
      <alignment vertical="top"/>
    </xf>
    <xf numFmtId="0" fontId="7" fillId="2" borderId="12" xfId="0" applyFont="1" applyFill="1" applyBorder="1"/>
    <xf numFmtId="0" fontId="6" fillId="2" borderId="14" xfId="0" applyFont="1" applyFill="1" applyBorder="1"/>
    <xf numFmtId="0" fontId="12" fillId="2" borderId="0" xfId="0" applyFont="1" applyFill="1"/>
    <xf numFmtId="0" fontId="6" fillId="2" borderId="0" xfId="0" applyFont="1" applyFill="1" applyAlignment="1">
      <alignment vertical="center"/>
    </xf>
    <xf numFmtId="0" fontId="16" fillId="2" borderId="0" xfId="0" applyFont="1" applyFill="1" applyAlignment="1">
      <alignment vertical="center"/>
    </xf>
    <xf numFmtId="0" fontId="14" fillId="2" borderId="14" xfId="0" applyFont="1" applyFill="1" applyBorder="1" applyAlignment="1">
      <alignment vertical="center"/>
    </xf>
    <xf numFmtId="0" fontId="6" fillId="2" borderId="8" xfId="0" applyFont="1" applyFill="1" applyBorder="1" applyAlignment="1">
      <alignment vertical="center" wrapText="1"/>
    </xf>
    <xf numFmtId="0" fontId="6" fillId="2" borderId="0" xfId="0" applyFont="1" applyFill="1" applyAlignment="1">
      <alignment horizontal="left" vertical="center"/>
    </xf>
    <xf numFmtId="0" fontId="6" fillId="0" borderId="0" xfId="0" applyFont="1" applyAlignment="1">
      <alignment vertical="center"/>
    </xf>
    <xf numFmtId="0" fontId="6" fillId="2" borderId="8" xfId="0" applyFont="1" applyFill="1" applyBorder="1" applyAlignment="1">
      <alignment vertical="center"/>
    </xf>
    <xf numFmtId="0" fontId="9" fillId="2" borderId="2" xfId="0" applyFont="1" applyFill="1" applyBorder="1" applyAlignment="1">
      <alignment vertical="center" wrapText="1"/>
    </xf>
    <xf numFmtId="0" fontId="9" fillId="2" borderId="5" xfId="0" applyFont="1" applyFill="1" applyBorder="1" applyAlignment="1">
      <alignment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6" fillId="2" borderId="8" xfId="0" applyFont="1" applyFill="1" applyBorder="1" applyAlignment="1">
      <alignment horizontal="right" vertical="center"/>
    </xf>
    <xf numFmtId="0" fontId="6" fillId="0" borderId="12" xfId="0" applyFont="1" applyBorder="1"/>
    <xf numFmtId="0" fontId="6" fillId="2" borderId="8" xfId="0" applyFont="1" applyFill="1" applyBorder="1"/>
    <xf numFmtId="0" fontId="6" fillId="2" borderId="0" xfId="0" applyFont="1" applyFill="1" applyAlignment="1">
      <alignment horizontal="right" vertical="center"/>
    </xf>
    <xf numFmtId="0" fontId="9" fillId="2" borderId="7" xfId="0" applyFont="1" applyFill="1" applyBorder="1" applyAlignment="1">
      <alignment horizontal="center" vertical="center" wrapText="1"/>
    </xf>
    <xf numFmtId="168" fontId="54" fillId="0" borderId="0" xfId="20" applyNumberFormat="1" applyFont="1"/>
    <xf numFmtId="0" fontId="6" fillId="2" borderId="0" xfId="0" applyFont="1" applyFill="1" applyAlignment="1">
      <alignment vertical="center" wrapText="1"/>
    </xf>
    <xf numFmtId="0" fontId="6" fillId="2" borderId="0" xfId="0" applyFont="1" applyFill="1" applyAlignment="1">
      <alignment horizontal="left" vertical="center" wrapText="1"/>
    </xf>
    <xf numFmtId="0" fontId="6" fillId="2" borderId="8" xfId="1" applyFont="1" applyFill="1" applyBorder="1" applyAlignment="1">
      <alignment vertical="center"/>
    </xf>
    <xf numFmtId="0" fontId="6" fillId="2" borderId="0" xfId="2" applyFont="1" applyFill="1" applyAlignment="1">
      <alignment vertical="center"/>
    </xf>
    <xf numFmtId="0" fontId="6" fillId="0" borderId="0" xfId="1" applyFont="1" applyAlignment="1">
      <alignment vertical="center"/>
    </xf>
    <xf numFmtId="0" fontId="6" fillId="8" borderId="8" xfId="14" applyFont="1" applyFill="1" applyBorder="1" applyAlignment="1">
      <alignment vertical="center"/>
    </xf>
    <xf numFmtId="0" fontId="6" fillId="8" borderId="8" xfId="1" applyFont="1" applyFill="1" applyBorder="1" applyAlignment="1">
      <alignment vertical="center"/>
    </xf>
    <xf numFmtId="0" fontId="6" fillId="2" borderId="8" xfId="0" applyFont="1" applyFill="1" applyBorder="1" applyAlignment="1">
      <alignment horizontal="left" vertical="center"/>
    </xf>
    <xf numFmtId="0" fontId="15" fillId="2" borderId="14" xfId="0" applyFont="1" applyFill="1" applyBorder="1" applyAlignment="1">
      <alignment vertical="top" wrapText="1"/>
    </xf>
    <xf numFmtId="0" fontId="9" fillId="2" borderId="8" xfId="0" applyFont="1" applyFill="1" applyBorder="1" applyAlignment="1">
      <alignment vertical="center" wrapText="1"/>
    </xf>
    <xf numFmtId="0" fontId="9" fillId="2" borderId="14" xfId="0" applyFont="1" applyFill="1" applyBorder="1" applyAlignment="1">
      <alignment vertical="center" wrapText="1"/>
    </xf>
    <xf numFmtId="0" fontId="9" fillId="2" borderId="5" xfId="0" applyFont="1" applyFill="1" applyBorder="1" applyAlignment="1">
      <alignment horizontal="center" vertical="center" wrapText="1"/>
    </xf>
    <xf numFmtId="0" fontId="9" fillId="2" borderId="2" xfId="1" applyFont="1" applyFill="1" applyBorder="1" applyAlignment="1">
      <alignment vertical="center" wrapText="1"/>
    </xf>
    <xf numFmtId="0" fontId="9" fillId="2" borderId="8"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5" xfId="1" applyFont="1" applyFill="1" applyBorder="1" applyAlignment="1">
      <alignment vertical="center" wrapText="1"/>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9" fillId="2" borderId="18" xfId="1" applyFont="1" applyFill="1" applyBorder="1" applyAlignment="1">
      <alignment horizontal="center" vertical="center" wrapText="1"/>
    </xf>
    <xf numFmtId="0" fontId="9" fillId="2" borderId="3" xfId="1" applyFont="1" applyFill="1" applyBorder="1" applyAlignment="1">
      <alignment vertical="center" wrapText="1"/>
    </xf>
    <xf numFmtId="0" fontId="9" fillId="2" borderId="2" xfId="1" applyFont="1" applyFill="1" applyBorder="1" applyAlignment="1">
      <alignment horizontal="center" vertical="center" wrapText="1"/>
    </xf>
    <xf numFmtId="0" fontId="9" fillId="2" borderId="13" xfId="1" applyFont="1" applyFill="1" applyBorder="1" applyAlignment="1">
      <alignment horizontal="center" vertical="center" wrapText="1"/>
    </xf>
    <xf numFmtId="0" fontId="9" fillId="2" borderId="6"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1" xfId="1" applyFont="1" applyFill="1" applyBorder="1" applyAlignment="1">
      <alignment horizontal="center" vertical="center" wrapText="1"/>
    </xf>
    <xf numFmtId="1" fontId="9" fillId="2" borderId="2" xfId="6" applyNumberFormat="1" applyFont="1" applyFill="1" applyBorder="1" applyAlignment="1">
      <alignment vertical="center"/>
    </xf>
    <xf numFmtId="1" fontId="9" fillId="2" borderId="12" xfId="6" applyNumberFormat="1" applyFont="1" applyFill="1" applyBorder="1" applyAlignment="1">
      <alignment vertical="center"/>
    </xf>
    <xf numFmtId="1" fontId="9" fillId="2" borderId="4" xfId="6" applyNumberFormat="1" applyFont="1" applyFill="1" applyBorder="1" applyAlignment="1">
      <alignment horizontal="center" vertical="center"/>
    </xf>
    <xf numFmtId="1" fontId="9" fillId="2" borderId="5" xfId="6" applyNumberFormat="1" applyFont="1" applyFill="1" applyBorder="1" applyAlignment="1">
      <alignment horizontal="center" vertical="center"/>
    </xf>
    <xf numFmtId="1" fontId="9" fillId="2" borderId="8" xfId="6" applyNumberFormat="1" applyFont="1" applyFill="1" applyBorder="1" applyAlignment="1">
      <alignment horizontal="center" vertical="center"/>
    </xf>
    <xf numFmtId="1" fontId="9" fillId="8" borderId="12" xfId="6" applyNumberFormat="1" applyFont="1" applyFill="1" applyBorder="1" applyAlignment="1">
      <alignment vertical="center"/>
    </xf>
    <xf numFmtId="1" fontId="9" fillId="8" borderId="4" xfId="6" applyNumberFormat="1" applyFont="1" applyFill="1" applyBorder="1" applyAlignment="1">
      <alignment horizontal="center" vertical="center"/>
    </xf>
    <xf numFmtId="1" fontId="9" fillId="8" borderId="5" xfId="6" applyNumberFormat="1" applyFont="1" applyFill="1" applyBorder="1" applyAlignment="1">
      <alignment horizontal="center" vertical="center"/>
    </xf>
    <xf numFmtId="1" fontId="9" fillId="8" borderId="8" xfId="6" applyNumberFormat="1" applyFont="1" applyFill="1" applyBorder="1" applyAlignment="1">
      <alignment horizontal="center" vertical="center"/>
    </xf>
    <xf numFmtId="0" fontId="6" fillId="0" borderId="14" xfId="0" applyFont="1" applyBorder="1"/>
    <xf numFmtId="0" fontId="6" fillId="2" borderId="12" xfId="0" applyFont="1" applyFill="1" applyBorder="1"/>
    <xf numFmtId="0" fontId="9" fillId="2" borderId="14" xfId="0" applyFont="1" applyFill="1" applyBorder="1" applyAlignment="1">
      <alignment horizontal="center" vertical="center" wrapText="1"/>
    </xf>
    <xf numFmtId="0" fontId="16" fillId="2" borderId="0" xfId="0" applyFont="1" applyFill="1"/>
    <xf numFmtId="0" fontId="6" fillId="2" borderId="8" xfId="1" applyFont="1" applyFill="1" applyBorder="1" applyAlignment="1">
      <alignment vertical="center" wrapText="1"/>
    </xf>
    <xf numFmtId="0" fontId="6" fillId="2" borderId="0" xfId="1" applyFont="1" applyFill="1" applyAlignment="1">
      <alignment vertical="center"/>
    </xf>
    <xf numFmtId="0" fontId="9" fillId="2" borderId="12" xfId="1" applyFont="1" applyFill="1" applyBorder="1" applyAlignment="1">
      <alignment vertical="center" wrapText="1"/>
    </xf>
    <xf numFmtId="0" fontId="9" fillId="2" borderId="8" xfId="1" applyFont="1" applyFill="1" applyBorder="1" applyAlignment="1">
      <alignment vertical="center" wrapText="1"/>
    </xf>
    <xf numFmtId="0" fontId="12" fillId="2" borderId="0" xfId="1" applyFont="1" applyFill="1"/>
    <xf numFmtId="0" fontId="16" fillId="2" borderId="0" xfId="1" applyFont="1" applyFill="1" applyAlignment="1">
      <alignment vertical="center"/>
    </xf>
    <xf numFmtId="0" fontId="14" fillId="2" borderId="14" xfId="1" applyFont="1" applyFill="1" applyBorder="1" applyAlignment="1">
      <alignment vertical="center"/>
    </xf>
    <xf numFmtId="0" fontId="6" fillId="2" borderId="14" xfId="1" applyFont="1" applyFill="1" applyBorder="1"/>
    <xf numFmtId="0" fontId="6" fillId="2" borderId="0" xfId="1" applyFont="1" applyFill="1" applyAlignment="1">
      <alignment horizontal="right" vertical="center"/>
    </xf>
    <xf numFmtId="0" fontId="7" fillId="8" borderId="12" xfId="0" applyFont="1" applyFill="1" applyBorder="1"/>
    <xf numFmtId="0" fontId="6" fillId="2" borderId="8" xfId="1" applyFont="1" applyFill="1" applyBorder="1"/>
    <xf numFmtId="0" fontId="6" fillId="2" borderId="8" xfId="1" applyFont="1" applyFill="1" applyBorder="1" applyAlignment="1">
      <alignment horizontal="right" vertical="center"/>
    </xf>
    <xf numFmtId="0" fontId="6" fillId="2" borderId="0" xfId="1" applyFont="1" applyFill="1" applyAlignment="1">
      <alignment vertical="center" wrapText="1"/>
    </xf>
    <xf numFmtId="0" fontId="9" fillId="2" borderId="14" xfId="1" applyFont="1" applyFill="1" applyBorder="1" applyAlignment="1">
      <alignment vertical="center" wrapText="1"/>
    </xf>
    <xf numFmtId="0" fontId="6" fillId="8" borderId="8" xfId="14" applyFont="1" applyFill="1" applyBorder="1" applyAlignment="1">
      <alignment horizontal="right" vertical="center"/>
    </xf>
    <xf numFmtId="0" fontId="6" fillId="2" borderId="12" xfId="1" applyFont="1" applyFill="1" applyBorder="1"/>
    <xf numFmtId="0" fontId="6" fillId="8" borderId="0" xfId="1" applyFont="1" applyFill="1"/>
    <xf numFmtId="0" fontId="6" fillId="8" borderId="14" xfId="1" applyFont="1" applyFill="1" applyBorder="1"/>
    <xf numFmtId="0" fontId="7" fillId="2" borderId="12" xfId="6" applyFont="1" applyFill="1" applyBorder="1"/>
    <xf numFmtId="0" fontId="27" fillId="2" borderId="12" xfId="6" quotePrefix="1" applyFont="1" applyFill="1" applyBorder="1" applyAlignment="1">
      <alignment horizontal="left" vertical="center"/>
    </xf>
    <xf numFmtId="0" fontId="9" fillId="2" borderId="12" xfId="6" quotePrefix="1" applyFont="1" applyFill="1" applyBorder="1" applyAlignment="1">
      <alignment horizontal="center" vertical="center"/>
    </xf>
    <xf numFmtId="0" fontId="9" fillId="2" borderId="8" xfId="6" quotePrefix="1" applyFont="1" applyFill="1" applyBorder="1" applyAlignment="1">
      <alignment horizontal="center" vertical="center"/>
    </xf>
    <xf numFmtId="0" fontId="13" fillId="2" borderId="0" xfId="6" applyFont="1" applyFill="1" applyAlignment="1">
      <alignment vertical="center"/>
    </xf>
    <xf numFmtId="167" fontId="13" fillId="2" borderId="0" xfId="8" applyNumberFormat="1" applyFont="1" applyFill="1" applyBorder="1" applyAlignment="1">
      <alignment horizontal="right" indent="1"/>
    </xf>
    <xf numFmtId="167" fontId="13" fillId="8" borderId="0" xfId="8" applyNumberFormat="1" applyFont="1" applyFill="1" applyBorder="1" applyAlignment="1">
      <alignment horizontal="right" indent="1"/>
    </xf>
    <xf numFmtId="167" fontId="13" fillId="2" borderId="0" xfId="8" applyNumberFormat="1" applyFont="1" applyFill="1" applyBorder="1" applyAlignment="1">
      <alignment horizontal="right" vertical="center" indent="1"/>
    </xf>
    <xf numFmtId="0" fontId="13" fillId="2" borderId="14" xfId="6" applyFont="1" applyFill="1" applyBorder="1" applyAlignment="1">
      <alignment vertical="center"/>
    </xf>
    <xf numFmtId="166" fontId="13" fillId="2" borderId="14" xfId="6" applyNumberFormat="1" applyFont="1" applyFill="1" applyBorder="1" applyAlignment="1">
      <alignment horizontal="right" indent="1"/>
    </xf>
    <xf numFmtId="0" fontId="13" fillId="8" borderId="0" xfId="6" applyFont="1" applyFill="1" applyAlignment="1">
      <alignment vertical="center"/>
    </xf>
    <xf numFmtId="0" fontId="13" fillId="8" borderId="0" xfId="6" applyFont="1" applyFill="1" applyAlignment="1">
      <alignment horizontal="left" wrapText="1"/>
    </xf>
    <xf numFmtId="0" fontId="13" fillId="2" borderId="8" xfId="6" applyFont="1" applyFill="1" applyBorder="1" applyAlignment="1">
      <alignment vertical="center"/>
    </xf>
    <xf numFmtId="0" fontId="13" fillId="2" borderId="8" xfId="6" quotePrefix="1" applyFont="1" applyFill="1" applyBorder="1" applyAlignment="1">
      <alignment horizontal="left" wrapText="1"/>
    </xf>
    <xf numFmtId="167" fontId="13" fillId="2" borderId="8" xfId="8" applyNumberFormat="1" applyFont="1" applyFill="1" applyBorder="1" applyAlignment="1">
      <alignment horizontal="right" vertical="center" indent="1"/>
    </xf>
    <xf numFmtId="0" fontId="6" fillId="2" borderId="8" xfId="6" applyFont="1" applyFill="1" applyBorder="1" applyAlignment="1">
      <alignment vertical="center"/>
    </xf>
    <xf numFmtId="0" fontId="6" fillId="2" borderId="8" xfId="17" applyFont="1" applyFill="1" applyBorder="1" applyAlignment="1">
      <alignment horizontal="left" vertical="center"/>
    </xf>
    <xf numFmtId="0" fontId="6" fillId="2" borderId="8" xfId="17" applyFont="1" applyFill="1" applyBorder="1" applyAlignment="1">
      <alignment horizontal="right" vertical="center"/>
    </xf>
    <xf numFmtId="0" fontId="6" fillId="2" borderId="8" xfId="6" applyFont="1" applyFill="1" applyBorder="1" applyAlignment="1">
      <alignment horizontal="left" vertical="center"/>
    </xf>
    <xf numFmtId="0" fontId="6" fillId="2" borderId="0" xfId="6" applyFont="1" applyFill="1" applyAlignment="1">
      <alignment horizontal="left" vertical="center"/>
    </xf>
    <xf numFmtId="0" fontId="55" fillId="0" borderId="0" xfId="18" applyFont="1" applyAlignment="1">
      <alignment vertical="center"/>
    </xf>
    <xf numFmtId="0" fontId="7" fillId="2" borderId="14" xfId="6" applyFont="1" applyFill="1" applyBorder="1" applyAlignment="1">
      <alignment horizontal="left" vertical="center"/>
    </xf>
    <xf numFmtId="0" fontId="6" fillId="2" borderId="8" xfId="6" applyFont="1" applyFill="1" applyBorder="1" applyAlignment="1">
      <alignment horizontal="center" vertical="center"/>
    </xf>
    <xf numFmtId="0" fontId="6" fillId="2" borderId="14" xfId="6" quotePrefix="1" applyFont="1" applyFill="1" applyBorder="1" applyAlignment="1">
      <alignment horizontal="center" vertical="center"/>
    </xf>
    <xf numFmtId="0" fontId="6" fillId="2" borderId="0" xfId="6" applyFont="1" applyFill="1" applyAlignment="1">
      <alignment vertical="center"/>
    </xf>
    <xf numFmtId="166" fontId="6" fillId="2" borderId="8" xfId="6" applyNumberFormat="1" applyFont="1" applyFill="1" applyBorder="1" applyAlignment="1">
      <alignment horizontal="right" indent="1"/>
    </xf>
    <xf numFmtId="0" fontId="21" fillId="0" borderId="4" xfId="4" applyFont="1" applyBorder="1"/>
    <xf numFmtId="165" fontId="32" fillId="2" borderId="33" xfId="4" applyNumberFormat="1" applyFont="1" applyFill="1" applyBorder="1" applyAlignment="1">
      <alignment horizontal="left" wrapText="1" indent="1"/>
    </xf>
    <xf numFmtId="165" fontId="23" fillId="2" borderId="0" xfId="4" applyNumberFormat="1" applyFont="1" applyFill="1" applyAlignment="1">
      <alignment horizontal="left" vertical="center" wrapText="1"/>
    </xf>
    <xf numFmtId="165" fontId="8" fillId="0" borderId="0" xfId="4" applyNumberFormat="1" applyFont="1" applyAlignment="1">
      <alignment vertical="center"/>
    </xf>
    <xf numFmtId="0" fontId="14" fillId="2" borderId="7" xfId="4" applyFont="1" applyFill="1" applyBorder="1" applyAlignment="1">
      <alignment horizontal="left"/>
    </xf>
    <xf numFmtId="165" fontId="13" fillId="8" borderId="9" xfId="14" applyNumberFormat="1" applyFont="1" applyFill="1" applyBorder="1" applyAlignment="1">
      <alignment horizontal="left" vertical="center" wrapText="1"/>
    </xf>
    <xf numFmtId="0" fontId="7" fillId="8" borderId="0" xfId="0" applyFont="1" applyFill="1"/>
    <xf numFmtId="0" fontId="27" fillId="8" borderId="12" xfId="6" quotePrefix="1" applyFont="1" applyFill="1" applyBorder="1" applyAlignment="1">
      <alignment vertical="top"/>
    </xf>
    <xf numFmtId="0" fontId="27" fillId="8" borderId="12" xfId="0" applyFont="1" applyFill="1" applyBorder="1" applyAlignment="1">
      <alignment vertical="top" wrapText="1"/>
    </xf>
    <xf numFmtId="0" fontId="13" fillId="2" borderId="0" xfId="4" applyFont="1" applyFill="1" applyAlignment="1">
      <alignment horizontal="left" wrapText="1" indent="4"/>
    </xf>
    <xf numFmtId="165" fontId="32" fillId="2" borderId="23" xfId="4" applyNumberFormat="1" applyFont="1" applyFill="1" applyBorder="1" applyAlignment="1">
      <alignment horizontal="left" wrapText="1" indent="1"/>
    </xf>
    <xf numFmtId="0" fontId="6" fillId="0" borderId="0" xfId="17" applyFont="1" applyAlignment="1">
      <alignment horizontal="left" indent="1"/>
    </xf>
    <xf numFmtId="0" fontId="6" fillId="2" borderId="0" xfId="17" applyFont="1" applyFill="1"/>
    <xf numFmtId="0" fontId="6" fillId="0" borderId="0" xfId="17" applyFont="1"/>
    <xf numFmtId="0" fontId="13" fillId="2" borderId="0" xfId="17" applyFont="1" applyFill="1" applyAlignment="1">
      <alignment horizontal="left" vertical="center"/>
    </xf>
    <xf numFmtId="165" fontId="13" fillId="2" borderId="10" xfId="17" applyNumberFormat="1" applyFont="1" applyFill="1" applyBorder="1" applyAlignment="1">
      <alignment vertical="center" wrapText="1"/>
    </xf>
    <xf numFmtId="165" fontId="13" fillId="2" borderId="7" xfId="17" applyNumberFormat="1" applyFont="1" applyFill="1" applyBorder="1" applyAlignment="1">
      <alignment vertical="center" wrapText="1"/>
    </xf>
    <xf numFmtId="0" fontId="6" fillId="2" borderId="12" xfId="17" applyFont="1" applyFill="1" applyBorder="1"/>
    <xf numFmtId="0" fontId="6" fillId="2" borderId="8" xfId="17" applyFont="1" applyFill="1" applyBorder="1"/>
    <xf numFmtId="0" fontId="12" fillId="2" borderId="0" xfId="17" applyFont="1" applyFill="1"/>
    <xf numFmtId="0" fontId="6" fillId="2" borderId="0" xfId="17" applyFont="1" applyFill="1" applyAlignment="1">
      <alignment vertical="center"/>
    </xf>
    <xf numFmtId="0" fontId="14" fillId="2" borderId="14" xfId="17" applyFont="1" applyFill="1" applyBorder="1" applyAlignment="1">
      <alignment vertical="center"/>
    </xf>
    <xf numFmtId="0" fontId="6" fillId="2" borderId="14" xfId="17" applyFont="1" applyFill="1" applyBorder="1"/>
    <xf numFmtId="0" fontId="9" fillId="2" borderId="13" xfId="17" applyFont="1" applyFill="1" applyBorder="1" applyAlignment="1">
      <alignment horizontal="center" vertical="center" wrapText="1"/>
    </xf>
    <xf numFmtId="0" fontId="9" fillId="2" borderId="11" xfId="17" applyFont="1" applyFill="1" applyBorder="1" applyAlignment="1">
      <alignment horizontal="center" vertical="center" wrapText="1"/>
    </xf>
    <xf numFmtId="0" fontId="13" fillId="8" borderId="0" xfId="14" applyFont="1" applyFill="1" applyBorder="1" applyAlignment="1">
      <alignment horizontal="left"/>
    </xf>
    <xf numFmtId="0" fontId="13" fillId="2" borderId="21" xfId="4" applyFont="1" applyFill="1" applyBorder="1" applyAlignment="1">
      <alignment horizontal="left" vertical="center" indent="2"/>
    </xf>
    <xf numFmtId="0" fontId="13" fillId="2" borderId="32" xfId="4" applyFont="1" applyFill="1" applyBorder="1" applyAlignment="1">
      <alignment horizontal="left" indent="2"/>
    </xf>
    <xf numFmtId="0" fontId="6" fillId="0" borderId="0" xfId="17" quotePrefix="1" applyFont="1" applyAlignment="1">
      <alignment wrapText="1"/>
    </xf>
    <xf numFmtId="1" fontId="9" fillId="2" borderId="1" xfId="6" applyNumberFormat="1" applyFont="1" applyFill="1" applyBorder="1" applyAlignment="1">
      <alignment horizontal="right" vertical="center"/>
    </xf>
    <xf numFmtId="1" fontId="9" fillId="8" borderId="1" xfId="6" applyNumberFormat="1" applyFont="1" applyFill="1" applyBorder="1" applyAlignment="1">
      <alignment horizontal="right" vertical="center"/>
    </xf>
    <xf numFmtId="1" fontId="9" fillId="8" borderId="12" xfId="6" applyNumberFormat="1" applyFont="1" applyFill="1" applyBorder="1" applyAlignment="1">
      <alignment horizontal="right" vertical="center"/>
    </xf>
    <xf numFmtId="1" fontId="9" fillId="8" borderId="2" xfId="6" applyNumberFormat="1" applyFont="1" applyFill="1" applyBorder="1" applyAlignment="1">
      <alignment horizontal="right" vertical="center"/>
    </xf>
    <xf numFmtId="0" fontId="13" fillId="2" borderId="0" xfId="0" applyFont="1" applyFill="1" applyAlignment="1">
      <alignment horizontal="left" vertical="top"/>
    </xf>
    <xf numFmtId="165" fontId="13" fillId="2" borderId="7" xfId="0" applyNumberFormat="1" applyFont="1" applyFill="1" applyBorder="1" applyAlignment="1">
      <alignment horizontal="right" vertical="top" wrapText="1" indent="1"/>
    </xf>
    <xf numFmtId="0" fontId="6" fillId="2" borderId="0" xfId="0" applyFont="1" applyFill="1" applyAlignment="1">
      <alignment vertical="top"/>
    </xf>
    <xf numFmtId="0" fontId="6" fillId="0" borderId="0" xfId="0" applyFont="1" applyAlignment="1">
      <alignment vertical="top"/>
    </xf>
    <xf numFmtId="165" fontId="13" fillId="2" borderId="10" xfId="0" applyNumberFormat="1" applyFont="1" applyFill="1" applyBorder="1" applyAlignment="1">
      <alignment horizontal="right" vertical="top" wrapText="1" indent="1"/>
    </xf>
    <xf numFmtId="165" fontId="13" fillId="2" borderId="9" xfId="0" applyNumberFormat="1" applyFont="1" applyFill="1" applyBorder="1" applyAlignment="1">
      <alignment horizontal="right" vertical="top" wrapText="1" indent="1"/>
    </xf>
    <xf numFmtId="0" fontId="13" fillId="2" borderId="0" xfId="1" applyFont="1" applyFill="1" applyAlignment="1">
      <alignment horizontal="left" vertical="top"/>
    </xf>
    <xf numFmtId="165" fontId="13" fillId="2" borderId="7" xfId="1" applyNumberFormat="1" applyFont="1" applyFill="1" applyBorder="1" applyAlignment="1">
      <alignment horizontal="left" vertical="top" wrapText="1"/>
    </xf>
    <xf numFmtId="165" fontId="13" fillId="2" borderId="20" xfId="1" applyNumberFormat="1" applyFont="1" applyFill="1" applyBorder="1" applyAlignment="1">
      <alignment horizontal="left" vertical="top" wrapText="1"/>
    </xf>
    <xf numFmtId="0" fontId="6" fillId="2" borderId="0" xfId="1" applyFont="1" applyFill="1" applyAlignment="1">
      <alignment vertical="top"/>
    </xf>
    <xf numFmtId="0" fontId="6" fillId="0" borderId="0" xfId="2" applyFont="1" applyAlignment="1">
      <alignment vertical="top"/>
    </xf>
    <xf numFmtId="0" fontId="6" fillId="0" borderId="0" xfId="1" applyFont="1" applyAlignment="1">
      <alignment vertical="top"/>
    </xf>
    <xf numFmtId="165" fontId="13" fillId="2" borderId="10" xfId="1" applyNumberFormat="1" applyFont="1" applyFill="1" applyBorder="1" applyAlignment="1">
      <alignment vertical="top" wrapText="1"/>
    </xf>
    <xf numFmtId="165" fontId="13" fillId="2" borderId="0" xfId="1" applyNumberFormat="1" applyFont="1" applyFill="1" applyAlignment="1">
      <alignment vertical="top" wrapText="1"/>
    </xf>
    <xf numFmtId="0" fontId="13" fillId="8" borderId="0" xfId="1" applyFont="1" applyFill="1" applyAlignment="1">
      <alignment horizontal="left" vertical="top"/>
    </xf>
    <xf numFmtId="165" fontId="13" fillId="8" borderId="10" xfId="1" applyNumberFormat="1" applyFont="1" applyFill="1" applyBorder="1" applyAlignment="1">
      <alignment vertical="top" wrapText="1"/>
    </xf>
    <xf numFmtId="165" fontId="13" fillId="8" borderId="0" xfId="1" applyNumberFormat="1" applyFont="1" applyFill="1" applyAlignment="1">
      <alignment vertical="top" wrapText="1"/>
    </xf>
    <xf numFmtId="165" fontId="13" fillId="8" borderId="7" xfId="1" applyNumberFormat="1" applyFont="1" applyFill="1" applyBorder="1" applyAlignment="1">
      <alignment vertical="top" wrapText="1"/>
    </xf>
    <xf numFmtId="0" fontId="15" fillId="2" borderId="14" xfId="4" applyFont="1" applyFill="1" applyBorder="1" applyAlignment="1">
      <alignment horizontal="justify" vertical="top" wrapText="1"/>
    </xf>
    <xf numFmtId="165" fontId="13" fillId="2" borderId="6" xfId="4" applyNumberFormat="1" applyFont="1" applyFill="1" applyBorder="1" applyAlignment="1">
      <alignment horizontal="center" vertical="center" wrapText="1"/>
    </xf>
    <xf numFmtId="165" fontId="13" fillId="2" borderId="15" xfId="4" applyNumberFormat="1" applyFont="1" applyFill="1" applyBorder="1" applyAlignment="1">
      <alignment horizontal="center" vertical="center" wrapText="1"/>
    </xf>
    <xf numFmtId="0" fontId="9" fillId="2" borderId="6" xfId="4" quotePrefix="1" applyFont="1" applyFill="1" applyBorder="1" applyAlignment="1">
      <alignment horizontal="center" vertical="center" wrapText="1"/>
    </xf>
    <xf numFmtId="0" fontId="9" fillId="2" borderId="1" xfId="4" quotePrefix="1" applyFont="1" applyFill="1" applyBorder="1" applyAlignment="1">
      <alignment horizontal="center" vertical="center" wrapText="1"/>
    </xf>
    <xf numFmtId="0" fontId="9" fillId="2" borderId="14" xfId="4" quotePrefix="1" applyFont="1" applyFill="1" applyBorder="1" applyAlignment="1">
      <alignment horizontal="center" vertical="center" wrapText="1"/>
    </xf>
    <xf numFmtId="0" fontId="9" fillId="2" borderId="11" xfId="4" quotePrefix="1" applyFont="1" applyFill="1" applyBorder="1" applyAlignment="1">
      <alignment horizontal="center" vertical="center" wrapText="1"/>
    </xf>
    <xf numFmtId="0" fontId="9" fillId="2" borderId="3" xfId="4" quotePrefix="1" applyFont="1" applyFill="1" applyBorder="1" applyAlignment="1">
      <alignment horizontal="center" vertical="center" wrapText="1"/>
    </xf>
    <xf numFmtId="165" fontId="11" fillId="2" borderId="6" xfId="4" applyNumberFormat="1" applyFont="1" applyFill="1" applyBorder="1" applyAlignment="1">
      <alignment horizontal="center" vertical="center" wrapText="1"/>
    </xf>
    <xf numFmtId="165" fontId="11" fillId="2" borderId="15" xfId="4" applyNumberFormat="1" applyFont="1" applyFill="1" applyBorder="1" applyAlignment="1">
      <alignment horizontal="center" vertical="center" wrapText="1"/>
    </xf>
    <xf numFmtId="0" fontId="8" fillId="2" borderId="14" xfId="4" applyFont="1" applyFill="1" applyBorder="1" applyAlignment="1">
      <alignment horizontal="justify" vertical="top" wrapText="1"/>
    </xf>
    <xf numFmtId="0" fontId="9" fillId="2" borderId="6"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1" xfId="0" quotePrefix="1" applyFont="1" applyFill="1" applyBorder="1" applyAlignment="1">
      <alignment horizontal="center" vertical="center" wrapText="1"/>
    </xf>
    <xf numFmtId="0" fontId="9" fillId="2" borderId="14" xfId="0" quotePrefix="1" applyFont="1" applyFill="1" applyBorder="1" applyAlignment="1">
      <alignment horizontal="center" vertical="center" wrapText="1"/>
    </xf>
    <xf numFmtId="0" fontId="15" fillId="2" borderId="14" xfId="0" applyFont="1" applyFill="1" applyBorder="1" applyAlignment="1">
      <alignment horizontal="justify" vertical="top" wrapText="1"/>
    </xf>
    <xf numFmtId="0" fontId="9" fillId="2" borderId="3" xfId="0" quotePrefix="1" applyFont="1" applyFill="1" applyBorder="1" applyAlignment="1">
      <alignment horizontal="center" vertical="center" wrapText="1"/>
    </xf>
    <xf numFmtId="0" fontId="27" fillId="8" borderId="12" xfId="0" applyFont="1" applyFill="1" applyBorder="1" applyAlignment="1">
      <alignment horizontal="left" vertical="top" wrapText="1"/>
    </xf>
    <xf numFmtId="0" fontId="27" fillId="2" borderId="12" xfId="0" applyFont="1" applyFill="1" applyBorder="1" applyAlignment="1">
      <alignment horizontal="left" vertical="top" wrapText="1"/>
    </xf>
    <xf numFmtId="0" fontId="6" fillId="2" borderId="0" xfId="0" applyFont="1" applyFill="1" applyAlignment="1">
      <alignment horizontal="left" vertical="center" wrapText="1"/>
    </xf>
    <xf numFmtId="0" fontId="8" fillId="2" borderId="14" xfId="0" applyFont="1" applyFill="1" applyBorder="1" applyAlignment="1">
      <alignment horizontal="justify" vertical="top" wrapText="1"/>
    </xf>
    <xf numFmtId="0" fontId="8" fillId="2" borderId="14" xfId="1" applyFont="1" applyFill="1" applyBorder="1" applyAlignment="1">
      <alignment horizontal="left" vertical="top" wrapText="1"/>
    </xf>
    <xf numFmtId="0" fontId="9" fillId="2" borderId="6"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11" xfId="1" quotePrefix="1" applyFont="1" applyFill="1" applyBorder="1" applyAlignment="1">
      <alignment horizontal="center" vertical="center" wrapText="1"/>
    </xf>
    <xf numFmtId="0" fontId="9" fillId="2" borderId="14" xfId="1" applyFont="1" applyFill="1" applyBorder="1" applyAlignment="1">
      <alignment horizontal="center" vertical="center" wrapText="1"/>
    </xf>
    <xf numFmtId="0" fontId="9" fillId="2" borderId="3" xfId="1" applyFont="1" applyFill="1" applyBorder="1" applyAlignment="1">
      <alignment horizontal="center" vertical="center" wrapText="1"/>
    </xf>
    <xf numFmtId="0" fontId="9" fillId="8" borderId="1" xfId="1" applyFont="1" applyFill="1" applyBorder="1" applyAlignment="1">
      <alignment horizontal="center" vertical="center" wrapText="1"/>
    </xf>
    <xf numFmtId="0" fontId="9" fillId="8" borderId="12" xfId="1" applyFont="1" applyFill="1" applyBorder="1" applyAlignment="1">
      <alignment horizontal="center" vertical="center" wrapText="1"/>
    </xf>
    <xf numFmtId="0" fontId="9" fillId="8" borderId="4" xfId="1" applyFont="1" applyFill="1" applyBorder="1" applyAlignment="1">
      <alignment horizontal="center" vertical="center" wrapText="1"/>
    </xf>
    <xf numFmtId="0" fontId="9" fillId="8" borderId="8" xfId="1" applyFont="1" applyFill="1" applyBorder="1" applyAlignment="1">
      <alignment horizontal="center" vertical="center" wrapText="1"/>
    </xf>
    <xf numFmtId="0" fontId="15" fillId="2" borderId="14" xfId="1" quotePrefix="1" applyFont="1" applyFill="1" applyBorder="1" applyAlignment="1">
      <alignment horizontal="justify" vertical="top" wrapText="1"/>
    </xf>
    <xf numFmtId="0" fontId="9" fillId="2" borderId="3" xfId="1" quotePrefix="1" applyFont="1" applyFill="1" applyBorder="1" applyAlignment="1">
      <alignment horizontal="center" vertical="center" wrapText="1"/>
    </xf>
    <xf numFmtId="0" fontId="9" fillId="2" borderId="11" xfId="1" applyFont="1" applyFill="1" applyBorder="1" applyAlignment="1">
      <alignment horizontal="center" vertical="center" wrapText="1"/>
    </xf>
    <xf numFmtId="0" fontId="15" fillId="2" borderId="14" xfId="1" quotePrefix="1" applyFont="1" applyFill="1" applyBorder="1" applyAlignment="1">
      <alignment horizontal="left" vertical="top" wrapText="1"/>
    </xf>
    <xf numFmtId="0" fontId="15" fillId="8" borderId="14" xfId="1" quotePrefix="1" applyFont="1" applyFill="1" applyBorder="1" applyAlignment="1">
      <alignment horizontal="left" vertical="top" wrapText="1"/>
    </xf>
    <xf numFmtId="0" fontId="9" fillId="2" borderId="12" xfId="6" applyFont="1" applyFill="1" applyBorder="1" applyAlignment="1">
      <alignment horizontal="center" vertical="center"/>
    </xf>
    <xf numFmtId="0" fontId="9" fillId="2" borderId="2" xfId="6" applyFont="1" applyFill="1" applyBorder="1" applyAlignment="1">
      <alignment horizontal="center" vertical="center"/>
    </xf>
    <xf numFmtId="0" fontId="9" fillId="2" borderId="8" xfId="6" applyFont="1" applyFill="1" applyBorder="1" applyAlignment="1">
      <alignment horizontal="center" vertical="center"/>
    </xf>
    <xf numFmtId="0" fontId="9" fillId="2" borderId="5" xfId="6" applyFont="1" applyFill="1" applyBorder="1" applyAlignment="1">
      <alignment horizontal="center" vertical="center"/>
    </xf>
    <xf numFmtId="0" fontId="8" fillId="2" borderId="14" xfId="6" quotePrefix="1" applyFont="1" applyFill="1" applyBorder="1" applyAlignment="1">
      <alignment horizontal="left" vertical="top" wrapText="1"/>
    </xf>
    <xf numFmtId="0" fontId="9" fillId="8" borderId="12" xfId="6" applyFont="1" applyFill="1" applyBorder="1" applyAlignment="1">
      <alignment horizontal="center" vertical="center"/>
    </xf>
    <xf numFmtId="0" fontId="9" fillId="8" borderId="2" xfId="6" applyFont="1" applyFill="1" applyBorder="1" applyAlignment="1">
      <alignment horizontal="center" vertical="center"/>
    </xf>
    <xf numFmtId="0" fontId="9" fillId="8" borderId="0" xfId="6" applyFont="1" applyFill="1" applyAlignment="1">
      <alignment horizontal="center" vertical="center"/>
    </xf>
    <xf numFmtId="0" fontId="9" fillId="8" borderId="9" xfId="6" applyFont="1" applyFill="1" applyBorder="1" applyAlignment="1">
      <alignment horizontal="center" vertical="center"/>
    </xf>
    <xf numFmtId="0" fontId="9" fillId="8" borderId="8" xfId="6" applyFont="1" applyFill="1" applyBorder="1" applyAlignment="1">
      <alignment horizontal="center" vertical="center"/>
    </xf>
    <xf numFmtId="0" fontId="9" fillId="8" borderId="5" xfId="6" applyFont="1" applyFill="1" applyBorder="1" applyAlignment="1">
      <alignment horizontal="center" vertical="center"/>
    </xf>
    <xf numFmtId="1" fontId="9" fillId="8" borderId="11" xfId="6" applyNumberFormat="1" applyFont="1" applyFill="1" applyBorder="1" applyAlignment="1">
      <alignment horizontal="center" vertical="center"/>
    </xf>
    <xf numFmtId="1" fontId="9" fillId="8" borderId="14" xfId="6" applyNumberFormat="1" applyFont="1" applyFill="1" applyBorder="1" applyAlignment="1">
      <alignment horizontal="center" vertical="center"/>
    </xf>
    <xf numFmtId="1" fontId="9" fillId="8" borderId="3" xfId="6" applyNumberFormat="1" applyFont="1" applyFill="1" applyBorder="1" applyAlignment="1">
      <alignment horizontal="center" vertical="center"/>
    </xf>
    <xf numFmtId="1" fontId="9" fillId="8" borderId="1" xfId="6" applyNumberFormat="1" applyFont="1" applyFill="1" applyBorder="1" applyAlignment="1">
      <alignment horizontal="center" vertical="center" wrapText="1"/>
    </xf>
    <xf numFmtId="1" fontId="9" fillId="8" borderId="12" xfId="6" applyNumberFormat="1" applyFont="1" applyFill="1" applyBorder="1" applyAlignment="1">
      <alignment horizontal="center" vertical="center" wrapText="1"/>
    </xf>
    <xf numFmtId="1" fontId="9" fillId="8" borderId="1" xfId="6" applyNumberFormat="1" applyFont="1" applyFill="1" applyBorder="1" applyAlignment="1">
      <alignment horizontal="center" vertical="center"/>
    </xf>
    <xf numFmtId="1" fontId="9" fillId="8" borderId="12" xfId="6" applyNumberFormat="1" applyFont="1" applyFill="1" applyBorder="1" applyAlignment="1">
      <alignment horizontal="center" vertical="center"/>
    </xf>
    <xf numFmtId="0" fontId="9" fillId="2" borderId="11" xfId="17" applyFont="1" applyFill="1" applyBorder="1" applyAlignment="1">
      <alignment horizontal="center" vertical="center" wrapText="1"/>
    </xf>
    <xf numFmtId="0" fontId="9" fillId="2" borderId="3" xfId="17" applyFont="1" applyFill="1" applyBorder="1" applyAlignment="1">
      <alignment horizontal="center" vertical="center" wrapText="1"/>
    </xf>
    <xf numFmtId="0" fontId="15" fillId="2" borderId="14" xfId="17" quotePrefix="1" applyFont="1" applyFill="1" applyBorder="1" applyAlignment="1">
      <alignment horizontal="justify" vertical="center" wrapText="1"/>
    </xf>
    <xf numFmtId="0" fontId="9" fillId="2" borderId="12" xfId="17" applyFont="1" applyFill="1" applyBorder="1" applyAlignment="1">
      <alignment horizontal="center" vertical="center" wrapText="1"/>
    </xf>
    <xf numFmtId="0" fontId="9" fillId="2" borderId="2" xfId="17" applyFont="1" applyFill="1" applyBorder="1" applyAlignment="1">
      <alignment horizontal="center" vertical="center" wrapText="1"/>
    </xf>
    <xf numFmtId="0" fontId="9" fillId="2" borderId="0" xfId="17" applyFont="1" applyFill="1" applyAlignment="1">
      <alignment horizontal="center" vertical="center" wrapText="1"/>
    </xf>
    <xf numFmtId="0" fontId="9" fillId="2" borderId="9" xfId="17" applyFont="1" applyFill="1" applyBorder="1" applyAlignment="1">
      <alignment horizontal="center" vertical="center" wrapText="1"/>
    </xf>
    <xf numFmtId="0" fontId="9" fillId="2" borderId="8" xfId="17" applyFont="1" applyFill="1" applyBorder="1" applyAlignment="1">
      <alignment horizontal="center" vertical="center" wrapText="1"/>
    </xf>
    <xf numFmtId="0" fontId="9" fillId="2" borderId="5" xfId="17" applyFont="1" applyFill="1" applyBorder="1" applyAlignment="1">
      <alignment horizontal="center" vertical="center" wrapText="1"/>
    </xf>
    <xf numFmtId="0" fontId="9" fillId="2" borderId="14" xfId="17" applyFont="1" applyFill="1" applyBorder="1" applyAlignment="1">
      <alignment horizontal="center" vertical="center" wrapText="1"/>
    </xf>
    <xf numFmtId="0" fontId="9" fillId="2" borderId="1" xfId="17" applyFont="1" applyFill="1" applyBorder="1" applyAlignment="1">
      <alignment horizontal="center" vertical="center" wrapText="1"/>
    </xf>
    <xf numFmtId="0" fontId="9" fillId="2" borderId="7" xfId="17" applyFont="1" applyFill="1" applyBorder="1" applyAlignment="1">
      <alignment horizontal="center" vertical="center" wrapText="1"/>
    </xf>
    <xf numFmtId="0" fontId="9" fillId="2" borderId="4" xfId="17" applyFont="1" applyFill="1" applyBorder="1" applyAlignment="1">
      <alignment horizontal="center" vertical="center" wrapText="1"/>
    </xf>
    <xf numFmtId="0" fontId="9" fillId="2" borderId="6" xfId="17" applyFont="1" applyFill="1" applyBorder="1" applyAlignment="1">
      <alignment horizontal="center" vertical="center" wrapText="1"/>
    </xf>
    <xf numFmtId="0" fontId="9" fillId="2" borderId="15" xfId="17" applyFont="1" applyFill="1" applyBorder="1" applyAlignment="1">
      <alignment horizontal="center" vertical="center" wrapText="1"/>
    </xf>
    <xf numFmtId="0" fontId="27" fillId="2" borderId="0" xfId="0" applyFont="1" applyFill="1" applyAlignment="1">
      <alignment horizontal="left" wrapText="1"/>
    </xf>
    <xf numFmtId="0" fontId="27" fillId="8" borderId="0" xfId="0" applyFont="1" applyFill="1" applyAlignment="1">
      <alignment horizontal="left" wrapText="1"/>
    </xf>
    <xf numFmtId="0" fontId="27" fillId="8" borderId="12" xfId="6" quotePrefix="1" applyFont="1" applyFill="1" applyBorder="1" applyAlignment="1">
      <alignment horizontal="left" vertical="center"/>
    </xf>
    <xf numFmtId="0" fontId="6" fillId="2" borderId="2" xfId="6" applyFont="1" applyFill="1" applyBorder="1" applyAlignment="1">
      <alignment horizontal="center" vertical="center"/>
    </xf>
    <xf numFmtId="0" fontId="6" fillId="2" borderId="5" xfId="6" applyFont="1" applyFill="1" applyBorder="1" applyAlignment="1">
      <alignment horizontal="center" vertical="center"/>
    </xf>
    <xf numFmtId="166" fontId="9" fillId="2" borderId="6" xfId="6" applyNumberFormat="1" applyFont="1" applyFill="1" applyBorder="1" applyAlignment="1">
      <alignment horizontal="center" vertical="center" wrapText="1"/>
    </xf>
    <xf numFmtId="166" fontId="9" fillId="2" borderId="15" xfId="6" applyNumberFormat="1" applyFont="1" applyFill="1" applyBorder="1" applyAlignment="1">
      <alignment horizontal="center" vertical="center" wrapText="1"/>
    </xf>
    <xf numFmtId="0" fontId="9" fillId="2" borderId="11" xfId="6" applyFont="1" applyFill="1" applyBorder="1" applyAlignment="1">
      <alignment horizontal="center" vertical="center"/>
    </xf>
    <xf numFmtId="0" fontId="9" fillId="2" borderId="14" xfId="6" applyFont="1" applyFill="1" applyBorder="1" applyAlignment="1">
      <alignment horizontal="center" vertical="center"/>
    </xf>
  </cellXfs>
  <cellStyles count="21">
    <cellStyle name="Comma" xfId="20" builtinId="3"/>
    <cellStyle name="Comma 2" xfId="8" xr:uid="{00000000-0005-0000-0000-000001000000}"/>
    <cellStyle name="Normal" xfId="0" builtinId="0"/>
    <cellStyle name="Normal 2" xfId="2" xr:uid="{00000000-0005-0000-0000-000003000000}"/>
    <cellStyle name="Normal 2 2" xfId="4" xr:uid="{00000000-0005-0000-0000-000004000000}"/>
    <cellStyle name="Normal 2 3" xfId="6" xr:uid="{00000000-0005-0000-0000-000005000000}"/>
    <cellStyle name="Normal 3" xfId="1" xr:uid="{00000000-0005-0000-0000-000006000000}"/>
    <cellStyle name="Normal 3 2" xfId="17" xr:uid="{0AB51EE1-7F18-4E81-8171-F6E72843A385}"/>
    <cellStyle name="Normal 4" xfId="3" xr:uid="{00000000-0005-0000-0000-000007000000}"/>
    <cellStyle name="Normal 4 2" xfId="19" xr:uid="{2CD4B7CC-0A0A-4874-B698-368B42A8EC64}"/>
    <cellStyle name="Normal 5" xfId="5" xr:uid="{00000000-0005-0000-0000-000008000000}"/>
    <cellStyle name="Normal 5 2" xfId="16" xr:uid="{A8A09093-0D9A-46C2-9B74-136E3B497D61}"/>
    <cellStyle name="Normal 6" xfId="7" xr:uid="{00000000-0005-0000-0000-000009000000}"/>
    <cellStyle name="Normal 6 2" xfId="18" xr:uid="{F7973523-2611-47A8-B97F-C049AA31E50C}"/>
    <cellStyle name="Normal 7" xfId="15" xr:uid="{00000000-0005-0000-0000-00000A000000}"/>
    <cellStyle name="Percent 2" xfId="9" xr:uid="{00000000-0005-0000-0000-00000B000000}"/>
    <cellStyle name="XL3 Blue" xfId="10" xr:uid="{00000000-0005-0000-0000-00000C000000}"/>
    <cellStyle name="XL3 Green" xfId="11" xr:uid="{00000000-0005-0000-0000-00000D000000}"/>
    <cellStyle name="XL3 Orange" xfId="12" xr:uid="{00000000-0005-0000-0000-00000E000000}"/>
    <cellStyle name="XL3 Red" xfId="13" xr:uid="{00000000-0005-0000-0000-00000F000000}"/>
    <cellStyle name="XL3 Yellow" xfId="14" xr:uid="{00000000-0005-0000-0000-000010000000}"/>
  </cellStyles>
  <dxfs count="4">
    <dxf>
      <font>
        <color rgb="FF9C0006"/>
      </font>
      <fill>
        <patternFill>
          <bgColor rgb="FFFFC7CE"/>
        </patternFill>
      </fill>
    </dxf>
    <dxf>
      <font>
        <color rgb="FF9C0006"/>
      </font>
      <fill>
        <patternFill>
          <bgColor rgb="FFFFC7CE"/>
        </patternFill>
      </fill>
    </dxf>
    <dxf>
      <font>
        <color rgb="FF9C0006"/>
      </font>
      <fill>
        <patternFill>
          <bgColor theme="9"/>
        </patternFill>
      </fill>
    </dxf>
    <dxf>
      <font>
        <color rgb="FFFFFF00"/>
      </font>
      <fill>
        <patternFill>
          <bgColor rgb="FFFFC7CE"/>
        </patternFill>
      </fill>
    </dxf>
  </dxfs>
  <tableStyles count="0" defaultTableStyle="TableStyleMedium2" defaultPivotStyle="PivotStyleLight16"/>
  <colors>
    <mruColors>
      <color rgb="FFCCFFCC"/>
      <color rgb="FFFFFF99"/>
      <color rgb="FFCC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FS/FXandDerivs/TriennialSurvey/2016/Reports/Reports_tunover_FX/Reports_turnover_FX_tex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xt_01"/>
      <sheetName val="Txt_02"/>
      <sheetName val="Txt_03"/>
      <sheetName val="Txt_04"/>
      <sheetName val="Txt_05"/>
      <sheetName val="Txt_06"/>
      <sheetName val="Txt_07"/>
      <sheetName val="Txt_08"/>
      <sheetName val="Txt_09"/>
      <sheetName val="Txt_10"/>
      <sheetName val="XLCubedFormats"/>
      <sheetName val="Idx"/>
      <sheetName val="@@XLCUBEDDEF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DD909-91BB-43F5-94FB-CA29FE8C5325}">
  <sheetPr codeName="Sheet1">
    <pageSetUpPr fitToPage="1"/>
  </sheetPr>
  <dimension ref="A1:AP62"/>
  <sheetViews>
    <sheetView showGridLines="0" tabSelected="1" zoomScale="103" zoomScaleNormal="103" zoomScaleSheetLayoutView="105" workbookViewId="0"/>
  </sheetViews>
  <sheetFormatPr defaultColWidth="9.140625" defaultRowHeight="14.25" x14ac:dyDescent="0.2"/>
  <cols>
    <col min="1" max="1" width="1.85546875" style="70" customWidth="1"/>
    <col min="2" max="2" width="31" style="70" customWidth="1"/>
    <col min="3" max="7" width="10.7109375" style="70" customWidth="1"/>
    <col min="8" max="8" width="9.42578125" style="70" bestFit="1" customWidth="1"/>
    <col min="9" max="9" width="12.5703125" style="70" hidden="1" customWidth="1"/>
    <col min="10" max="10" width="1.7109375" style="70" customWidth="1"/>
    <col min="11" max="11" width="1.85546875" style="71" customWidth="1"/>
    <col min="12" max="12" width="11.28515625" style="208" bestFit="1" customWidth="1"/>
    <col min="13" max="13" width="41.5703125" style="202" bestFit="1" customWidth="1"/>
    <col min="14" max="14" width="40.28515625" style="202" bestFit="1" customWidth="1"/>
    <col min="15" max="15" width="23.140625" style="202" bestFit="1" customWidth="1"/>
    <col min="16" max="16" width="18.5703125" style="202" bestFit="1" customWidth="1"/>
    <col min="17" max="17" width="19.7109375" style="202" bestFit="1" customWidth="1"/>
    <col min="18" max="18" width="16.42578125" style="202" bestFit="1" customWidth="1"/>
    <col min="19" max="19" width="17.7109375" style="202" bestFit="1" customWidth="1"/>
    <col min="20" max="20" width="18.85546875" style="202" bestFit="1" customWidth="1"/>
    <col min="21" max="21" width="24.42578125" style="202" bestFit="1" customWidth="1"/>
    <col min="22" max="16384" width="9.140625" style="88"/>
  </cols>
  <sheetData>
    <row r="1" spans="1:42" s="70" customFormat="1" ht="12.75" x14ac:dyDescent="0.2">
      <c r="K1" s="71"/>
      <c r="L1" s="207"/>
      <c r="M1" s="198"/>
      <c r="N1" s="198"/>
      <c r="O1" s="198"/>
      <c r="P1" s="198"/>
      <c r="Q1" s="198"/>
      <c r="R1" s="198"/>
      <c r="S1" s="198"/>
      <c r="T1" s="198"/>
      <c r="U1" s="198"/>
    </row>
    <row r="2" spans="1:42" s="254" customFormat="1" ht="16.5" x14ac:dyDescent="0.3">
      <c r="A2" s="216"/>
      <c r="B2" s="221" t="s">
        <v>352</v>
      </c>
      <c r="C2" s="227"/>
      <c r="D2" s="227"/>
      <c r="E2" s="227"/>
      <c r="F2" s="227"/>
      <c r="G2" s="227"/>
      <c r="H2" s="227"/>
      <c r="I2" s="215"/>
      <c r="J2" s="215"/>
      <c r="K2" s="309"/>
      <c r="L2" s="253"/>
    </row>
    <row r="3" spans="1:42" s="269" customFormat="1" x14ac:dyDescent="0.2">
      <c r="A3" s="268"/>
      <c r="B3" s="268" t="s">
        <v>243</v>
      </c>
      <c r="C3" s="274"/>
      <c r="D3" s="274"/>
      <c r="E3" s="274"/>
      <c r="F3" s="274"/>
      <c r="G3" s="274"/>
      <c r="H3" s="274"/>
      <c r="I3" s="274"/>
      <c r="J3" s="274"/>
      <c r="K3" s="272"/>
      <c r="L3" s="272"/>
    </row>
    <row r="4" spans="1:42" s="263" customFormat="1" ht="21" customHeight="1" x14ac:dyDescent="0.2">
      <c r="A4" s="277"/>
      <c r="B4" s="276" t="s">
        <v>674</v>
      </c>
      <c r="C4" s="276"/>
      <c r="D4" s="276"/>
      <c r="E4" s="276"/>
      <c r="F4" s="276"/>
      <c r="G4" s="276"/>
      <c r="H4" s="278" t="s">
        <v>262</v>
      </c>
      <c r="I4" s="278"/>
      <c r="J4" s="276"/>
      <c r="K4" s="264"/>
      <c r="L4" s="264"/>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row>
    <row r="5" spans="1:42" s="70" customFormat="1" ht="35.1" customHeight="1" x14ac:dyDescent="0.2">
      <c r="A5" s="275"/>
      <c r="B5" s="280"/>
      <c r="C5" s="290" t="s">
        <v>0</v>
      </c>
      <c r="D5" s="281" t="s">
        <v>244</v>
      </c>
      <c r="E5" s="281" t="s">
        <v>55</v>
      </c>
      <c r="F5" s="281" t="s">
        <v>56</v>
      </c>
      <c r="G5" s="283" t="s">
        <v>57</v>
      </c>
      <c r="H5" s="283" t="s">
        <v>245</v>
      </c>
      <c r="I5" s="283" t="s">
        <v>246</v>
      </c>
      <c r="J5" s="282"/>
      <c r="K5" s="71"/>
      <c r="L5" s="207"/>
      <c r="M5" s="198"/>
      <c r="N5" s="198"/>
      <c r="O5" s="198"/>
      <c r="P5" s="198"/>
      <c r="Q5" s="198"/>
      <c r="R5" s="198"/>
      <c r="S5" s="198"/>
      <c r="T5" s="198"/>
      <c r="U5" s="198"/>
    </row>
    <row r="6" spans="1:42" s="79" customFormat="1" ht="20.100000000000001" customHeight="1" x14ac:dyDescent="0.25">
      <c r="A6" s="291"/>
      <c r="B6" s="183" t="s">
        <v>347</v>
      </c>
      <c r="C6" s="146">
        <v>9510240.3433010131</v>
      </c>
      <c r="D6" s="146">
        <v>2951766.227345</v>
      </c>
      <c r="E6" s="146">
        <v>1747311.045335999</v>
      </c>
      <c r="F6" s="146">
        <v>4015292.7032229998</v>
      </c>
      <c r="G6" s="95">
        <v>164072.05203500006</v>
      </c>
      <c r="H6" s="95">
        <v>631717.04580199975</v>
      </c>
      <c r="I6" s="95">
        <v>81.269458</v>
      </c>
      <c r="J6" s="104"/>
      <c r="K6" s="107"/>
      <c r="L6" s="208"/>
      <c r="M6" s="199"/>
      <c r="N6" s="199"/>
      <c r="O6" s="199"/>
      <c r="P6" s="199"/>
      <c r="Q6" s="199"/>
      <c r="R6" s="199"/>
      <c r="S6" s="199"/>
      <c r="T6" s="199"/>
      <c r="U6" s="199"/>
    </row>
    <row r="7" spans="1:42" s="81" customFormat="1" ht="17.100000000000001" customHeight="1" x14ac:dyDescent="0.2">
      <c r="A7" s="256"/>
      <c r="B7" s="257" t="s">
        <v>348</v>
      </c>
      <c r="C7" s="258"/>
      <c r="D7" s="258"/>
      <c r="E7" s="258"/>
      <c r="F7" s="258"/>
      <c r="G7" s="259"/>
      <c r="H7" s="259"/>
      <c r="I7" s="259"/>
      <c r="J7" s="260"/>
      <c r="K7" s="80"/>
      <c r="L7" s="209"/>
      <c r="M7" s="200"/>
      <c r="N7" s="200"/>
      <c r="O7" s="200"/>
      <c r="P7" s="200"/>
      <c r="Q7" s="200"/>
      <c r="R7" s="200"/>
      <c r="S7" s="200"/>
      <c r="T7" s="200"/>
      <c r="U7" s="200"/>
    </row>
    <row r="8" spans="1:42" ht="12" customHeight="1" x14ac:dyDescent="0.2">
      <c r="A8" s="245"/>
      <c r="B8" s="83" t="s">
        <v>21</v>
      </c>
      <c r="C8" s="84">
        <v>8471519.389445005</v>
      </c>
      <c r="D8" s="84">
        <v>2570790.4056480001</v>
      </c>
      <c r="E8" s="84">
        <v>1551709.3996619999</v>
      </c>
      <c r="F8" s="84">
        <v>3630105.9474159991</v>
      </c>
      <c r="G8" s="85">
        <v>155130.673408</v>
      </c>
      <c r="H8" s="85">
        <v>563782.96317799995</v>
      </c>
      <c r="I8" s="85">
        <v>0</v>
      </c>
      <c r="J8" s="111"/>
      <c r="M8" s="201"/>
    </row>
    <row r="9" spans="1:42" ht="12" customHeight="1" x14ac:dyDescent="0.2">
      <c r="A9" s="245"/>
      <c r="B9" s="83" t="s">
        <v>23</v>
      </c>
      <c r="C9" s="84">
        <v>2714073.6546700001</v>
      </c>
      <c r="D9" s="84">
        <v>837539.7134430001</v>
      </c>
      <c r="E9" s="84">
        <v>423695.68239500019</v>
      </c>
      <c r="F9" s="84">
        <v>1166951.3609709996</v>
      </c>
      <c r="G9" s="85">
        <v>52839.443728999999</v>
      </c>
      <c r="H9" s="85">
        <v>233047.45391399998</v>
      </c>
      <c r="I9" s="85">
        <v>0</v>
      </c>
      <c r="J9" s="111"/>
      <c r="M9" s="201"/>
    </row>
    <row r="10" spans="1:42" ht="12" customHeight="1" x14ac:dyDescent="0.2">
      <c r="A10" s="245"/>
      <c r="B10" s="83" t="s">
        <v>24</v>
      </c>
      <c r="C10" s="84">
        <v>1608340.7545870002</v>
      </c>
      <c r="D10" s="84">
        <v>573083.39884799998</v>
      </c>
      <c r="E10" s="84">
        <v>228634.04057899999</v>
      </c>
      <c r="F10" s="84">
        <v>670469.41323499999</v>
      </c>
      <c r="G10" s="85">
        <v>35263.988442999995</v>
      </c>
      <c r="H10" s="85">
        <v>100889.91328799998</v>
      </c>
      <c r="I10" s="85">
        <v>0</v>
      </c>
      <c r="J10" s="111"/>
      <c r="M10" s="201"/>
    </row>
    <row r="11" spans="1:42" ht="12" customHeight="1" x14ac:dyDescent="0.2">
      <c r="A11" s="245"/>
      <c r="B11" s="83" t="s">
        <v>25</v>
      </c>
      <c r="C11" s="84">
        <v>966558.14292399946</v>
      </c>
      <c r="D11" s="84">
        <v>269185.26378100005</v>
      </c>
      <c r="E11" s="84">
        <v>172668.72669900005</v>
      </c>
      <c r="F11" s="84">
        <v>473824.12082599988</v>
      </c>
      <c r="G11" s="85">
        <v>17177.444296000001</v>
      </c>
      <c r="H11" s="85">
        <v>33702.587125999999</v>
      </c>
      <c r="I11" s="85">
        <v>0</v>
      </c>
      <c r="J11" s="111"/>
      <c r="M11" s="201"/>
    </row>
    <row r="12" spans="1:42" ht="12" customHeight="1" x14ac:dyDescent="0.2">
      <c r="A12" s="245"/>
      <c r="B12" s="83" t="s">
        <v>31</v>
      </c>
      <c r="C12" s="84">
        <v>817467.22580799984</v>
      </c>
      <c r="D12" s="84">
        <v>277179.86286600004</v>
      </c>
      <c r="E12" s="84">
        <v>86631.222138000012</v>
      </c>
      <c r="F12" s="84">
        <v>365055.82609600003</v>
      </c>
      <c r="G12" s="85">
        <v>7029.3269449999998</v>
      </c>
      <c r="H12" s="85">
        <v>81570.987620999993</v>
      </c>
      <c r="I12" s="85">
        <v>0</v>
      </c>
      <c r="J12" s="111"/>
      <c r="M12" s="201"/>
    </row>
    <row r="13" spans="1:42" ht="12" customHeight="1" x14ac:dyDescent="0.2">
      <c r="A13" s="245"/>
      <c r="B13" s="83" t="s">
        <v>26</v>
      </c>
      <c r="C13" s="84">
        <v>601002.8447570001</v>
      </c>
      <c r="D13" s="84">
        <v>174688.37460400001</v>
      </c>
      <c r="E13" s="84">
        <v>97301.927244000006</v>
      </c>
      <c r="F13" s="84">
        <v>292119.08871000004</v>
      </c>
      <c r="G13" s="85">
        <v>6117.3280919999997</v>
      </c>
      <c r="H13" s="85">
        <v>30776.125929000002</v>
      </c>
      <c r="I13" s="85">
        <v>0</v>
      </c>
      <c r="J13" s="111"/>
      <c r="M13" s="201"/>
    </row>
    <row r="14" spans="1:42" ht="12" customHeight="1" x14ac:dyDescent="0.2">
      <c r="A14" s="245"/>
      <c r="B14" s="83" t="s">
        <v>28</v>
      </c>
      <c r="C14" s="84">
        <v>582449.73646699963</v>
      </c>
      <c r="D14" s="84">
        <v>205056.47137599997</v>
      </c>
      <c r="E14" s="84">
        <v>106681.124046</v>
      </c>
      <c r="F14" s="84">
        <v>219121.37157799996</v>
      </c>
      <c r="G14" s="85">
        <v>9074.7230870000021</v>
      </c>
      <c r="H14" s="85">
        <v>42516.113725000017</v>
      </c>
      <c r="I14" s="85">
        <v>0</v>
      </c>
      <c r="J14" s="111"/>
      <c r="M14" s="201"/>
    </row>
    <row r="15" spans="1:42" ht="12" customHeight="1" x14ac:dyDescent="0.2">
      <c r="A15" s="245"/>
      <c r="B15" s="83" t="s">
        <v>27</v>
      </c>
      <c r="C15" s="84">
        <v>547466.75044400012</v>
      </c>
      <c r="D15" s="84">
        <v>161725.13178700005</v>
      </c>
      <c r="E15" s="84">
        <v>92431.839638000019</v>
      </c>
      <c r="F15" s="84">
        <v>242608.50341500004</v>
      </c>
      <c r="G15" s="85">
        <v>24021.837186000001</v>
      </c>
      <c r="H15" s="85">
        <v>26679.506917000002</v>
      </c>
      <c r="I15" s="85">
        <v>0</v>
      </c>
      <c r="J15" s="111"/>
      <c r="M15" s="201"/>
    </row>
    <row r="16" spans="1:42" ht="12" customHeight="1" x14ac:dyDescent="0.2">
      <c r="A16" s="292"/>
      <c r="B16" s="293" t="s">
        <v>247</v>
      </c>
      <c r="C16" s="294">
        <v>2711602.1875000205</v>
      </c>
      <c r="D16" s="294">
        <v>834283.83233699948</v>
      </c>
      <c r="E16" s="294">
        <v>734868.1282709972</v>
      </c>
      <c r="F16" s="294">
        <v>970329.77419900242</v>
      </c>
      <c r="G16" s="295">
        <v>21489.338884000143</v>
      </c>
      <c r="H16" s="295">
        <v>150468.43990599946</v>
      </c>
      <c r="I16" s="296">
        <v>81.269458</v>
      </c>
      <c r="J16" s="297"/>
    </row>
    <row r="17" spans="1:21" s="81" customFormat="1" ht="17.100000000000001" customHeight="1" x14ac:dyDescent="0.2">
      <c r="A17" s="298"/>
      <c r="B17" s="299" t="s">
        <v>349</v>
      </c>
      <c r="C17" s="300"/>
      <c r="D17" s="300"/>
      <c r="E17" s="300"/>
      <c r="F17" s="300"/>
      <c r="G17" s="301"/>
      <c r="H17" s="301"/>
      <c r="I17" s="301"/>
      <c r="J17" s="302"/>
      <c r="K17" s="80"/>
      <c r="L17" s="209"/>
      <c r="M17" s="200"/>
      <c r="N17" s="200"/>
      <c r="O17" s="200"/>
      <c r="P17" s="200"/>
      <c r="Q17" s="200"/>
      <c r="R17" s="200"/>
      <c r="S17" s="200"/>
      <c r="T17" s="200"/>
      <c r="U17" s="200"/>
    </row>
    <row r="18" spans="1:21" ht="12" customHeight="1" x14ac:dyDescent="0.25">
      <c r="A18" s="247"/>
      <c r="B18" s="94" t="s">
        <v>351</v>
      </c>
      <c r="C18" s="84">
        <v>4442684.4511409989</v>
      </c>
      <c r="D18" s="84">
        <v>1184709.42334</v>
      </c>
      <c r="E18" s="84">
        <v>685817.20787500008</v>
      </c>
      <c r="F18" s="84">
        <v>2226987.8523889999</v>
      </c>
      <c r="G18" s="85">
        <v>76653.350716999994</v>
      </c>
      <c r="H18" s="85">
        <v>268515.38567500003</v>
      </c>
      <c r="I18" s="95">
        <v>0</v>
      </c>
      <c r="J18" s="104"/>
      <c r="L18" s="210"/>
    </row>
    <row r="19" spans="1:21" ht="12" customHeight="1" x14ac:dyDescent="0.2">
      <c r="A19" s="245"/>
      <c r="B19" s="98" t="s">
        <v>248</v>
      </c>
      <c r="C19" s="84">
        <v>1395853.8083129998</v>
      </c>
      <c r="D19" s="84">
        <v>395741.40087200003</v>
      </c>
      <c r="E19" s="84">
        <v>207129.16833000001</v>
      </c>
      <c r="F19" s="84">
        <v>659392.09407199989</v>
      </c>
      <c r="G19" s="85">
        <v>38348.153409999999</v>
      </c>
      <c r="H19" s="85">
        <v>95242.510207000014</v>
      </c>
      <c r="I19" s="95">
        <v>0</v>
      </c>
      <c r="J19" s="104"/>
      <c r="L19" s="210"/>
    </row>
    <row r="20" spans="1:21" ht="12" customHeight="1" x14ac:dyDescent="0.2">
      <c r="A20" s="245"/>
      <c r="B20" s="98" t="s">
        <v>249</v>
      </c>
      <c r="C20" s="84">
        <v>3046830.541466</v>
      </c>
      <c r="D20" s="84">
        <v>788968.02244199999</v>
      </c>
      <c r="E20" s="84">
        <v>478688.03952400002</v>
      </c>
      <c r="F20" s="84">
        <v>1567595.7582949998</v>
      </c>
      <c r="G20" s="85">
        <v>38305.197293999998</v>
      </c>
      <c r="H20" s="85">
        <v>173272.87545600001</v>
      </c>
      <c r="I20" s="95">
        <v>0</v>
      </c>
      <c r="J20" s="104"/>
      <c r="L20" s="210"/>
    </row>
    <row r="21" spans="1:21" ht="12" customHeight="1" x14ac:dyDescent="0.2">
      <c r="A21" s="245"/>
      <c r="B21" s="94" t="s">
        <v>206</v>
      </c>
      <c r="C21" s="84">
        <v>4626616.0741409995</v>
      </c>
      <c r="D21" s="84">
        <v>1622690.8608339999</v>
      </c>
      <c r="E21" s="84">
        <v>976956.38799999992</v>
      </c>
      <c r="F21" s="84">
        <v>1639388.0627780003</v>
      </c>
      <c r="G21" s="85">
        <v>74395.115118999995</v>
      </c>
      <c r="H21" s="85">
        <v>313182.88538999995</v>
      </c>
      <c r="I21" s="95">
        <v>0</v>
      </c>
      <c r="J21" s="104"/>
      <c r="L21" s="210"/>
    </row>
    <row r="22" spans="1:21" ht="12" customHeight="1" x14ac:dyDescent="0.2">
      <c r="A22" s="245"/>
      <c r="B22" s="98" t="s">
        <v>248</v>
      </c>
      <c r="C22" s="84">
        <v>1624636.081064</v>
      </c>
      <c r="D22" s="84">
        <v>639671.71664900007</v>
      </c>
      <c r="E22" s="84">
        <v>344682.86625599995</v>
      </c>
      <c r="F22" s="84">
        <v>516126.123166</v>
      </c>
      <c r="G22" s="85">
        <v>15130.001103999999</v>
      </c>
      <c r="H22" s="85">
        <v>109025.37388900001</v>
      </c>
      <c r="I22" s="95">
        <v>0</v>
      </c>
      <c r="J22" s="104"/>
      <c r="L22" s="210"/>
    </row>
    <row r="23" spans="1:21" ht="12" customHeight="1" x14ac:dyDescent="0.2">
      <c r="A23" s="245"/>
      <c r="B23" s="98" t="s">
        <v>249</v>
      </c>
      <c r="C23" s="84">
        <v>3001975.7070839996</v>
      </c>
      <c r="D23" s="84">
        <v>983019.313891</v>
      </c>
      <c r="E23" s="84">
        <v>632273.3367189999</v>
      </c>
      <c r="F23" s="84">
        <v>1123260.289809</v>
      </c>
      <c r="G23" s="85">
        <v>59265.237244999997</v>
      </c>
      <c r="H23" s="85">
        <v>204157.52941999998</v>
      </c>
      <c r="I23" s="95">
        <v>0</v>
      </c>
      <c r="J23" s="104"/>
      <c r="L23" s="210"/>
    </row>
    <row r="24" spans="1:21" ht="15.95" customHeight="1" x14ac:dyDescent="0.2">
      <c r="A24" s="245"/>
      <c r="B24" s="98" t="s">
        <v>250</v>
      </c>
      <c r="C24" s="84">
        <v>2194580.9739309996</v>
      </c>
      <c r="D24" s="84">
        <v>703436.54272200004</v>
      </c>
      <c r="E24" s="84">
        <v>363159.02205799997</v>
      </c>
      <c r="F24" s="84">
        <v>999088.73671700002</v>
      </c>
      <c r="G24" s="85">
        <v>30835.739272999999</v>
      </c>
      <c r="H24" s="85">
        <v>98060.933161000008</v>
      </c>
      <c r="I24" s="95">
        <v>0</v>
      </c>
      <c r="J24" s="104"/>
      <c r="L24" s="210"/>
    </row>
    <row r="25" spans="1:21" ht="12" customHeight="1" x14ac:dyDescent="0.2">
      <c r="A25" s="245"/>
      <c r="B25" s="98" t="s">
        <v>251</v>
      </c>
      <c r="C25" s="84">
        <v>1261361.7488839999</v>
      </c>
      <c r="D25" s="84">
        <v>441415.02888699999</v>
      </c>
      <c r="E25" s="84">
        <v>376863.24684199999</v>
      </c>
      <c r="F25" s="84">
        <v>349046.22929700004</v>
      </c>
      <c r="G25" s="85">
        <v>10201.185034999999</v>
      </c>
      <c r="H25" s="85">
        <v>83836.058822999999</v>
      </c>
      <c r="I25" s="95">
        <v>0</v>
      </c>
      <c r="J25" s="104"/>
      <c r="L25" s="210"/>
    </row>
    <row r="26" spans="1:21" ht="12" customHeight="1" x14ac:dyDescent="0.2">
      <c r="A26" s="245"/>
      <c r="B26" s="98" t="s">
        <v>252</v>
      </c>
      <c r="C26" s="84">
        <v>759929.84422400012</v>
      </c>
      <c r="D26" s="84">
        <v>356764.27271200001</v>
      </c>
      <c r="E26" s="84">
        <v>169956.29799000002</v>
      </c>
      <c r="F26" s="84">
        <v>130256.44761800001</v>
      </c>
      <c r="G26" s="85">
        <v>22850.353332000002</v>
      </c>
      <c r="H26" s="85">
        <v>80102.472571999999</v>
      </c>
      <c r="I26" s="95">
        <v>0</v>
      </c>
      <c r="J26" s="104"/>
      <c r="L26" s="210"/>
    </row>
    <row r="27" spans="1:21" ht="12" customHeight="1" x14ac:dyDescent="0.2">
      <c r="A27" s="245"/>
      <c r="B27" s="98" t="s">
        <v>253</v>
      </c>
      <c r="C27" s="84">
        <v>137797.80478299997</v>
      </c>
      <c r="D27" s="84">
        <v>26596.467573000002</v>
      </c>
      <c r="E27" s="84">
        <v>17886.682560000001</v>
      </c>
      <c r="F27" s="84">
        <v>78269.395159000007</v>
      </c>
      <c r="G27" s="85">
        <v>8330.0642950000001</v>
      </c>
      <c r="H27" s="85">
        <v>6715.1951960000006</v>
      </c>
      <c r="I27" s="95">
        <v>0</v>
      </c>
      <c r="J27" s="104"/>
      <c r="L27" s="210"/>
    </row>
    <row r="28" spans="1:21" ht="12" customHeight="1" x14ac:dyDescent="0.2">
      <c r="A28" s="245"/>
      <c r="B28" s="98" t="s">
        <v>254</v>
      </c>
      <c r="C28" s="84">
        <v>229392.67952799995</v>
      </c>
      <c r="D28" s="84">
        <v>91045.203037999992</v>
      </c>
      <c r="E28" s="84">
        <v>46669.365388999984</v>
      </c>
      <c r="F28" s="84">
        <v>74757.542745999992</v>
      </c>
      <c r="G28" s="85">
        <v>2093.9505790000003</v>
      </c>
      <c r="H28" s="85">
        <v>14826.617775999999</v>
      </c>
      <c r="I28" s="95">
        <v>0</v>
      </c>
      <c r="J28" s="104"/>
      <c r="L28" s="210"/>
    </row>
    <row r="29" spans="1:21" ht="12" customHeight="1" x14ac:dyDescent="0.2">
      <c r="A29" s="245"/>
      <c r="B29" s="98" t="s">
        <v>255</v>
      </c>
      <c r="C29" s="84">
        <v>43553.022791000083</v>
      </c>
      <c r="D29" s="84">
        <v>3433.3459019998554</v>
      </c>
      <c r="E29" s="84">
        <v>2421.7731609999901</v>
      </c>
      <c r="F29" s="84">
        <v>7969.7112410000991</v>
      </c>
      <c r="G29" s="85">
        <v>83.822604999993928</v>
      </c>
      <c r="H29" s="85">
        <v>29641.607861999946</v>
      </c>
      <c r="I29" s="95">
        <v>0</v>
      </c>
      <c r="J29" s="104"/>
      <c r="L29" s="210"/>
    </row>
    <row r="30" spans="1:21" ht="12" customHeight="1" x14ac:dyDescent="0.2">
      <c r="A30" s="245"/>
      <c r="B30" s="94" t="s">
        <v>207</v>
      </c>
      <c r="C30" s="84">
        <v>440864.48861</v>
      </c>
      <c r="D30" s="84">
        <v>144365.94654800001</v>
      </c>
      <c r="E30" s="84">
        <v>84537.565197999997</v>
      </c>
      <c r="F30" s="84">
        <v>148916.99192499998</v>
      </c>
      <c r="G30" s="85">
        <v>13023.625402</v>
      </c>
      <c r="H30" s="85">
        <v>50018.800661999987</v>
      </c>
      <c r="I30" s="95">
        <v>0</v>
      </c>
      <c r="J30" s="104"/>
      <c r="L30" s="210"/>
    </row>
    <row r="31" spans="1:21" ht="12" customHeight="1" x14ac:dyDescent="0.2">
      <c r="A31" s="245"/>
      <c r="B31" s="98" t="s">
        <v>248</v>
      </c>
      <c r="C31" s="84">
        <v>278741.61672499997</v>
      </c>
      <c r="D31" s="84">
        <v>100171.961698</v>
      </c>
      <c r="E31" s="84">
        <v>53234.482597999995</v>
      </c>
      <c r="F31" s="84">
        <v>80913.908490000002</v>
      </c>
      <c r="G31" s="85">
        <v>9935.3755279999987</v>
      </c>
      <c r="H31" s="85">
        <v>34485.888410999993</v>
      </c>
      <c r="I31" s="95">
        <v>0</v>
      </c>
      <c r="J31" s="104"/>
      <c r="L31" s="210"/>
    </row>
    <row r="32" spans="1:21" ht="12" customHeight="1" x14ac:dyDescent="0.2">
      <c r="A32" s="292"/>
      <c r="B32" s="303" t="s">
        <v>249</v>
      </c>
      <c r="C32" s="294">
        <v>162121.10946200002</v>
      </c>
      <c r="D32" s="294">
        <v>44193.725489000004</v>
      </c>
      <c r="E32" s="294">
        <v>31302.752018000003</v>
      </c>
      <c r="F32" s="294">
        <v>68003.400902999987</v>
      </c>
      <c r="G32" s="295">
        <v>3088.2145079999996</v>
      </c>
      <c r="H32" s="295">
        <v>15533.016543999998</v>
      </c>
      <c r="I32" s="296">
        <v>0</v>
      </c>
      <c r="J32" s="297"/>
      <c r="L32" s="210"/>
    </row>
    <row r="33" spans="1:21" s="81" customFormat="1" ht="17.100000000000001" customHeight="1" x14ac:dyDescent="0.2">
      <c r="A33" s="298"/>
      <c r="B33" s="299" t="s">
        <v>350</v>
      </c>
      <c r="C33" s="300"/>
      <c r="D33" s="300"/>
      <c r="E33" s="300"/>
      <c r="F33" s="300"/>
      <c r="G33" s="301"/>
      <c r="H33" s="301"/>
      <c r="I33" s="301"/>
      <c r="J33" s="302"/>
      <c r="K33" s="80"/>
      <c r="L33" s="209"/>
      <c r="M33" s="200"/>
      <c r="N33" s="200"/>
      <c r="O33" s="200"/>
      <c r="P33" s="200"/>
      <c r="Q33" s="200"/>
      <c r="R33" s="200"/>
      <c r="S33" s="200"/>
      <c r="T33" s="200"/>
      <c r="U33" s="200"/>
    </row>
    <row r="34" spans="1:21" s="101" customFormat="1" ht="12" customHeight="1" x14ac:dyDescent="0.2">
      <c r="A34" s="248"/>
      <c r="B34" s="94" t="s">
        <v>343</v>
      </c>
      <c r="C34" s="84">
        <v>2163092.3782429998</v>
      </c>
      <c r="D34" s="84">
        <v>1281224.5034350001</v>
      </c>
      <c r="E34" s="84">
        <v>370746.65236600005</v>
      </c>
      <c r="F34" s="84">
        <v>312613.54368800001</v>
      </c>
      <c r="G34" s="84">
        <v>984.41490599999986</v>
      </c>
      <c r="H34" s="85">
        <v>197523.26381399998</v>
      </c>
      <c r="I34" s="90">
        <v>0</v>
      </c>
      <c r="J34" s="246"/>
      <c r="K34" s="100"/>
      <c r="L34" s="210"/>
      <c r="M34" s="204"/>
      <c r="N34" s="204"/>
      <c r="O34" s="204"/>
      <c r="P34" s="204"/>
      <c r="Q34" s="204"/>
      <c r="R34" s="204"/>
      <c r="S34" s="204"/>
      <c r="T34" s="204"/>
      <c r="U34" s="204"/>
    </row>
    <row r="35" spans="1:21" s="101" customFormat="1" ht="12" hidden="1" customHeight="1" x14ac:dyDescent="0.2">
      <c r="A35" s="248"/>
      <c r="B35" s="510" t="s">
        <v>337</v>
      </c>
      <c r="C35" s="84">
        <v>1019401.519962</v>
      </c>
      <c r="D35" s="84">
        <v>653959.69589299988</v>
      </c>
      <c r="E35" s="84">
        <v>138098.99314900002</v>
      </c>
      <c r="F35" s="84">
        <v>147828.83633600001</v>
      </c>
      <c r="G35" s="84">
        <v>353.88836499999996</v>
      </c>
      <c r="H35" s="85">
        <v>79160.106203999996</v>
      </c>
      <c r="I35" s="90">
        <v>0</v>
      </c>
      <c r="J35" s="246"/>
      <c r="K35" s="100"/>
      <c r="L35" s="210"/>
      <c r="M35" s="204"/>
      <c r="N35" s="204"/>
      <c r="O35" s="204"/>
      <c r="P35" s="204"/>
      <c r="Q35" s="204"/>
      <c r="R35" s="204"/>
      <c r="S35" s="204"/>
      <c r="T35" s="204"/>
      <c r="U35" s="204"/>
    </row>
    <row r="36" spans="1:21" s="101" customFormat="1" ht="12" hidden="1" customHeight="1" x14ac:dyDescent="0.2">
      <c r="A36" s="248"/>
      <c r="B36" s="98" t="s">
        <v>335</v>
      </c>
      <c r="C36" s="84">
        <v>1143690.858274</v>
      </c>
      <c r="D36" s="84">
        <v>627264.80753700004</v>
      </c>
      <c r="E36" s="84">
        <v>232647.65921300004</v>
      </c>
      <c r="F36" s="84">
        <v>164784.70734700002</v>
      </c>
      <c r="G36" s="84">
        <v>630.52653999999995</v>
      </c>
      <c r="H36" s="85">
        <v>118363.15760799999</v>
      </c>
      <c r="I36" s="90">
        <v>0</v>
      </c>
      <c r="J36" s="246"/>
      <c r="K36" s="100"/>
      <c r="L36" s="210"/>
      <c r="M36" s="204"/>
      <c r="N36" s="204"/>
      <c r="O36" s="204"/>
      <c r="P36" s="204"/>
      <c r="Q36" s="204"/>
      <c r="R36" s="204"/>
      <c r="S36" s="204"/>
      <c r="T36" s="204"/>
      <c r="U36" s="204"/>
    </row>
    <row r="37" spans="1:21" s="101" customFormat="1" ht="12" customHeight="1" x14ac:dyDescent="0.2">
      <c r="A37" s="248"/>
      <c r="B37" s="94" t="s">
        <v>344</v>
      </c>
      <c r="C37" s="84">
        <v>241990.32546600004</v>
      </c>
      <c r="D37" s="84">
        <v>109152.50327000002</v>
      </c>
      <c r="E37" s="84">
        <v>21434.574438</v>
      </c>
      <c r="F37" s="84">
        <v>80403.791777000006</v>
      </c>
      <c r="G37" s="85">
        <v>380.99834500000003</v>
      </c>
      <c r="H37" s="85">
        <v>30618.457585999997</v>
      </c>
      <c r="I37" s="90">
        <v>0</v>
      </c>
      <c r="J37" s="246"/>
      <c r="K37" s="100"/>
      <c r="L37" s="210"/>
      <c r="M37" s="204"/>
      <c r="N37" s="204"/>
      <c r="O37" s="204"/>
      <c r="P37" s="204"/>
      <c r="Q37" s="204"/>
      <c r="R37" s="204"/>
      <c r="S37" s="204"/>
      <c r="T37" s="204"/>
      <c r="U37" s="204"/>
    </row>
    <row r="38" spans="1:21" s="101" customFormat="1" ht="12" customHeight="1" x14ac:dyDescent="0.2">
      <c r="A38" s="248"/>
      <c r="B38" s="94" t="s">
        <v>345</v>
      </c>
      <c r="C38" s="84">
        <v>1721697.6291350001</v>
      </c>
      <c r="D38" s="84">
        <v>0</v>
      </c>
      <c r="E38" s="84">
        <v>218889.32970199999</v>
      </c>
      <c r="F38" s="84">
        <v>761466.98612399993</v>
      </c>
      <c r="G38" s="85">
        <v>0</v>
      </c>
      <c r="H38" s="85">
        <v>0</v>
      </c>
      <c r="I38" s="90">
        <v>0</v>
      </c>
      <c r="J38" s="246"/>
      <c r="K38" s="100"/>
      <c r="L38" s="210"/>
      <c r="M38" s="204"/>
      <c r="N38" s="204"/>
      <c r="O38" s="204"/>
      <c r="P38" s="204"/>
      <c r="Q38" s="204"/>
      <c r="R38" s="204"/>
      <c r="S38" s="204"/>
      <c r="T38" s="204"/>
      <c r="U38" s="204"/>
    </row>
    <row r="39" spans="1:21" s="101" customFormat="1" ht="12" customHeight="1" x14ac:dyDescent="0.2">
      <c r="A39" s="248"/>
      <c r="B39" s="94" t="s">
        <v>328</v>
      </c>
      <c r="C39" s="84">
        <v>1192171.2328890001</v>
      </c>
      <c r="D39" s="84">
        <v>376115.74314699997</v>
      </c>
      <c r="E39" s="84">
        <v>203688.60140399999</v>
      </c>
      <c r="F39" s="84">
        <v>516815.49126199994</v>
      </c>
      <c r="G39" s="85">
        <v>12935.182994000001</v>
      </c>
      <c r="H39" s="85">
        <v>82611.879382999992</v>
      </c>
      <c r="I39" s="90">
        <v>4.3346309999999999</v>
      </c>
      <c r="J39" s="246"/>
      <c r="K39" s="100"/>
      <c r="L39" s="210"/>
      <c r="M39" s="204"/>
      <c r="N39" s="204"/>
      <c r="O39" s="204"/>
      <c r="P39" s="204"/>
      <c r="Q39" s="204"/>
      <c r="R39" s="204"/>
      <c r="S39" s="204"/>
      <c r="T39" s="204"/>
      <c r="U39" s="204"/>
    </row>
    <row r="40" spans="1:21" s="101" customFormat="1" ht="12" customHeight="1" x14ac:dyDescent="0.2">
      <c r="A40" s="292"/>
      <c r="B40" s="527" t="s">
        <v>329</v>
      </c>
      <c r="C40" s="294">
        <v>57575.09122599999</v>
      </c>
      <c r="D40" s="294">
        <v>0</v>
      </c>
      <c r="E40" s="294">
        <v>54931.613718999994</v>
      </c>
      <c r="F40" s="294">
        <v>2502.9128620000001</v>
      </c>
      <c r="G40" s="294">
        <v>23.65523</v>
      </c>
      <c r="H40" s="295">
        <v>116.909413</v>
      </c>
      <c r="I40" s="90">
        <v>0</v>
      </c>
      <c r="J40" s="292"/>
      <c r="K40" s="100"/>
      <c r="L40" s="210"/>
      <c r="M40" s="204"/>
      <c r="N40" s="204"/>
      <c r="O40" s="204"/>
      <c r="P40" s="204"/>
      <c r="Q40" s="204"/>
      <c r="R40" s="204"/>
      <c r="S40" s="204"/>
      <c r="T40" s="204"/>
      <c r="U40" s="204"/>
    </row>
    <row r="41" spans="1:21" x14ac:dyDescent="0.2">
      <c r="A41" s="298"/>
      <c r="B41" s="299" t="s">
        <v>380</v>
      </c>
      <c r="C41" s="300"/>
      <c r="D41" s="300"/>
      <c r="E41" s="300"/>
      <c r="F41" s="300"/>
      <c r="G41" s="300"/>
      <c r="H41" s="301"/>
      <c r="I41" s="90"/>
      <c r="J41" s="298"/>
      <c r="K41" s="100"/>
    </row>
    <row r="42" spans="1:21" s="101" customFormat="1" ht="12" customHeight="1" x14ac:dyDescent="0.2">
      <c r="A42" s="248"/>
      <c r="B42" s="94" t="s">
        <v>256</v>
      </c>
      <c r="C42" s="84">
        <v>2392811.1288000001</v>
      </c>
      <c r="D42" s="84">
        <v>622104.68595099996</v>
      </c>
      <c r="E42" s="84">
        <v>551945.76138200006</v>
      </c>
      <c r="F42" s="84">
        <v>789597.47476299992</v>
      </c>
      <c r="G42" s="85">
        <v>73569.032650000008</v>
      </c>
      <c r="H42" s="85">
        <v>355526.55105899996</v>
      </c>
      <c r="I42" s="90">
        <v>37.307736301016099</v>
      </c>
      <c r="J42" s="246"/>
      <c r="K42" s="100"/>
      <c r="L42" s="204"/>
      <c r="M42" s="204"/>
      <c r="N42" s="204"/>
      <c r="O42" s="204"/>
      <c r="P42" s="204"/>
      <c r="Q42" s="204"/>
      <c r="R42" s="204"/>
      <c r="S42" s="204"/>
      <c r="T42" s="204"/>
      <c r="U42" s="204"/>
    </row>
    <row r="43" spans="1:21" s="101" customFormat="1" ht="12" customHeight="1" x14ac:dyDescent="0.2">
      <c r="A43" s="248"/>
      <c r="B43" s="94" t="s">
        <v>257</v>
      </c>
      <c r="C43" s="84">
        <v>1264796.4558889999</v>
      </c>
      <c r="D43" s="84">
        <v>137273.22577299998</v>
      </c>
      <c r="E43" s="84">
        <v>166260.91527599999</v>
      </c>
      <c r="F43" s="84">
        <v>835916.32533199992</v>
      </c>
      <c r="G43" s="85">
        <v>26617.266083999999</v>
      </c>
      <c r="H43" s="85">
        <v>98728.723360999997</v>
      </c>
      <c r="I43" s="90">
        <v>0</v>
      </c>
      <c r="J43" s="246"/>
      <c r="K43" s="100"/>
      <c r="L43" s="204"/>
      <c r="M43" s="204"/>
      <c r="N43" s="204"/>
      <c r="O43" s="204"/>
      <c r="P43" s="204"/>
      <c r="Q43" s="204"/>
      <c r="R43" s="204"/>
      <c r="S43" s="204"/>
      <c r="T43" s="204"/>
      <c r="U43" s="204"/>
    </row>
    <row r="44" spans="1:21" s="101" customFormat="1" ht="12" customHeight="1" x14ac:dyDescent="0.2">
      <c r="A44" s="248"/>
      <c r="B44" s="94" t="s">
        <v>258</v>
      </c>
      <c r="C44" s="84">
        <v>3091955.1526939999</v>
      </c>
      <c r="D44" s="84">
        <v>1269239.5640560002</v>
      </c>
      <c r="E44" s="84">
        <v>546835.3174970001</v>
      </c>
      <c r="F44" s="84">
        <v>1145482.8597629999</v>
      </c>
      <c r="G44" s="85">
        <v>22527.365725000003</v>
      </c>
      <c r="H44" s="85">
        <v>107867.56509900001</v>
      </c>
      <c r="I44" s="90">
        <v>0</v>
      </c>
      <c r="J44" s="246"/>
      <c r="K44" s="100"/>
      <c r="L44" s="204"/>
      <c r="M44" s="204"/>
      <c r="N44" s="204"/>
      <c r="O44" s="204"/>
      <c r="P44" s="204"/>
      <c r="Q44" s="204"/>
      <c r="R44" s="204"/>
      <c r="S44" s="204"/>
      <c r="T44" s="204"/>
      <c r="U44" s="204"/>
    </row>
    <row r="45" spans="1:21" s="101" customFormat="1" ht="12" customHeight="1" x14ac:dyDescent="0.2">
      <c r="A45" s="248"/>
      <c r="B45" s="94" t="s">
        <v>259</v>
      </c>
      <c r="C45" s="84">
        <v>2443273.066164</v>
      </c>
      <c r="D45" s="84">
        <v>834289.06784599996</v>
      </c>
      <c r="E45" s="84">
        <v>436270.324822</v>
      </c>
      <c r="F45" s="84">
        <v>1099733.7270439998</v>
      </c>
      <c r="G45" s="85">
        <v>11889.268002000001</v>
      </c>
      <c r="H45" s="85">
        <v>61077.233330999996</v>
      </c>
      <c r="I45" s="90">
        <v>0</v>
      </c>
      <c r="J45" s="246"/>
      <c r="K45" s="100"/>
      <c r="L45" s="204"/>
      <c r="M45" s="204"/>
      <c r="N45" s="204"/>
      <c r="O45" s="204"/>
      <c r="P45" s="204"/>
      <c r="Q45" s="204"/>
      <c r="R45" s="204"/>
      <c r="S45" s="204"/>
      <c r="T45" s="204"/>
      <c r="U45" s="204"/>
    </row>
    <row r="46" spans="1:21" s="101" customFormat="1" ht="12" customHeight="1" x14ac:dyDescent="0.2">
      <c r="A46" s="292"/>
      <c r="B46" s="528" t="s">
        <v>260</v>
      </c>
      <c r="C46" s="294">
        <v>317402.157702</v>
      </c>
      <c r="D46" s="294">
        <v>88860.306043999997</v>
      </c>
      <c r="E46" s="294">
        <v>45992.336495999996</v>
      </c>
      <c r="F46" s="294">
        <v>144563.07291899997</v>
      </c>
      <c r="G46" s="295">
        <v>29469.044550000002</v>
      </c>
      <c r="H46" s="295">
        <v>8517.3883619999997</v>
      </c>
      <c r="I46" s="90">
        <v>7.0366498366710502E-4</v>
      </c>
      <c r="J46" s="292"/>
      <c r="K46" s="100"/>
      <c r="L46" s="204"/>
      <c r="M46" s="204"/>
      <c r="N46" s="204"/>
      <c r="O46" s="204"/>
      <c r="P46" s="204"/>
      <c r="Q46" s="204"/>
      <c r="R46" s="204"/>
      <c r="S46" s="204"/>
      <c r="T46" s="204"/>
      <c r="U46" s="204"/>
    </row>
    <row r="47" spans="1:21" s="93" customFormat="1" x14ac:dyDescent="0.2">
      <c r="A47" s="298"/>
      <c r="B47" s="526" t="s">
        <v>363</v>
      </c>
      <c r="C47" s="300"/>
      <c r="D47" s="300"/>
      <c r="E47" s="300"/>
      <c r="F47" s="300"/>
      <c r="G47" s="301"/>
      <c r="H47" s="301"/>
      <c r="I47" s="246"/>
      <c r="J47" s="298"/>
      <c r="K47" s="92"/>
      <c r="L47" s="204"/>
      <c r="M47" s="203"/>
      <c r="N47" s="203"/>
      <c r="O47" s="203"/>
      <c r="P47" s="203"/>
      <c r="Q47" s="203"/>
      <c r="R47" s="203"/>
      <c r="S47" s="203"/>
      <c r="T47" s="203"/>
      <c r="U47" s="203"/>
    </row>
    <row r="48" spans="1:21" ht="12" customHeight="1" x14ac:dyDescent="0.25">
      <c r="A48" s="249"/>
      <c r="B48" s="94" t="s">
        <v>138</v>
      </c>
      <c r="C48" s="105">
        <v>4742574.5423829984</v>
      </c>
      <c r="D48" s="109">
        <v>1418187.0427499991</v>
      </c>
      <c r="E48" s="109">
        <v>1041462.0077499992</v>
      </c>
      <c r="F48" s="109">
        <v>1809395.5302500005</v>
      </c>
      <c r="G48" s="109">
        <v>97318.573000000004</v>
      </c>
      <c r="H48" s="95">
        <v>376211.36000000004</v>
      </c>
      <c r="I48" s="90">
        <v>2.8632999999999999E-2</v>
      </c>
      <c r="J48" s="246"/>
      <c r="K48" s="110"/>
      <c r="L48" s="204"/>
    </row>
    <row r="49" spans="1:21" ht="12" customHeight="1" x14ac:dyDescent="0.2">
      <c r="A49" s="245"/>
      <c r="B49" s="94" t="s">
        <v>139</v>
      </c>
      <c r="C49" s="105">
        <v>2334700.2045450062</v>
      </c>
      <c r="D49" s="109">
        <v>1021493.2499999999</v>
      </c>
      <c r="E49" s="109">
        <v>546479.86363600043</v>
      </c>
      <c r="F49" s="109">
        <v>593563.97727200016</v>
      </c>
      <c r="G49" s="109">
        <v>25538.068180999991</v>
      </c>
      <c r="H49" s="103">
        <v>147625.04545400001</v>
      </c>
      <c r="I49" s="104">
        <v>0</v>
      </c>
      <c r="J49" s="104"/>
    </row>
    <row r="50" spans="1:21" ht="12" customHeight="1" x14ac:dyDescent="0.2">
      <c r="A50" s="245"/>
      <c r="B50" s="94" t="s">
        <v>140</v>
      </c>
      <c r="C50" s="105">
        <v>1485281.6720709959</v>
      </c>
      <c r="D50" s="105">
        <v>370227.03429899999</v>
      </c>
      <c r="E50" s="105">
        <v>207583.94860499998</v>
      </c>
      <c r="F50" s="105">
        <v>756282.32020600047</v>
      </c>
      <c r="G50" s="105">
        <v>15650.855212</v>
      </c>
      <c r="H50" s="106">
        <v>135479.58397100001</v>
      </c>
      <c r="I50" s="104">
        <v>57.929774999999992</v>
      </c>
      <c r="J50" s="104"/>
    </row>
    <row r="51" spans="1:21" ht="12" customHeight="1" x14ac:dyDescent="0.2">
      <c r="A51" s="245"/>
      <c r="B51" s="94" t="s">
        <v>141</v>
      </c>
      <c r="C51" s="105">
        <v>883067.00640700117</v>
      </c>
      <c r="D51" s="105">
        <v>172717.42926300006</v>
      </c>
      <c r="E51" s="105">
        <v>91121.086367999873</v>
      </c>
      <c r="F51" s="105">
        <v>563698.72120999976</v>
      </c>
      <c r="G51" s="105">
        <v>5177.4402359999995</v>
      </c>
      <c r="H51" s="106">
        <v>50324.225077999996</v>
      </c>
      <c r="I51" s="104">
        <v>28.104248999999999</v>
      </c>
      <c r="J51" s="104"/>
      <c r="L51" s="210"/>
    </row>
    <row r="52" spans="1:21" ht="12" customHeight="1" x14ac:dyDescent="0.2">
      <c r="A52" s="245"/>
      <c r="B52" s="94" t="s">
        <v>142</v>
      </c>
      <c r="C52" s="105">
        <v>440230.51186000096</v>
      </c>
      <c r="D52" s="105">
        <v>125391.36206500005</v>
      </c>
      <c r="E52" s="105">
        <v>48696.010463999977</v>
      </c>
      <c r="F52" s="105">
        <v>244735.1625310001</v>
      </c>
      <c r="G52" s="105">
        <v>9047.6914830000042</v>
      </c>
      <c r="H52" s="106">
        <v>12360.285314000006</v>
      </c>
      <c r="I52" s="104">
        <v>0</v>
      </c>
      <c r="J52" s="104"/>
      <c r="L52" s="210"/>
    </row>
    <row r="53" spans="1:21" ht="12" customHeight="1" x14ac:dyDescent="0.2">
      <c r="A53" s="245"/>
      <c r="B53" s="94" t="s">
        <v>146</v>
      </c>
      <c r="C53" s="105">
        <v>386077.0959960008</v>
      </c>
      <c r="D53" s="105">
        <v>81837.564554999946</v>
      </c>
      <c r="E53" s="105">
        <v>39503.115883999933</v>
      </c>
      <c r="F53" s="105">
        <v>253936.6426260001</v>
      </c>
      <c r="G53" s="105">
        <v>2354.719372</v>
      </c>
      <c r="H53" s="106">
        <v>8445.0535580000032</v>
      </c>
      <c r="I53" s="104">
        <v>0</v>
      </c>
      <c r="J53" s="104"/>
      <c r="L53" s="210"/>
    </row>
    <row r="54" spans="1:21" ht="12" customHeight="1" x14ac:dyDescent="0.2">
      <c r="A54" s="245"/>
      <c r="B54" s="94" t="s">
        <v>143</v>
      </c>
      <c r="C54" s="105">
        <v>370472.22808500036</v>
      </c>
      <c r="D54" s="105">
        <v>97301.846045999962</v>
      </c>
      <c r="E54" s="105">
        <v>37407.346919999945</v>
      </c>
      <c r="F54" s="105">
        <v>216144.46756300001</v>
      </c>
      <c r="G54" s="105">
        <v>4572.4605899999997</v>
      </c>
      <c r="H54" s="90">
        <v>15046.106965000004</v>
      </c>
      <c r="I54" s="90">
        <v>0</v>
      </c>
      <c r="J54" s="246"/>
      <c r="L54" s="210"/>
    </row>
    <row r="55" spans="1:21" ht="12" customHeight="1" x14ac:dyDescent="0.2">
      <c r="A55" s="245"/>
      <c r="B55" s="94" t="s">
        <v>144</v>
      </c>
      <c r="C55" s="105">
        <v>242216.76911700011</v>
      </c>
      <c r="D55" s="105">
        <v>29116.348799000007</v>
      </c>
      <c r="E55" s="105">
        <v>17916.314100000011</v>
      </c>
      <c r="F55" s="105">
        <v>179449.46886199995</v>
      </c>
      <c r="G55" s="105">
        <v>4192.0520710000001</v>
      </c>
      <c r="H55" s="103">
        <v>11532.174720000001</v>
      </c>
      <c r="I55" s="104">
        <v>10.410562000000001</v>
      </c>
      <c r="J55" s="104"/>
      <c r="L55" s="210"/>
    </row>
    <row r="56" spans="1:21" ht="12" customHeight="1" x14ac:dyDescent="0.2">
      <c r="A56" s="245"/>
      <c r="B56" s="94" t="s">
        <v>145</v>
      </c>
      <c r="C56" s="105">
        <v>235050.33164400005</v>
      </c>
      <c r="D56" s="105">
        <v>66161.547305999993</v>
      </c>
      <c r="E56" s="105">
        <v>7591.1660970000075</v>
      </c>
      <c r="F56" s="105">
        <v>142268.95551900018</v>
      </c>
      <c r="G56" s="105">
        <v>1982.7716660000003</v>
      </c>
      <c r="H56" s="106">
        <v>17045.891054000011</v>
      </c>
      <c r="I56" s="104">
        <v>0</v>
      </c>
      <c r="J56" s="104"/>
      <c r="L56" s="210"/>
    </row>
    <row r="57" spans="1:21" ht="12" customHeight="1" x14ac:dyDescent="0.2">
      <c r="A57" s="245"/>
      <c r="B57" s="94" t="s">
        <v>261</v>
      </c>
      <c r="C57" s="105">
        <v>1437443.4066229966</v>
      </c>
      <c r="D57" s="105">
        <v>358300.82473500073</v>
      </c>
      <c r="E57" s="105">
        <v>188238.22505800053</v>
      </c>
      <c r="F57" s="105">
        <v>823413.21550800093</v>
      </c>
      <c r="G57" s="105">
        <v>36542.617538999999</v>
      </c>
      <c r="H57" s="106">
        <v>30920.195166000165</v>
      </c>
      <c r="I57" s="104">
        <v>28.328539000000006</v>
      </c>
      <c r="J57" s="104"/>
      <c r="L57" s="210"/>
    </row>
    <row r="58" spans="1:21" ht="5.0999999999999996" customHeight="1" x14ac:dyDescent="0.2">
      <c r="A58" s="245"/>
      <c r="B58" s="112"/>
      <c r="C58" s="102"/>
      <c r="D58" s="102"/>
      <c r="E58" s="102"/>
      <c r="F58" s="102"/>
      <c r="G58" s="103"/>
      <c r="H58" s="103"/>
      <c r="I58" s="85"/>
      <c r="J58" s="111"/>
    </row>
    <row r="59" spans="1:21" ht="29.1" customHeight="1" x14ac:dyDescent="0.2">
      <c r="A59" s="250"/>
      <c r="B59" s="552" t="s">
        <v>362</v>
      </c>
      <c r="C59" s="552"/>
      <c r="D59" s="552"/>
      <c r="E59" s="552"/>
      <c r="F59" s="552"/>
      <c r="G59" s="552"/>
      <c r="H59" s="552"/>
      <c r="I59" s="552"/>
      <c r="J59" s="251"/>
    </row>
    <row r="60" spans="1:21" x14ac:dyDescent="0.2">
      <c r="A60" s="73"/>
      <c r="B60" s="73"/>
      <c r="C60" s="73"/>
      <c r="D60" s="73"/>
      <c r="E60" s="73"/>
      <c r="F60" s="73"/>
      <c r="G60" s="73"/>
      <c r="H60" s="73"/>
      <c r="I60" s="73"/>
      <c r="J60" s="73"/>
    </row>
    <row r="61" spans="1:21" x14ac:dyDescent="0.2">
      <c r="M61" s="197"/>
      <c r="N61" s="205"/>
      <c r="O61" s="206"/>
      <c r="P61" s="206"/>
      <c r="Q61" s="206"/>
      <c r="R61" s="206"/>
      <c r="S61" s="206"/>
      <c r="T61" s="206"/>
      <c r="U61" s="206"/>
    </row>
    <row r="62" spans="1:21" x14ac:dyDescent="0.2">
      <c r="M62" s="197"/>
      <c r="N62" s="205"/>
      <c r="O62" s="206"/>
      <c r="P62" s="206"/>
      <c r="Q62" s="206"/>
      <c r="R62" s="206"/>
      <c r="S62" s="206"/>
      <c r="T62" s="206"/>
      <c r="U62" s="206"/>
    </row>
  </sheetData>
  <mergeCells count="1">
    <mergeCell ref="B59:I59"/>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DE16-C880-4657-9CE3-B8AED28BF49B}">
  <sheetPr>
    <pageSetUpPr fitToPage="1"/>
  </sheetPr>
  <dimension ref="A2:K34"/>
  <sheetViews>
    <sheetView showGridLines="0" zoomScaleNormal="100" zoomScaleSheetLayoutView="100" workbookViewId="0"/>
  </sheetViews>
  <sheetFormatPr defaultColWidth="9.140625" defaultRowHeight="12" x14ac:dyDescent="0.2"/>
  <cols>
    <col min="1" max="1" width="1.7109375" style="70" customWidth="1"/>
    <col min="2" max="2" width="26.85546875" style="70" customWidth="1"/>
    <col min="3" max="4" width="10.5703125" style="70" bestFit="1" customWidth="1"/>
    <col min="5" max="9" width="9.71093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142"/>
    </row>
    <row r="3" spans="1:11" s="269" customFormat="1" ht="14.25" x14ac:dyDescent="0.2">
      <c r="A3" s="268"/>
      <c r="B3" s="268" t="s">
        <v>338</v>
      </c>
      <c r="C3" s="274"/>
      <c r="D3" s="274"/>
      <c r="E3" s="274"/>
      <c r="F3" s="274"/>
      <c r="G3" s="274"/>
      <c r="H3" s="274"/>
      <c r="I3" s="274"/>
      <c r="J3" s="268"/>
      <c r="K3" s="272"/>
    </row>
    <row r="4" spans="1:11" s="263" customFormat="1" ht="21" customHeight="1" x14ac:dyDescent="0.2">
      <c r="A4" s="277"/>
      <c r="B4" s="276" t="s">
        <v>598</v>
      </c>
      <c r="C4" s="276"/>
      <c r="D4" s="276"/>
      <c r="E4" s="276"/>
      <c r="F4" s="276"/>
      <c r="G4" s="276"/>
      <c r="H4" s="276"/>
      <c r="I4" s="278" t="s">
        <v>279</v>
      </c>
      <c r="J4" s="276"/>
      <c r="K4" s="266"/>
    </row>
    <row r="5" spans="1:11" ht="12" customHeight="1" x14ac:dyDescent="0.2">
      <c r="A5" s="288"/>
      <c r="B5" s="289"/>
      <c r="C5" s="560" t="s">
        <v>22</v>
      </c>
      <c r="D5" s="555" t="s">
        <v>346</v>
      </c>
      <c r="E5" s="555"/>
      <c r="F5" s="555"/>
      <c r="G5" s="555"/>
      <c r="H5" s="555"/>
      <c r="I5" s="556"/>
      <c r="J5" s="307"/>
      <c r="K5" s="74"/>
    </row>
    <row r="6" spans="1:11" ht="20.100000000000001" customHeight="1" x14ac:dyDescent="0.2">
      <c r="A6" s="151"/>
      <c r="B6" s="75"/>
      <c r="C6" s="561"/>
      <c r="D6" s="76" t="s">
        <v>28</v>
      </c>
      <c r="E6" s="76" t="s">
        <v>30</v>
      </c>
      <c r="F6" s="76" t="s">
        <v>27</v>
      </c>
      <c r="G6" s="76" t="s">
        <v>26</v>
      </c>
      <c r="H6" s="76" t="s">
        <v>31</v>
      </c>
      <c r="I6" s="113" t="s">
        <v>33</v>
      </c>
      <c r="J6" s="308"/>
      <c r="K6" s="74"/>
    </row>
    <row r="7" spans="1:11" s="115" customFormat="1" ht="20.100000000000001" customHeight="1" x14ac:dyDescent="0.25">
      <c r="A7" s="249"/>
      <c r="B7" s="117" t="s">
        <v>277</v>
      </c>
      <c r="C7" s="146">
        <v>631717.04580199998</v>
      </c>
      <c r="D7" s="146">
        <v>42516.113724999996</v>
      </c>
      <c r="E7" s="146">
        <v>8535.6635750000005</v>
      </c>
      <c r="F7" s="146">
        <v>26679.506916999999</v>
      </c>
      <c r="G7" s="146">
        <v>30776.125928999998</v>
      </c>
      <c r="H7" s="146">
        <v>81570.987621000007</v>
      </c>
      <c r="I7" s="95">
        <v>67.09213299999999</v>
      </c>
      <c r="J7" s="108"/>
      <c r="K7" s="143"/>
    </row>
    <row r="8" spans="1:11" ht="18.95" customHeight="1" x14ac:dyDescent="0.2">
      <c r="A8" s="73"/>
      <c r="B8" s="117" t="s">
        <v>351</v>
      </c>
      <c r="C8" s="146">
        <v>268515.38567500003</v>
      </c>
      <c r="D8" s="146">
        <v>16520.922312000002</v>
      </c>
      <c r="E8" s="146">
        <v>3322.486281</v>
      </c>
      <c r="F8" s="146">
        <v>12855.785927999999</v>
      </c>
      <c r="G8" s="146">
        <v>13115.717719</v>
      </c>
      <c r="H8" s="146">
        <v>38689.807164000005</v>
      </c>
      <c r="I8" s="95">
        <v>25.085177999999999</v>
      </c>
      <c r="J8" s="73"/>
      <c r="K8" s="74"/>
    </row>
    <row r="9" spans="1:11" ht="12" customHeight="1" x14ac:dyDescent="0.2">
      <c r="A9" s="245"/>
      <c r="B9" s="112" t="s">
        <v>248</v>
      </c>
      <c r="C9" s="146">
        <v>95242.510207000014</v>
      </c>
      <c r="D9" s="146">
        <v>4636.9020340000006</v>
      </c>
      <c r="E9" s="146">
        <v>931.85182400000008</v>
      </c>
      <c r="F9" s="146">
        <v>4483.0514519999997</v>
      </c>
      <c r="G9" s="146">
        <v>4506.7695189999995</v>
      </c>
      <c r="H9" s="146">
        <v>16851.092903999997</v>
      </c>
      <c r="I9" s="95">
        <v>8.5969480000000011</v>
      </c>
      <c r="J9" s="73"/>
      <c r="K9" s="74"/>
    </row>
    <row r="10" spans="1:11" ht="12" customHeight="1" x14ac:dyDescent="0.2">
      <c r="A10" s="245"/>
      <c r="B10" s="112" t="s">
        <v>249</v>
      </c>
      <c r="C10" s="146">
        <v>173272.87545600001</v>
      </c>
      <c r="D10" s="146">
        <v>11884.020258</v>
      </c>
      <c r="E10" s="146">
        <v>2390.6344529999997</v>
      </c>
      <c r="F10" s="146">
        <v>8372.734457999999</v>
      </c>
      <c r="G10" s="146">
        <v>8608.9481880000003</v>
      </c>
      <c r="H10" s="146">
        <v>21838.714251000001</v>
      </c>
      <c r="I10" s="95">
        <v>16.488227999999999</v>
      </c>
      <c r="J10" s="73"/>
      <c r="K10" s="74"/>
    </row>
    <row r="11" spans="1:11" ht="18.95" customHeight="1" x14ac:dyDescent="0.2">
      <c r="A11" s="73"/>
      <c r="B11" s="117" t="s">
        <v>206</v>
      </c>
      <c r="C11" s="146">
        <v>313182.88538999995</v>
      </c>
      <c r="D11" s="146">
        <v>17690.82026</v>
      </c>
      <c r="E11" s="146">
        <v>4917.7195229999998</v>
      </c>
      <c r="F11" s="146">
        <v>11758.899224000001</v>
      </c>
      <c r="G11" s="146">
        <v>16258.677122999999</v>
      </c>
      <c r="H11" s="146">
        <v>37923.276623999991</v>
      </c>
      <c r="I11" s="95">
        <v>37.750813000000001</v>
      </c>
      <c r="J11" s="73"/>
      <c r="K11" s="74"/>
    </row>
    <row r="12" spans="1:11" ht="12" customHeight="1" x14ac:dyDescent="0.2">
      <c r="A12" s="245"/>
      <c r="B12" s="112" t="s">
        <v>248</v>
      </c>
      <c r="C12" s="146">
        <v>109025.37388900001</v>
      </c>
      <c r="D12" s="146">
        <v>5381.1366180000005</v>
      </c>
      <c r="E12" s="146">
        <v>1445.293486</v>
      </c>
      <c r="F12" s="146">
        <v>3947.1806470000001</v>
      </c>
      <c r="G12" s="146">
        <v>5291.1030350000001</v>
      </c>
      <c r="H12" s="146">
        <v>12323.720514000001</v>
      </c>
      <c r="I12" s="95">
        <v>25.075547</v>
      </c>
      <c r="J12" s="73"/>
      <c r="K12" s="74"/>
    </row>
    <row r="13" spans="1:11" ht="12" customHeight="1" x14ac:dyDescent="0.2">
      <c r="A13" s="245"/>
      <c r="B13" s="112" t="s">
        <v>249</v>
      </c>
      <c r="C13" s="146">
        <v>204157.52941999998</v>
      </c>
      <c r="D13" s="146">
        <v>12309.697996000001</v>
      </c>
      <c r="E13" s="146">
        <v>3472.4260340000001</v>
      </c>
      <c r="F13" s="146">
        <v>7811.7180650000009</v>
      </c>
      <c r="G13" s="146">
        <v>10967.570441</v>
      </c>
      <c r="H13" s="146">
        <v>25599.556103000003</v>
      </c>
      <c r="I13" s="95">
        <v>12.675263999999999</v>
      </c>
      <c r="J13" s="73"/>
      <c r="K13" s="74"/>
    </row>
    <row r="14" spans="1:11" ht="18.95" customHeight="1" x14ac:dyDescent="0.2">
      <c r="A14" s="73"/>
      <c r="B14" s="94" t="s">
        <v>250</v>
      </c>
      <c r="C14" s="146">
        <v>98060.933161000008</v>
      </c>
      <c r="D14" s="146">
        <v>5402.2915090000006</v>
      </c>
      <c r="E14" s="146">
        <v>1946.898948</v>
      </c>
      <c r="F14" s="146">
        <v>4170.0655340000003</v>
      </c>
      <c r="G14" s="146">
        <v>4731.8424210000003</v>
      </c>
      <c r="H14" s="146">
        <v>16915.661659999998</v>
      </c>
      <c r="I14" s="95">
        <v>6.0098039999999999</v>
      </c>
      <c r="J14" s="73"/>
      <c r="K14" s="74"/>
    </row>
    <row r="15" spans="1:11" ht="12" customHeight="1" x14ac:dyDescent="0.2">
      <c r="A15" s="245"/>
      <c r="B15" s="112" t="s">
        <v>251</v>
      </c>
      <c r="C15" s="146">
        <v>83836.058822999999</v>
      </c>
      <c r="D15" s="146">
        <v>5123.5239139999994</v>
      </c>
      <c r="E15" s="146">
        <v>874.33659899999986</v>
      </c>
      <c r="F15" s="146">
        <v>2463.1275700000001</v>
      </c>
      <c r="G15" s="146">
        <v>6366.8031449999999</v>
      </c>
      <c r="H15" s="146">
        <v>10397.190517999999</v>
      </c>
      <c r="I15" s="95">
        <v>14.636945999999998</v>
      </c>
      <c r="J15" s="73"/>
      <c r="K15" s="74"/>
    </row>
    <row r="16" spans="1:11" ht="12" customHeight="1" x14ac:dyDescent="0.2">
      <c r="A16" s="245"/>
      <c r="B16" s="112" t="s">
        <v>252</v>
      </c>
      <c r="C16" s="146">
        <v>80102.472571999999</v>
      </c>
      <c r="D16" s="146">
        <v>4497.31808</v>
      </c>
      <c r="E16" s="146">
        <v>1333.7699519999999</v>
      </c>
      <c r="F16" s="146">
        <v>3743.9913029999998</v>
      </c>
      <c r="G16" s="146">
        <v>2994.4278800000002</v>
      </c>
      <c r="H16" s="146">
        <v>9898.0444480000006</v>
      </c>
      <c r="I16" s="95">
        <v>6.0999999999999999E-5</v>
      </c>
      <c r="J16" s="73"/>
      <c r="K16" s="74"/>
    </row>
    <row r="17" spans="1:11" ht="12" customHeight="1" x14ac:dyDescent="0.2">
      <c r="A17" s="245"/>
      <c r="B17" s="112" t="s">
        <v>263</v>
      </c>
      <c r="C17" s="146">
        <v>6715.1951959999997</v>
      </c>
      <c r="D17" s="146">
        <v>517.23219700000004</v>
      </c>
      <c r="E17" s="146">
        <v>161.02820300000002</v>
      </c>
      <c r="F17" s="146">
        <v>250.08310399999999</v>
      </c>
      <c r="G17" s="146">
        <v>127.80669299999998</v>
      </c>
      <c r="H17" s="146">
        <v>145.16342500000002</v>
      </c>
      <c r="I17" s="95">
        <v>0</v>
      </c>
      <c r="J17" s="73"/>
      <c r="K17" s="74"/>
    </row>
    <row r="18" spans="1:11" ht="12" customHeight="1" x14ac:dyDescent="0.2">
      <c r="A18" s="245"/>
      <c r="B18" s="112" t="s">
        <v>264</v>
      </c>
      <c r="C18" s="146">
        <v>14826.617775999999</v>
      </c>
      <c r="D18" s="146">
        <v>1059.9724000000001</v>
      </c>
      <c r="E18" s="146">
        <v>345.48631399999999</v>
      </c>
      <c r="F18" s="146">
        <v>124.334186</v>
      </c>
      <c r="G18" s="146">
        <v>648.59894899999995</v>
      </c>
      <c r="H18" s="146">
        <v>566.50250000000005</v>
      </c>
      <c r="I18" s="95">
        <v>3.9979999999999998E-3</v>
      </c>
      <c r="J18" s="73"/>
      <c r="K18" s="74"/>
    </row>
    <row r="19" spans="1:11" ht="12" customHeight="1" x14ac:dyDescent="0.2">
      <c r="A19" s="245"/>
      <c r="B19" s="112" t="s">
        <v>255</v>
      </c>
      <c r="C19" s="146">
        <v>29641.607861999946</v>
      </c>
      <c r="D19" s="146">
        <v>1090.4821599999996</v>
      </c>
      <c r="E19" s="146">
        <v>256.19950700000027</v>
      </c>
      <c r="F19" s="146">
        <v>1007.2975270000006</v>
      </c>
      <c r="G19" s="146">
        <v>1389.1980350000013</v>
      </c>
      <c r="H19" s="146">
        <v>0.71407299998827511</v>
      </c>
      <c r="I19" s="95">
        <v>17.100004000000006</v>
      </c>
      <c r="J19" s="73"/>
      <c r="K19" s="74"/>
    </row>
    <row r="20" spans="1:11" ht="18.95" customHeight="1" x14ac:dyDescent="0.2">
      <c r="A20" s="73"/>
      <c r="B20" s="117" t="s">
        <v>207</v>
      </c>
      <c r="C20" s="146">
        <v>50018.800661999994</v>
      </c>
      <c r="D20" s="146">
        <v>8304.4540050000014</v>
      </c>
      <c r="E20" s="146">
        <v>295.45726200000001</v>
      </c>
      <c r="F20" s="146">
        <v>2064.8061889999999</v>
      </c>
      <c r="G20" s="146">
        <v>1401.7363839999998</v>
      </c>
      <c r="H20" s="146">
        <v>4957.9038</v>
      </c>
      <c r="I20" s="95">
        <v>4.2561379999999991</v>
      </c>
      <c r="J20" s="73"/>
      <c r="K20" s="74"/>
    </row>
    <row r="21" spans="1:11" ht="12" customHeight="1" x14ac:dyDescent="0.2">
      <c r="A21" s="245"/>
      <c r="B21" s="112" t="s">
        <v>248</v>
      </c>
      <c r="C21" s="146">
        <v>34485.888411</v>
      </c>
      <c r="D21" s="146">
        <v>7735.4056360000013</v>
      </c>
      <c r="E21" s="146">
        <v>269.85276600000003</v>
      </c>
      <c r="F21" s="146">
        <v>1747.9417709999998</v>
      </c>
      <c r="G21" s="146">
        <v>727.37312500000007</v>
      </c>
      <c r="H21" s="146">
        <v>3153.4396229999998</v>
      </c>
      <c r="I21" s="95">
        <v>4.1690649999999989</v>
      </c>
      <c r="J21" s="73"/>
      <c r="K21" s="74"/>
    </row>
    <row r="22" spans="1:11" ht="12" customHeight="1" x14ac:dyDescent="0.2">
      <c r="A22" s="245"/>
      <c r="B22" s="112" t="s">
        <v>249</v>
      </c>
      <c r="C22" s="146">
        <v>15533.016543999998</v>
      </c>
      <c r="D22" s="146">
        <v>569.06706900000006</v>
      </c>
      <c r="E22" s="146">
        <v>25.604493000000005</v>
      </c>
      <c r="F22" s="146">
        <v>316.86440799999997</v>
      </c>
      <c r="G22" s="146">
        <v>674.37993199999994</v>
      </c>
      <c r="H22" s="146">
        <v>1804.463667</v>
      </c>
      <c r="I22" s="95">
        <v>8.7071000000000009E-2</v>
      </c>
      <c r="J22" s="73"/>
      <c r="K22" s="74"/>
    </row>
    <row r="23" spans="1:11" s="120" customFormat="1" ht="18.95" customHeight="1" x14ac:dyDescent="0.2">
      <c r="A23" s="99"/>
      <c r="B23" s="119" t="s">
        <v>364</v>
      </c>
      <c r="C23" s="146">
        <v>197523.26381399998</v>
      </c>
      <c r="D23" s="146">
        <v>11416.461239</v>
      </c>
      <c r="E23" s="146">
        <v>3886.8206440000004</v>
      </c>
      <c r="F23" s="146">
        <v>8462.1019349999988</v>
      </c>
      <c r="G23" s="146">
        <v>8415.1391550000008</v>
      </c>
      <c r="H23" s="146">
        <v>26206.706513000001</v>
      </c>
      <c r="I23" s="95">
        <v>17.100000000000001</v>
      </c>
      <c r="J23" s="99"/>
      <c r="K23" s="147"/>
    </row>
    <row r="24" spans="1:11" s="120" customFormat="1" ht="12" customHeight="1" x14ac:dyDescent="0.2">
      <c r="A24" s="248"/>
      <c r="B24" s="121" t="s">
        <v>365</v>
      </c>
      <c r="C24" s="146">
        <v>30618.457585999997</v>
      </c>
      <c r="D24" s="146">
        <v>8340.8915480000014</v>
      </c>
      <c r="E24" s="146">
        <v>67.083966000000004</v>
      </c>
      <c r="F24" s="146">
        <v>1376.8658290000001</v>
      </c>
      <c r="G24" s="146">
        <v>2099.036075</v>
      </c>
      <c r="H24" s="146">
        <v>765.568986</v>
      </c>
      <c r="I24" s="95">
        <v>1.1611049999999998</v>
      </c>
      <c r="J24" s="99"/>
      <c r="K24" s="147"/>
    </row>
    <row r="25" spans="1:11" s="120" customFormat="1" ht="3" customHeight="1" x14ac:dyDescent="0.2">
      <c r="A25" s="248"/>
      <c r="B25" s="121"/>
      <c r="C25" s="146"/>
      <c r="D25" s="146"/>
      <c r="E25" s="146"/>
      <c r="F25" s="146"/>
      <c r="G25" s="146"/>
      <c r="H25" s="146"/>
      <c r="I25" s="95"/>
      <c r="J25" s="99"/>
      <c r="K25" s="147"/>
    </row>
    <row r="26" spans="1:11" s="350" customFormat="1" ht="20.100000000000001" customHeight="1" x14ac:dyDescent="0.2">
      <c r="A26" s="352"/>
      <c r="B26" s="326" t="s">
        <v>246</v>
      </c>
      <c r="C26" s="327">
        <v>81.269458000000014</v>
      </c>
      <c r="D26" s="327">
        <v>0</v>
      </c>
      <c r="E26" s="327">
        <v>0</v>
      </c>
      <c r="F26" s="327">
        <v>0</v>
      </c>
      <c r="G26" s="327">
        <v>0</v>
      </c>
      <c r="H26" s="327">
        <v>0</v>
      </c>
      <c r="I26" s="328">
        <v>0</v>
      </c>
      <c r="J26" s="353"/>
      <c r="K26" s="354"/>
    </row>
    <row r="27" spans="1:11" s="115" customFormat="1" ht="20.100000000000001" customHeight="1" x14ac:dyDescent="0.25">
      <c r="A27" s="341"/>
      <c r="B27" s="323" t="s">
        <v>278</v>
      </c>
      <c r="C27" s="324">
        <v>9510240.3433010131</v>
      </c>
      <c r="D27" s="324">
        <v>582449.73646699998</v>
      </c>
      <c r="E27" s="324">
        <v>89850.692547999992</v>
      </c>
      <c r="F27" s="324">
        <v>547466.750444</v>
      </c>
      <c r="G27" s="324">
        <v>601002.84475699998</v>
      </c>
      <c r="H27" s="324">
        <v>817467.22580799973</v>
      </c>
      <c r="I27" s="325">
        <v>68633.953910000026</v>
      </c>
      <c r="J27" s="342"/>
      <c r="K27" s="143"/>
    </row>
    <row r="28" spans="1:11" s="120" customFormat="1" ht="18.95" customHeight="1" x14ac:dyDescent="0.2">
      <c r="A28" s="99"/>
      <c r="B28" s="119" t="s">
        <v>364</v>
      </c>
      <c r="C28" s="146">
        <v>2163092.3782430002</v>
      </c>
      <c r="D28" s="146">
        <v>128579.23182799999</v>
      </c>
      <c r="E28" s="146">
        <v>16514.545399000002</v>
      </c>
      <c r="F28" s="146">
        <v>115889.90145600002</v>
      </c>
      <c r="G28" s="146">
        <v>140466.18999599997</v>
      </c>
      <c r="H28" s="146">
        <v>187305.93574700004</v>
      </c>
      <c r="I28" s="95">
        <v>8071.1553089999998</v>
      </c>
      <c r="J28" s="99"/>
      <c r="K28" s="147"/>
    </row>
    <row r="29" spans="1:11" s="120" customFormat="1" ht="12" customHeight="1" x14ac:dyDescent="0.2">
      <c r="A29" s="248"/>
      <c r="B29" s="121" t="s">
        <v>365</v>
      </c>
      <c r="C29" s="146">
        <v>241990.32546600001</v>
      </c>
      <c r="D29" s="146">
        <v>21923.505525</v>
      </c>
      <c r="E29" s="146">
        <v>1099.2342499999997</v>
      </c>
      <c r="F29" s="146">
        <v>6699.2416380000004</v>
      </c>
      <c r="G29" s="146">
        <v>17637.692018999998</v>
      </c>
      <c r="H29" s="146">
        <v>11060.046255000001</v>
      </c>
      <c r="I29" s="95">
        <v>3033.2440960000004</v>
      </c>
      <c r="J29" s="99"/>
      <c r="K29" s="147"/>
    </row>
    <row r="30" spans="1:11" s="120" customFormat="1" ht="12" customHeight="1" x14ac:dyDescent="0.2">
      <c r="A30" s="248"/>
      <c r="B30" s="121" t="s">
        <v>367</v>
      </c>
      <c r="C30" s="146">
        <v>1721697.6291350001</v>
      </c>
      <c r="D30" s="146">
        <v>0</v>
      </c>
      <c r="E30" s="146">
        <v>0</v>
      </c>
      <c r="F30" s="146">
        <v>0</v>
      </c>
      <c r="G30" s="146">
        <v>0</v>
      </c>
      <c r="H30" s="146">
        <v>0</v>
      </c>
      <c r="I30" s="95">
        <v>0</v>
      </c>
      <c r="J30" s="99"/>
      <c r="K30" s="147"/>
    </row>
    <row r="31" spans="1:11" s="129" customFormat="1" ht="5.0999999999999996" customHeight="1" x14ac:dyDescent="0.2">
      <c r="A31" s="124"/>
      <c r="C31" s="148"/>
      <c r="D31" s="148"/>
      <c r="E31" s="148"/>
      <c r="F31" s="148"/>
      <c r="G31" s="148"/>
      <c r="H31" s="148"/>
      <c r="J31" s="124"/>
      <c r="K31" s="145"/>
    </row>
    <row r="32" spans="1:11" ht="36" customHeight="1" x14ac:dyDescent="0.2">
      <c r="A32" s="250" t="s">
        <v>3</v>
      </c>
      <c r="B32" s="552" t="s">
        <v>267</v>
      </c>
      <c r="C32" s="552"/>
      <c r="D32" s="552"/>
      <c r="E32" s="552"/>
      <c r="F32" s="552"/>
      <c r="G32" s="552"/>
      <c r="H32" s="552"/>
      <c r="I32" s="552"/>
      <c r="J32" s="340"/>
      <c r="K32" s="150"/>
    </row>
    <row r="33" spans="1:11" x14ac:dyDescent="0.2">
      <c r="A33" s="73"/>
      <c r="B33" s="73"/>
      <c r="C33" s="73"/>
      <c r="D33" s="73"/>
      <c r="E33" s="73"/>
      <c r="F33" s="73"/>
      <c r="G33" s="73"/>
      <c r="H33" s="73"/>
      <c r="I33" s="73"/>
      <c r="J33" s="73"/>
      <c r="K33" s="74"/>
    </row>
    <row r="34" spans="1:11" x14ac:dyDescent="0.2">
      <c r="B34" s="114"/>
    </row>
  </sheetData>
  <mergeCells count="3">
    <mergeCell ref="B32:I32"/>
    <mergeCell ref="C5:C6"/>
    <mergeCell ref="D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4069E-2C37-4E7C-8AC1-C5830879BD2C}">
  <sheetPr>
    <pageSetUpPr fitToPage="1"/>
  </sheetPr>
  <dimension ref="A2:L32"/>
  <sheetViews>
    <sheetView showGridLines="0" zoomScaleNormal="100" zoomScaleSheetLayoutView="100" workbookViewId="0"/>
  </sheetViews>
  <sheetFormatPr defaultColWidth="9.140625" defaultRowHeight="12" x14ac:dyDescent="0.2"/>
  <cols>
    <col min="1" max="1" width="1.7109375" style="70" customWidth="1"/>
    <col min="2" max="8" width="9.7109375" style="70" customWidth="1"/>
    <col min="9" max="9" width="2.7109375" style="70" customWidth="1"/>
    <col min="10" max="10" width="26.7109375" style="70" customWidth="1"/>
    <col min="11" max="12" width="1.7109375" style="71" customWidth="1"/>
    <col min="13" max="16384" width="9.140625" style="70"/>
  </cols>
  <sheetData>
    <row r="2" spans="1:12" s="254" customFormat="1" ht="16.5" x14ac:dyDescent="0.3">
      <c r="A2" s="216"/>
      <c r="B2" s="221" t="s">
        <v>331</v>
      </c>
      <c r="C2" s="227"/>
      <c r="D2" s="227"/>
      <c r="E2" s="227"/>
      <c r="F2" s="227"/>
      <c r="G2" s="227"/>
      <c r="H2" s="227"/>
      <c r="I2" s="215"/>
      <c r="J2" s="215"/>
      <c r="K2" s="309"/>
      <c r="L2" s="253"/>
    </row>
    <row r="3" spans="1:12" s="269" customFormat="1" ht="14.25" x14ac:dyDescent="0.2">
      <c r="A3" s="268"/>
      <c r="B3" s="268" t="s">
        <v>338</v>
      </c>
      <c r="C3" s="274"/>
      <c r="D3" s="274"/>
      <c r="E3" s="274"/>
      <c r="F3" s="274"/>
      <c r="G3" s="274"/>
      <c r="H3" s="274"/>
      <c r="I3" s="274"/>
      <c r="J3" s="274"/>
      <c r="K3" s="272"/>
      <c r="L3" s="272"/>
    </row>
    <row r="4" spans="1:12" s="263" customFormat="1" ht="21" customHeight="1" x14ac:dyDescent="0.2">
      <c r="A4" s="277"/>
      <c r="B4" s="276" t="s">
        <v>598</v>
      </c>
      <c r="C4" s="276"/>
      <c r="D4" s="276"/>
      <c r="E4" s="276"/>
      <c r="F4" s="276"/>
      <c r="G4" s="276"/>
      <c r="H4" s="276"/>
      <c r="I4" s="276"/>
      <c r="J4" s="278" t="s">
        <v>280</v>
      </c>
      <c r="K4" s="310"/>
      <c r="L4" s="266"/>
    </row>
    <row r="5" spans="1:12" ht="12" customHeight="1" x14ac:dyDescent="0.2">
      <c r="A5" s="308"/>
      <c r="B5" s="557" t="s">
        <v>346</v>
      </c>
      <c r="C5" s="557"/>
      <c r="D5" s="557"/>
      <c r="E5" s="557"/>
      <c r="F5" s="557"/>
      <c r="G5" s="557"/>
      <c r="H5" s="557"/>
      <c r="I5" s="131"/>
      <c r="J5" s="288"/>
      <c r="K5" s="311"/>
    </row>
    <row r="6" spans="1:12" ht="20.100000000000001" customHeight="1" x14ac:dyDescent="0.2">
      <c r="A6" s="308"/>
      <c r="B6" s="279" t="s">
        <v>23</v>
      </c>
      <c r="C6" s="279" t="s">
        <v>25</v>
      </c>
      <c r="D6" s="279" t="s">
        <v>34</v>
      </c>
      <c r="E6" s="279" t="s">
        <v>35</v>
      </c>
      <c r="F6" s="279" t="s">
        <v>36</v>
      </c>
      <c r="G6" s="279" t="s">
        <v>24</v>
      </c>
      <c r="H6" s="279" t="s">
        <v>38</v>
      </c>
      <c r="I6" s="139"/>
      <c r="J6" s="275"/>
      <c r="K6" s="313"/>
    </row>
    <row r="7" spans="1:12" s="115" customFormat="1" ht="20.100000000000001" customHeight="1" x14ac:dyDescent="0.25">
      <c r="A7" s="249"/>
      <c r="B7" s="316">
        <v>233047.45391400001</v>
      </c>
      <c r="C7" s="316">
        <v>33702.587125999999</v>
      </c>
      <c r="D7" s="316">
        <v>31526.719942000003</v>
      </c>
      <c r="E7" s="316">
        <v>1761.2177240000001</v>
      </c>
      <c r="F7" s="316">
        <v>8885.0056250000016</v>
      </c>
      <c r="G7" s="316">
        <v>100889.91328800003</v>
      </c>
      <c r="H7" s="316">
        <v>7883.1063599999998</v>
      </c>
      <c r="I7" s="116"/>
      <c r="J7" s="318" t="s">
        <v>277</v>
      </c>
      <c r="K7" s="71"/>
      <c r="L7" s="71"/>
    </row>
    <row r="8" spans="1:12" ht="18.95" customHeight="1" x14ac:dyDescent="0.2">
      <c r="A8" s="73"/>
      <c r="B8" s="96">
        <v>98933.114835000015</v>
      </c>
      <c r="C8" s="96">
        <v>14621.174365999999</v>
      </c>
      <c r="D8" s="96">
        <v>14551.122730999998</v>
      </c>
      <c r="E8" s="96">
        <v>851.00934799999993</v>
      </c>
      <c r="F8" s="96">
        <v>4190.3808280000003</v>
      </c>
      <c r="G8" s="96">
        <v>40442.915246000004</v>
      </c>
      <c r="H8" s="96">
        <v>3061.3725490000002</v>
      </c>
      <c r="I8" s="116"/>
      <c r="J8" s="117" t="s">
        <v>351</v>
      </c>
    </row>
    <row r="9" spans="1:12" ht="12" customHeight="1" x14ac:dyDescent="0.2">
      <c r="A9" s="245"/>
      <c r="B9" s="86">
        <v>35936.140670000001</v>
      </c>
      <c r="C9" s="86">
        <v>5298.682084</v>
      </c>
      <c r="D9" s="86">
        <v>4361.8306459999994</v>
      </c>
      <c r="E9" s="86">
        <v>322.82457999999997</v>
      </c>
      <c r="F9" s="86">
        <v>1769.0354020000002</v>
      </c>
      <c r="G9" s="86">
        <v>15031.627652000001</v>
      </c>
      <c r="H9" s="86">
        <v>1116.491849</v>
      </c>
      <c r="I9" s="116"/>
      <c r="J9" s="112" t="s">
        <v>248</v>
      </c>
    </row>
    <row r="10" spans="1:12" ht="12" customHeight="1" x14ac:dyDescent="0.2">
      <c r="A10" s="245"/>
      <c r="B10" s="86">
        <v>62996.974149000001</v>
      </c>
      <c r="C10" s="86">
        <v>9322.4922669999996</v>
      </c>
      <c r="D10" s="86">
        <v>10189.292079999999</v>
      </c>
      <c r="E10" s="86">
        <v>528.18476399999997</v>
      </c>
      <c r="F10" s="86">
        <v>2421.3454200000001</v>
      </c>
      <c r="G10" s="86">
        <v>25411.287576000002</v>
      </c>
      <c r="H10" s="86">
        <v>1944.8807000000002</v>
      </c>
      <c r="I10" s="116"/>
      <c r="J10" s="112" t="s">
        <v>249</v>
      </c>
    </row>
    <row r="11" spans="1:12" ht="18.95" customHeight="1" x14ac:dyDescent="0.2">
      <c r="A11" s="73"/>
      <c r="B11" s="96">
        <v>119553.16829600002</v>
      </c>
      <c r="C11" s="96">
        <v>16105.843644</v>
      </c>
      <c r="D11" s="96">
        <v>14019.138078</v>
      </c>
      <c r="E11" s="96">
        <v>862.69325400000002</v>
      </c>
      <c r="F11" s="96">
        <v>3741.4136250000001</v>
      </c>
      <c r="G11" s="96">
        <v>54337.598137000008</v>
      </c>
      <c r="H11" s="96">
        <v>4478.3873149999999</v>
      </c>
      <c r="I11" s="116"/>
      <c r="J11" s="117" t="s">
        <v>206</v>
      </c>
    </row>
    <row r="12" spans="1:12" ht="12" customHeight="1" x14ac:dyDescent="0.2">
      <c r="A12" s="245"/>
      <c r="B12" s="86">
        <v>44119.880631</v>
      </c>
      <c r="C12" s="86">
        <v>7136.6605709999994</v>
      </c>
      <c r="D12" s="86">
        <v>3582.0370830000002</v>
      </c>
      <c r="E12" s="86">
        <v>155.39877199999998</v>
      </c>
      <c r="F12" s="86">
        <v>1227.4469360000001</v>
      </c>
      <c r="G12" s="86">
        <v>21601.724328</v>
      </c>
      <c r="H12" s="86">
        <v>741.28195200000005</v>
      </c>
      <c r="I12" s="116"/>
      <c r="J12" s="112" t="s">
        <v>248</v>
      </c>
    </row>
    <row r="13" spans="1:12" ht="12" customHeight="1" x14ac:dyDescent="0.2">
      <c r="A13" s="245"/>
      <c r="B13" s="86">
        <v>75433.331401000003</v>
      </c>
      <c r="C13" s="86">
        <v>8969.1335600000002</v>
      </c>
      <c r="D13" s="86">
        <v>10437.106152</v>
      </c>
      <c r="E13" s="86">
        <v>707.29347700000005</v>
      </c>
      <c r="F13" s="86">
        <v>2513.9671880000001</v>
      </c>
      <c r="G13" s="86">
        <v>32735.871314000004</v>
      </c>
      <c r="H13" s="86">
        <v>3737.0846609999999</v>
      </c>
      <c r="I13" s="116"/>
      <c r="J13" s="112" t="s">
        <v>249</v>
      </c>
    </row>
    <row r="14" spans="1:12" ht="18.95" customHeight="1" x14ac:dyDescent="0.2">
      <c r="A14" s="73"/>
      <c r="B14" s="96">
        <v>36834.104894999997</v>
      </c>
      <c r="C14" s="96">
        <v>4765.3635850000001</v>
      </c>
      <c r="D14" s="96">
        <v>2790.4391659999997</v>
      </c>
      <c r="E14" s="96">
        <v>370.96798799999999</v>
      </c>
      <c r="F14" s="96">
        <v>1006.8838480000001</v>
      </c>
      <c r="G14" s="96">
        <v>16391.155119000003</v>
      </c>
      <c r="H14" s="96">
        <v>769.38993800000003</v>
      </c>
      <c r="I14" s="116"/>
      <c r="J14" s="94" t="s">
        <v>250</v>
      </c>
    </row>
    <row r="15" spans="1:12" ht="12" customHeight="1" x14ac:dyDescent="0.2">
      <c r="A15" s="245"/>
      <c r="B15" s="86">
        <v>29498.338616999994</v>
      </c>
      <c r="C15" s="86">
        <v>4488.8812600000001</v>
      </c>
      <c r="D15" s="86">
        <v>3642.7272980000002</v>
      </c>
      <c r="E15" s="86">
        <v>127.52675400000001</v>
      </c>
      <c r="F15" s="86">
        <v>1083.9221009999999</v>
      </c>
      <c r="G15" s="86">
        <v>16211.617015</v>
      </c>
      <c r="H15" s="86">
        <v>1116.9353450000001</v>
      </c>
      <c r="I15" s="116"/>
      <c r="J15" s="112" t="s">
        <v>251</v>
      </c>
    </row>
    <row r="16" spans="1:12" ht="12" customHeight="1" x14ac:dyDescent="0.2">
      <c r="A16" s="245"/>
      <c r="B16" s="86">
        <v>27156.013620999998</v>
      </c>
      <c r="C16" s="86">
        <v>3292.1749450000002</v>
      </c>
      <c r="D16" s="86">
        <v>6283.2054189999999</v>
      </c>
      <c r="E16" s="86">
        <v>172.361335</v>
      </c>
      <c r="F16" s="86">
        <v>1363.6631170000001</v>
      </c>
      <c r="G16" s="86">
        <v>12891.353063999999</v>
      </c>
      <c r="H16" s="86">
        <v>2253.225324</v>
      </c>
      <c r="I16" s="116"/>
      <c r="J16" s="112" t="s">
        <v>252</v>
      </c>
    </row>
    <row r="17" spans="1:12" ht="12" customHeight="1" x14ac:dyDescent="0.2">
      <c r="A17" s="245"/>
      <c r="B17" s="86">
        <v>3442.1801869999999</v>
      </c>
      <c r="C17" s="86">
        <v>380.79368199999999</v>
      </c>
      <c r="D17" s="86">
        <v>290.348027</v>
      </c>
      <c r="E17" s="86">
        <v>15.981408999999999</v>
      </c>
      <c r="F17" s="86">
        <v>76.664355</v>
      </c>
      <c r="G17" s="86">
        <v>1039.1644259999998</v>
      </c>
      <c r="H17" s="86">
        <v>120.07395099999999</v>
      </c>
      <c r="I17" s="116"/>
      <c r="J17" s="112" t="s">
        <v>263</v>
      </c>
    </row>
    <row r="18" spans="1:12" ht="12" customHeight="1" x14ac:dyDescent="0.2">
      <c r="A18" s="245"/>
      <c r="B18" s="86">
        <v>7009.4373110000006</v>
      </c>
      <c r="C18" s="86">
        <v>1488.3128650000001</v>
      </c>
      <c r="D18" s="86">
        <v>718.26379199999997</v>
      </c>
      <c r="E18" s="86">
        <v>31.155259999999998</v>
      </c>
      <c r="F18" s="86">
        <v>171.97969499999999</v>
      </c>
      <c r="G18" s="86">
        <v>2353.5511060000003</v>
      </c>
      <c r="H18" s="86">
        <v>58.212249999999997</v>
      </c>
      <c r="I18" s="116"/>
      <c r="J18" s="112" t="s">
        <v>264</v>
      </c>
    </row>
    <row r="19" spans="1:12" ht="12" customHeight="1" x14ac:dyDescent="0.2">
      <c r="A19" s="245"/>
      <c r="B19" s="86">
        <v>15613.093665000022</v>
      </c>
      <c r="C19" s="86">
        <v>1690.3173069999993</v>
      </c>
      <c r="D19" s="86">
        <v>294.15437600000041</v>
      </c>
      <c r="E19" s="86">
        <v>144.70050800000013</v>
      </c>
      <c r="F19" s="86">
        <v>38.300509000000147</v>
      </c>
      <c r="G19" s="86">
        <v>5450.7574070000046</v>
      </c>
      <c r="H19" s="86">
        <v>160.55050699999993</v>
      </c>
      <c r="I19" s="116"/>
      <c r="J19" s="112" t="s">
        <v>255</v>
      </c>
    </row>
    <row r="20" spans="1:12" ht="18.95" customHeight="1" x14ac:dyDescent="0.2">
      <c r="A20" s="73"/>
      <c r="B20" s="96">
        <v>14561.130648</v>
      </c>
      <c r="C20" s="96">
        <v>2975.5670549999995</v>
      </c>
      <c r="D20" s="96">
        <v>2956.4601240000002</v>
      </c>
      <c r="E20" s="96">
        <v>47.514610999999995</v>
      </c>
      <c r="F20" s="96">
        <v>953.21066200000007</v>
      </c>
      <c r="G20" s="96">
        <v>6109.4127180000014</v>
      </c>
      <c r="H20" s="96">
        <v>343.34648700000002</v>
      </c>
      <c r="I20" s="116"/>
      <c r="J20" s="117" t="s">
        <v>207</v>
      </c>
    </row>
    <row r="21" spans="1:12" ht="12" customHeight="1" x14ac:dyDescent="0.2">
      <c r="A21" s="245"/>
      <c r="B21" s="86">
        <v>7404.2630120000003</v>
      </c>
      <c r="C21" s="86">
        <v>1841.9921469999999</v>
      </c>
      <c r="D21" s="86">
        <v>2140.0252070000001</v>
      </c>
      <c r="E21" s="86">
        <v>42.671298</v>
      </c>
      <c r="F21" s="86">
        <v>794.01983300000006</v>
      </c>
      <c r="G21" s="86">
        <v>3729.652642</v>
      </c>
      <c r="H21" s="86">
        <v>93.334080999999998</v>
      </c>
      <c r="I21" s="116"/>
      <c r="J21" s="112" t="s">
        <v>248</v>
      </c>
    </row>
    <row r="22" spans="1:12" ht="12" customHeight="1" x14ac:dyDescent="0.2">
      <c r="A22" s="245"/>
      <c r="B22" s="86">
        <v>7156.813306</v>
      </c>
      <c r="C22" s="86">
        <v>1133.5440639999999</v>
      </c>
      <c r="D22" s="86">
        <v>816.43491300000005</v>
      </c>
      <c r="E22" s="86">
        <v>4.8433120000000001</v>
      </c>
      <c r="F22" s="86">
        <v>159.19082799999998</v>
      </c>
      <c r="G22" s="86">
        <v>2379.8205600000006</v>
      </c>
      <c r="H22" s="86">
        <v>250.01240300000001</v>
      </c>
      <c r="I22" s="116"/>
      <c r="J22" s="112" t="s">
        <v>249</v>
      </c>
    </row>
    <row r="23" spans="1:12" s="120" customFormat="1" ht="18.95" customHeight="1" x14ac:dyDescent="0.2">
      <c r="A23" s="99"/>
      <c r="B23" s="91">
        <v>72723.514079999994</v>
      </c>
      <c r="C23" s="91">
        <v>8808.7266440000021</v>
      </c>
      <c r="D23" s="91">
        <v>12884.323433000001</v>
      </c>
      <c r="E23" s="91">
        <v>592.918182</v>
      </c>
      <c r="F23" s="91">
        <v>3138.7666640000002</v>
      </c>
      <c r="G23" s="91">
        <v>31735.553129</v>
      </c>
      <c r="H23" s="91">
        <v>4544.0908520000003</v>
      </c>
      <c r="I23" s="118"/>
      <c r="J23" s="119" t="s">
        <v>364</v>
      </c>
      <c r="K23" s="71"/>
      <c r="L23" s="71"/>
    </row>
    <row r="24" spans="1:12" s="120" customFormat="1" ht="12" customHeight="1" x14ac:dyDescent="0.2">
      <c r="A24" s="248"/>
      <c r="B24" s="149">
        <v>4258.3761400000003</v>
      </c>
      <c r="C24" s="149">
        <v>3649.5959270000003</v>
      </c>
      <c r="D24" s="149">
        <v>983.26027899999997</v>
      </c>
      <c r="E24" s="149">
        <v>87.239891999999983</v>
      </c>
      <c r="F24" s="149">
        <v>10.130522000000001</v>
      </c>
      <c r="G24" s="149">
        <v>4776.1007430000009</v>
      </c>
      <c r="H24" s="149">
        <v>33.588095000000003</v>
      </c>
      <c r="I24" s="118"/>
      <c r="J24" s="121" t="s">
        <v>365</v>
      </c>
      <c r="K24" s="71"/>
      <c r="L24" s="71"/>
    </row>
    <row r="25" spans="1:12" s="120" customFormat="1" ht="3" customHeight="1" x14ac:dyDescent="0.2">
      <c r="A25" s="248"/>
      <c r="B25" s="149"/>
      <c r="C25" s="149"/>
      <c r="D25" s="149"/>
      <c r="E25" s="149"/>
      <c r="F25" s="149"/>
      <c r="G25" s="339"/>
      <c r="H25" s="149"/>
      <c r="I25" s="118"/>
      <c r="J25" s="121"/>
      <c r="K25" s="71"/>
      <c r="L25" s="71"/>
    </row>
    <row r="26" spans="1:12" s="350" customFormat="1" ht="20.100000000000001" customHeight="1" x14ac:dyDescent="0.2">
      <c r="A26" s="355"/>
      <c r="B26" s="356">
        <v>0</v>
      </c>
      <c r="C26" s="356">
        <v>0</v>
      </c>
      <c r="D26" s="356">
        <v>0</v>
      </c>
      <c r="E26" s="356">
        <v>0</v>
      </c>
      <c r="F26" s="356">
        <v>0</v>
      </c>
      <c r="G26" s="356">
        <v>0</v>
      </c>
      <c r="H26" s="356">
        <v>0</v>
      </c>
      <c r="I26" s="357"/>
      <c r="J26" s="358" t="s">
        <v>246</v>
      </c>
      <c r="K26" s="359"/>
      <c r="L26" s="264"/>
    </row>
    <row r="27" spans="1:12" s="115" customFormat="1" ht="20.100000000000001" customHeight="1" x14ac:dyDescent="0.25">
      <c r="A27" s="249"/>
      <c r="B27" s="96">
        <v>2714073.6546699991</v>
      </c>
      <c r="C27" s="96">
        <v>966558.14292399993</v>
      </c>
      <c r="D27" s="96">
        <v>366731.58318799996</v>
      </c>
      <c r="E27" s="96">
        <v>39955.431437999985</v>
      </c>
      <c r="F27" s="96">
        <v>185063.21242100003</v>
      </c>
      <c r="G27" s="96">
        <v>1608340.7545869998</v>
      </c>
      <c r="H27" s="96">
        <v>170854.46890400007</v>
      </c>
      <c r="I27" s="116"/>
      <c r="J27" s="117" t="s">
        <v>278</v>
      </c>
      <c r="K27" s="71"/>
      <c r="L27" s="71"/>
    </row>
    <row r="28" spans="1:12" s="120" customFormat="1" ht="18.95" customHeight="1" x14ac:dyDescent="0.2">
      <c r="A28" s="99"/>
      <c r="B28" s="96">
        <v>572360.94949499995</v>
      </c>
      <c r="C28" s="96">
        <v>171244.23076799998</v>
      </c>
      <c r="D28" s="96">
        <v>84013.72498699998</v>
      </c>
      <c r="E28" s="96">
        <v>11816.450279000001</v>
      </c>
      <c r="F28" s="96">
        <v>30513.498825000002</v>
      </c>
      <c r="G28" s="96">
        <v>429577.73512200004</v>
      </c>
      <c r="H28" s="96">
        <v>34243.246626</v>
      </c>
      <c r="I28" s="118"/>
      <c r="J28" s="119" t="s">
        <v>364</v>
      </c>
      <c r="K28" s="71"/>
      <c r="L28" s="71"/>
    </row>
    <row r="29" spans="1:12" s="120" customFormat="1" ht="12" customHeight="1" x14ac:dyDescent="0.2">
      <c r="A29" s="248"/>
      <c r="B29" s="86">
        <v>71047.128979000001</v>
      </c>
      <c r="C29" s="86">
        <v>23766.340003999998</v>
      </c>
      <c r="D29" s="86">
        <v>4354.0732719999996</v>
      </c>
      <c r="E29" s="86">
        <v>6920.3523259999993</v>
      </c>
      <c r="F29" s="86">
        <v>233.14686599999999</v>
      </c>
      <c r="G29" s="86">
        <v>79320.673255000002</v>
      </c>
      <c r="H29" s="86">
        <v>282.69045699999998</v>
      </c>
      <c r="I29" s="118"/>
      <c r="J29" s="121" t="s">
        <v>365</v>
      </c>
      <c r="K29" s="71"/>
      <c r="L29" s="71"/>
    </row>
    <row r="30" spans="1:12" s="129" customFormat="1" ht="5.0999999999999996" customHeight="1" x14ac:dyDescent="0.2">
      <c r="A30" s="124"/>
      <c r="B30" s="138">
        <v>0</v>
      </c>
      <c r="C30" s="126">
        <v>0</v>
      </c>
      <c r="D30" s="126">
        <v>0</v>
      </c>
      <c r="E30" s="126">
        <v>0</v>
      </c>
      <c r="F30" s="126">
        <v>0</v>
      </c>
      <c r="G30" s="126">
        <v>0</v>
      </c>
      <c r="H30" s="126">
        <v>0</v>
      </c>
      <c r="I30" s="139"/>
      <c r="J30" s="140"/>
      <c r="K30" s="71"/>
      <c r="L30" s="71"/>
    </row>
    <row r="31" spans="1:12" ht="36" customHeight="1" x14ac:dyDescent="0.2">
      <c r="A31" s="308"/>
      <c r="B31" s="552" t="s">
        <v>267</v>
      </c>
      <c r="C31" s="552"/>
      <c r="D31" s="552"/>
      <c r="E31" s="552"/>
      <c r="F31" s="552"/>
      <c r="G31" s="552"/>
      <c r="H31" s="552"/>
      <c r="I31" s="552"/>
      <c r="J31" s="552"/>
      <c r="K31" s="314"/>
    </row>
    <row r="32" spans="1:12" x14ac:dyDescent="0.2">
      <c r="A32" s="73"/>
      <c r="B32" s="73"/>
      <c r="J32" s="73"/>
    </row>
  </sheetData>
  <mergeCells count="2">
    <mergeCell ref="B5:H5"/>
    <mergeCell ref="B31:J3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9642-D58A-4789-839B-7A5260FBBB07}">
  <sheetPr>
    <pageSetUpPr fitToPage="1"/>
  </sheetPr>
  <dimension ref="A2:K33"/>
  <sheetViews>
    <sheetView showGridLines="0" zoomScaleNormal="100" zoomScaleSheetLayoutView="100" workbookViewId="0"/>
  </sheetViews>
  <sheetFormatPr defaultColWidth="9.140625" defaultRowHeight="12" x14ac:dyDescent="0.2"/>
  <cols>
    <col min="1" max="1" width="1.7109375" style="70" customWidth="1"/>
    <col min="2" max="2" width="28.7109375" style="70" customWidth="1"/>
    <col min="3" max="9" width="9.7109375" style="70" customWidth="1"/>
    <col min="10" max="10" width="1.7109375" style="70" customWidth="1"/>
    <col min="11" max="11" width="2" style="71" customWidth="1"/>
    <col min="12" max="16384" width="9.140625" style="70"/>
  </cols>
  <sheetData>
    <row r="2" spans="1:11" s="254" customFormat="1" ht="16.5" x14ac:dyDescent="0.3">
      <c r="A2" s="216"/>
      <c r="B2" s="221" t="s">
        <v>331</v>
      </c>
      <c r="C2" s="227"/>
      <c r="D2" s="227"/>
      <c r="E2" s="227"/>
      <c r="F2" s="227"/>
      <c r="G2" s="227"/>
      <c r="H2" s="227"/>
      <c r="I2" s="215"/>
      <c r="J2" s="215"/>
      <c r="K2" s="255"/>
    </row>
    <row r="3" spans="1:11" s="269" customFormat="1" ht="14.25" x14ac:dyDescent="0.2">
      <c r="A3" s="268"/>
      <c r="B3" s="268" t="s">
        <v>338</v>
      </c>
      <c r="C3" s="274"/>
      <c r="D3" s="274"/>
      <c r="E3" s="274"/>
      <c r="F3" s="274"/>
      <c r="G3" s="274"/>
      <c r="H3" s="274"/>
      <c r="I3" s="274"/>
      <c r="J3" s="268"/>
      <c r="K3" s="270"/>
    </row>
    <row r="4" spans="1:11" s="263" customFormat="1" ht="21" customHeight="1" x14ac:dyDescent="0.2">
      <c r="A4" s="277"/>
      <c r="B4" s="276" t="s">
        <v>598</v>
      </c>
      <c r="C4" s="276"/>
      <c r="D4" s="276"/>
      <c r="E4" s="276"/>
      <c r="F4" s="276"/>
      <c r="G4" s="276"/>
      <c r="H4" s="276"/>
      <c r="I4" s="278" t="s">
        <v>281</v>
      </c>
      <c r="J4" s="276"/>
      <c r="K4" s="264"/>
    </row>
    <row r="5" spans="1:11" ht="12" customHeight="1" x14ac:dyDescent="0.2">
      <c r="A5" s="288"/>
      <c r="B5" s="289"/>
      <c r="C5" s="558" t="s">
        <v>346</v>
      </c>
      <c r="D5" s="557"/>
      <c r="E5" s="557"/>
      <c r="F5" s="557"/>
      <c r="G5" s="557"/>
      <c r="H5" s="557"/>
      <c r="I5" s="557"/>
      <c r="J5" s="308"/>
    </row>
    <row r="6" spans="1:11" ht="20.100000000000001" customHeight="1" x14ac:dyDescent="0.2">
      <c r="A6" s="151"/>
      <c r="B6" s="280"/>
      <c r="C6" s="285" t="s">
        <v>39</v>
      </c>
      <c r="D6" s="285" t="s">
        <v>40</v>
      </c>
      <c r="E6" s="285" t="s">
        <v>41</v>
      </c>
      <c r="F6" s="285" t="s">
        <v>43</v>
      </c>
      <c r="G6" s="285" t="s">
        <v>44</v>
      </c>
      <c r="H6" s="285" t="s">
        <v>29</v>
      </c>
      <c r="I6" s="286" t="s">
        <v>46</v>
      </c>
      <c r="J6" s="343"/>
    </row>
    <row r="7" spans="1:11" s="115" customFormat="1" ht="20.100000000000001" customHeight="1" x14ac:dyDescent="0.25">
      <c r="A7" s="249"/>
      <c r="B7" s="117" t="s">
        <v>277</v>
      </c>
      <c r="C7" s="306">
        <v>9009.997824</v>
      </c>
      <c r="D7" s="306">
        <v>2827.9529200000002</v>
      </c>
      <c r="E7" s="306">
        <v>10043.805248000001</v>
      </c>
      <c r="F7" s="306">
        <v>2440.3731309999998</v>
      </c>
      <c r="G7" s="306">
        <v>25.714284999999997</v>
      </c>
      <c r="H7" s="306">
        <v>3241.0826300000003</v>
      </c>
      <c r="I7" s="95">
        <v>19081.670757999997</v>
      </c>
      <c r="K7" s="110"/>
    </row>
    <row r="8" spans="1:11" ht="18.95" customHeight="1" x14ac:dyDescent="0.2">
      <c r="A8" s="73"/>
      <c r="B8" s="117" t="s">
        <v>351</v>
      </c>
      <c r="C8" s="146">
        <v>3556.1740199999995</v>
      </c>
      <c r="D8" s="146">
        <v>1279.699713</v>
      </c>
      <c r="E8" s="146">
        <v>3553.9052409999999</v>
      </c>
      <c r="F8" s="146">
        <v>1297.732518</v>
      </c>
      <c r="G8" s="146">
        <v>8.5714279999999992</v>
      </c>
      <c r="H8" s="146">
        <v>1259.8021740000002</v>
      </c>
      <c r="I8" s="95">
        <v>7252.0139790000003</v>
      </c>
    </row>
    <row r="9" spans="1:11" ht="12" customHeight="1" x14ac:dyDescent="0.2">
      <c r="A9" s="245"/>
      <c r="B9" s="112" t="s">
        <v>248</v>
      </c>
      <c r="C9" s="84">
        <v>963.68031799999994</v>
      </c>
      <c r="D9" s="84">
        <v>525.44245100000001</v>
      </c>
      <c r="E9" s="84">
        <v>1115.631457</v>
      </c>
      <c r="F9" s="84">
        <v>404.05880300000001</v>
      </c>
      <c r="G9" s="84">
        <v>0</v>
      </c>
      <c r="H9" s="84">
        <v>431.56417700000003</v>
      </c>
      <c r="I9" s="85">
        <v>1040.464082</v>
      </c>
    </row>
    <row r="10" spans="1:11" ht="12" customHeight="1" x14ac:dyDescent="0.2">
      <c r="A10" s="245"/>
      <c r="B10" s="112" t="s">
        <v>249</v>
      </c>
      <c r="C10" s="84">
        <v>2592.4936939999998</v>
      </c>
      <c r="D10" s="84">
        <v>754.25725800000009</v>
      </c>
      <c r="E10" s="84">
        <v>2438.273776</v>
      </c>
      <c r="F10" s="84">
        <v>893.67371400000002</v>
      </c>
      <c r="G10" s="84">
        <v>8.5714279999999992</v>
      </c>
      <c r="H10" s="84">
        <v>828.23799199999996</v>
      </c>
      <c r="I10" s="85">
        <v>6211.5498950000001</v>
      </c>
    </row>
    <row r="11" spans="1:11" ht="18.95" customHeight="1" x14ac:dyDescent="0.2">
      <c r="A11" s="73"/>
      <c r="B11" s="117" t="s">
        <v>206</v>
      </c>
      <c r="C11" s="146">
        <v>5029.3147090000002</v>
      </c>
      <c r="D11" s="146">
        <v>1443.950147</v>
      </c>
      <c r="E11" s="146">
        <v>5170.8834609999994</v>
      </c>
      <c r="F11" s="146">
        <v>948.77612599999998</v>
      </c>
      <c r="G11" s="146">
        <v>0</v>
      </c>
      <c r="H11" s="146">
        <v>1890.0059189999999</v>
      </c>
      <c r="I11" s="95">
        <v>3563.5061879999998</v>
      </c>
    </row>
    <row r="12" spans="1:11" ht="12" customHeight="1" x14ac:dyDescent="0.2">
      <c r="A12" s="245"/>
      <c r="B12" s="112" t="s">
        <v>248</v>
      </c>
      <c r="C12" s="84">
        <v>1847.002661</v>
      </c>
      <c r="D12" s="84">
        <v>400.91843900000003</v>
      </c>
      <c r="E12" s="84">
        <v>1028.4195139999999</v>
      </c>
      <c r="F12" s="84">
        <v>318.35948400000001</v>
      </c>
      <c r="G12" s="84">
        <v>0</v>
      </c>
      <c r="H12" s="84">
        <v>797.31100200000003</v>
      </c>
      <c r="I12" s="85">
        <v>802.20748099999992</v>
      </c>
    </row>
    <row r="13" spans="1:11" ht="12" customHeight="1" x14ac:dyDescent="0.2">
      <c r="A13" s="245"/>
      <c r="B13" s="112" t="s">
        <v>249</v>
      </c>
      <c r="C13" s="84">
        <v>3182.3120409999997</v>
      </c>
      <c r="D13" s="84">
        <v>1043.0311979999999</v>
      </c>
      <c r="E13" s="84">
        <v>4142.4635490000001</v>
      </c>
      <c r="F13" s="84">
        <v>630.41713800000002</v>
      </c>
      <c r="G13" s="84">
        <v>0</v>
      </c>
      <c r="H13" s="84">
        <v>1092.6954139999998</v>
      </c>
      <c r="I13" s="85">
        <v>2761.3502049999997</v>
      </c>
    </row>
    <row r="14" spans="1:11" ht="18.95" customHeight="1" x14ac:dyDescent="0.2">
      <c r="A14" s="73"/>
      <c r="B14" s="94" t="s">
        <v>250</v>
      </c>
      <c r="C14" s="146">
        <v>2538.1611379999999</v>
      </c>
      <c r="D14" s="146">
        <v>300.25242900000001</v>
      </c>
      <c r="E14" s="146">
        <v>1533.2177810000001</v>
      </c>
      <c r="F14" s="146">
        <v>353.34151799999995</v>
      </c>
      <c r="G14" s="146">
        <v>0</v>
      </c>
      <c r="H14" s="146">
        <v>426.32354599999996</v>
      </c>
      <c r="I14" s="95">
        <v>680.60069799999997</v>
      </c>
    </row>
    <row r="15" spans="1:11" ht="12" customHeight="1" x14ac:dyDescent="0.2">
      <c r="A15" s="245"/>
      <c r="B15" s="112" t="s">
        <v>251</v>
      </c>
      <c r="C15" s="84">
        <v>744.56040199999995</v>
      </c>
      <c r="D15" s="84">
        <v>489.52733899999998</v>
      </c>
      <c r="E15" s="84">
        <v>1480.7628340000001</v>
      </c>
      <c r="F15" s="84">
        <v>240.60746499999999</v>
      </c>
      <c r="G15" s="84">
        <v>0</v>
      </c>
      <c r="H15" s="84">
        <v>411.24318000000005</v>
      </c>
      <c r="I15" s="85">
        <v>1052.6075619999999</v>
      </c>
    </row>
    <row r="16" spans="1:11" ht="12" customHeight="1" x14ac:dyDescent="0.2">
      <c r="A16" s="245"/>
      <c r="B16" s="112" t="s">
        <v>252</v>
      </c>
      <c r="C16" s="84">
        <v>1074.1304849999999</v>
      </c>
      <c r="D16" s="84">
        <v>388.47667100000001</v>
      </c>
      <c r="E16" s="84">
        <v>1636.7834499999999</v>
      </c>
      <c r="F16" s="84">
        <v>244.80872499999998</v>
      </c>
      <c r="G16" s="84">
        <v>0</v>
      </c>
      <c r="H16" s="84">
        <v>656.95069699999999</v>
      </c>
      <c r="I16" s="85">
        <v>1377.2309419999999</v>
      </c>
    </row>
    <row r="17" spans="1:11" ht="12" customHeight="1" x14ac:dyDescent="0.2">
      <c r="A17" s="245"/>
      <c r="B17" s="112" t="s">
        <v>263</v>
      </c>
      <c r="C17" s="84">
        <v>36.573635000000003</v>
      </c>
      <c r="D17" s="84">
        <v>79.394272000000001</v>
      </c>
      <c r="E17" s="84">
        <v>217.26787799999997</v>
      </c>
      <c r="F17" s="84">
        <v>22.771608000000001</v>
      </c>
      <c r="G17" s="84">
        <v>0</v>
      </c>
      <c r="H17" s="84">
        <v>40.773699999999998</v>
      </c>
      <c r="I17" s="85">
        <v>72.738498000000007</v>
      </c>
    </row>
    <row r="18" spans="1:11" ht="12" customHeight="1" x14ac:dyDescent="0.2">
      <c r="A18" s="245"/>
      <c r="B18" s="112" t="s">
        <v>264</v>
      </c>
      <c r="C18" s="84">
        <v>563.13954100000012</v>
      </c>
      <c r="D18" s="84">
        <v>17.406890000000001</v>
      </c>
      <c r="E18" s="84">
        <v>91.001499999999993</v>
      </c>
      <c r="F18" s="84">
        <v>26.397300999999999</v>
      </c>
      <c r="G18" s="84">
        <v>0</v>
      </c>
      <c r="H18" s="84">
        <v>14.487838999999999</v>
      </c>
      <c r="I18" s="85">
        <v>159.12947499999999</v>
      </c>
    </row>
    <row r="19" spans="1:11" ht="12" customHeight="1" x14ac:dyDescent="0.2">
      <c r="A19" s="245"/>
      <c r="B19" s="112" t="s">
        <v>255</v>
      </c>
      <c r="C19" s="84">
        <v>72.749507999999878</v>
      </c>
      <c r="D19" s="84">
        <v>168.89254600000004</v>
      </c>
      <c r="E19" s="84">
        <v>211.85001799999918</v>
      </c>
      <c r="F19" s="84">
        <v>60.849509000000012</v>
      </c>
      <c r="G19" s="84">
        <v>0</v>
      </c>
      <c r="H19" s="84">
        <v>340.22695700000008</v>
      </c>
      <c r="I19" s="85">
        <v>221.19901299999992</v>
      </c>
    </row>
    <row r="20" spans="1:11" ht="18.95" customHeight="1" x14ac:dyDescent="0.2">
      <c r="A20" s="73"/>
      <c r="B20" s="117" t="s">
        <v>207</v>
      </c>
      <c r="C20" s="146">
        <v>424.50907899999993</v>
      </c>
      <c r="D20" s="146">
        <v>104.28905699999999</v>
      </c>
      <c r="E20" s="146">
        <v>1319.016016</v>
      </c>
      <c r="F20" s="146">
        <v>193.86447000000001</v>
      </c>
      <c r="G20" s="146">
        <v>17.142856999999999</v>
      </c>
      <c r="H20" s="146">
        <v>91.272517999999991</v>
      </c>
      <c r="I20" s="95">
        <v>8266.1505689999976</v>
      </c>
    </row>
    <row r="21" spans="1:11" ht="12" customHeight="1" x14ac:dyDescent="0.2">
      <c r="A21" s="245"/>
      <c r="B21" s="112" t="s">
        <v>248</v>
      </c>
      <c r="C21" s="84">
        <v>314.80154999999996</v>
      </c>
      <c r="D21" s="84">
        <v>57.279729999999994</v>
      </c>
      <c r="E21" s="84">
        <v>1197.8396439999999</v>
      </c>
      <c r="F21" s="84">
        <v>133.84907800000002</v>
      </c>
      <c r="G21" s="84">
        <v>17.142856999999999</v>
      </c>
      <c r="H21" s="84">
        <v>39.289357999999993</v>
      </c>
      <c r="I21" s="85">
        <v>8230.8296959999989</v>
      </c>
    </row>
    <row r="22" spans="1:11" ht="12" customHeight="1" x14ac:dyDescent="0.2">
      <c r="A22" s="245"/>
      <c r="B22" s="112" t="s">
        <v>249</v>
      </c>
      <c r="C22" s="84">
        <v>109.707527</v>
      </c>
      <c r="D22" s="84">
        <v>46.995850999999995</v>
      </c>
      <c r="E22" s="84">
        <v>121.17636499999999</v>
      </c>
      <c r="F22" s="84">
        <v>59.992387999999991</v>
      </c>
      <c r="G22" s="84">
        <v>0</v>
      </c>
      <c r="H22" s="84">
        <v>51.998281000000006</v>
      </c>
      <c r="I22" s="85">
        <v>35.320869000000002</v>
      </c>
    </row>
    <row r="23" spans="1:11" s="120" customFormat="1" ht="18.95" customHeight="1" x14ac:dyDescent="0.2">
      <c r="A23" s="99"/>
      <c r="B23" s="119" t="s">
        <v>364</v>
      </c>
      <c r="C23" s="89">
        <v>2570.2207560000002</v>
      </c>
      <c r="D23" s="89">
        <v>1131.0231249999999</v>
      </c>
      <c r="E23" s="89">
        <v>3479.9510310000005</v>
      </c>
      <c r="F23" s="89">
        <v>804.1052840000001</v>
      </c>
      <c r="G23" s="89">
        <v>0</v>
      </c>
      <c r="H23" s="89">
        <v>1588.9626320000002</v>
      </c>
      <c r="I23" s="90">
        <v>3246.1886099999997</v>
      </c>
      <c r="K23" s="100"/>
    </row>
    <row r="24" spans="1:11" s="120" customFormat="1" ht="12" customHeight="1" x14ac:dyDescent="0.2">
      <c r="A24" s="248"/>
      <c r="B24" s="121" t="s">
        <v>365</v>
      </c>
      <c r="C24" s="152">
        <v>148.23443499999999</v>
      </c>
      <c r="D24" s="152">
        <v>35.639842000000002</v>
      </c>
      <c r="E24" s="152">
        <v>1336.2968939999998</v>
      </c>
      <c r="F24" s="152">
        <v>61.235276999999996</v>
      </c>
      <c r="G24" s="152">
        <v>0</v>
      </c>
      <c r="H24" s="152">
        <v>159.49029400000001</v>
      </c>
      <c r="I24" s="153">
        <v>8267.6279870000017</v>
      </c>
      <c r="K24" s="100"/>
    </row>
    <row r="25" spans="1:11" s="120" customFormat="1" ht="3" customHeight="1" x14ac:dyDescent="0.2">
      <c r="A25" s="248"/>
      <c r="B25" s="121"/>
      <c r="C25" s="146"/>
      <c r="D25" s="146"/>
      <c r="E25" s="146"/>
      <c r="F25" s="146"/>
      <c r="G25" s="146"/>
      <c r="H25" s="146"/>
      <c r="I25" s="95"/>
      <c r="J25" s="99"/>
      <c r="K25" s="147"/>
    </row>
    <row r="26" spans="1:11" s="350" customFormat="1" ht="20.100000000000001" customHeight="1" x14ac:dyDescent="0.2">
      <c r="A26" s="352"/>
      <c r="B26" s="326" t="s">
        <v>246</v>
      </c>
      <c r="C26" s="327">
        <v>0</v>
      </c>
      <c r="D26" s="327">
        <v>0</v>
      </c>
      <c r="E26" s="327">
        <v>0</v>
      </c>
      <c r="F26" s="327">
        <v>0</v>
      </c>
      <c r="G26" s="327">
        <v>0</v>
      </c>
      <c r="H26" s="327">
        <v>0</v>
      </c>
      <c r="I26" s="328">
        <v>0</v>
      </c>
      <c r="J26" s="353"/>
      <c r="K26" s="354"/>
    </row>
    <row r="27" spans="1:11" s="115" customFormat="1" ht="20.100000000000001" customHeight="1" x14ac:dyDescent="0.25">
      <c r="A27" s="341"/>
      <c r="B27" s="323" t="s">
        <v>278</v>
      </c>
      <c r="C27" s="324">
        <v>146808.81655600001</v>
      </c>
      <c r="D27" s="324">
        <v>126722.31873700001</v>
      </c>
      <c r="E27" s="324">
        <v>147488.560841</v>
      </c>
      <c r="F27" s="324">
        <v>76336.949940000006</v>
      </c>
      <c r="G27" s="324">
        <v>3367.0164310000009</v>
      </c>
      <c r="H27" s="324">
        <v>157806.03121500002</v>
      </c>
      <c r="I27" s="325">
        <v>232347.25577499997</v>
      </c>
      <c r="J27" s="342"/>
      <c r="K27" s="143"/>
    </row>
    <row r="28" spans="1:11" s="120" customFormat="1" ht="18.95" customHeight="1" x14ac:dyDescent="0.2">
      <c r="A28" s="99"/>
      <c r="B28" s="119" t="s">
        <v>364</v>
      </c>
      <c r="C28" s="146">
        <v>50065.529179000012</v>
      </c>
      <c r="D28" s="146">
        <v>35629.622025999997</v>
      </c>
      <c r="E28" s="146">
        <v>43063.598993</v>
      </c>
      <c r="F28" s="146">
        <v>21451.812071000004</v>
      </c>
      <c r="G28" s="146">
        <v>1.66364</v>
      </c>
      <c r="H28" s="146">
        <v>37885.530170000005</v>
      </c>
      <c r="I28" s="95">
        <v>67467.712034000011</v>
      </c>
      <c r="K28" s="100"/>
    </row>
    <row r="29" spans="1:11" s="120" customFormat="1" ht="12" customHeight="1" x14ac:dyDescent="0.2">
      <c r="A29" s="248"/>
      <c r="B29" s="121" t="s">
        <v>365</v>
      </c>
      <c r="C29" s="84">
        <v>4416.4029070000006</v>
      </c>
      <c r="D29" s="84">
        <v>2348.1260970000003</v>
      </c>
      <c r="E29" s="84">
        <v>5769.5033290000001</v>
      </c>
      <c r="F29" s="84">
        <v>1553.9072769999998</v>
      </c>
      <c r="G29" s="84">
        <v>32.761868</v>
      </c>
      <c r="H29" s="84">
        <v>3835.8378180000004</v>
      </c>
      <c r="I29" s="85">
        <v>10493.609558000002</v>
      </c>
      <c r="K29" s="100"/>
    </row>
    <row r="30" spans="1:11" s="129" customFormat="1" ht="5.0999999999999996" customHeight="1" x14ac:dyDescent="0.2">
      <c r="A30" s="124"/>
      <c r="C30" s="154"/>
      <c r="D30" s="154"/>
      <c r="E30" s="154"/>
      <c r="F30" s="154"/>
      <c r="G30" s="154"/>
      <c r="H30" s="154"/>
      <c r="I30" s="155"/>
      <c r="J30" s="140"/>
      <c r="K30" s="128"/>
    </row>
    <row r="31" spans="1:11" ht="36" customHeight="1" x14ac:dyDescent="0.2">
      <c r="A31" s="250" t="s">
        <v>3</v>
      </c>
      <c r="B31" s="552" t="s">
        <v>267</v>
      </c>
      <c r="C31" s="552"/>
      <c r="D31" s="552"/>
      <c r="E31" s="552"/>
      <c r="F31" s="552"/>
      <c r="G31" s="552"/>
      <c r="H31" s="552"/>
      <c r="I31" s="552"/>
      <c r="J31" s="321"/>
    </row>
    <row r="32" spans="1:11" x14ac:dyDescent="0.2">
      <c r="B32" s="73"/>
    </row>
    <row r="33" spans="2:2" x14ac:dyDescent="0.2">
      <c r="B33" s="114"/>
    </row>
  </sheetData>
  <mergeCells count="2">
    <mergeCell ref="C5:I5"/>
    <mergeCell ref="B31:I3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8174D-4D87-45D7-A857-822D4937ADF3}">
  <sheetPr>
    <pageSetUpPr fitToPage="1"/>
  </sheetPr>
  <dimension ref="A2:M32"/>
  <sheetViews>
    <sheetView showGridLines="0" zoomScaleNormal="100" zoomScaleSheetLayoutView="100" workbookViewId="0"/>
  </sheetViews>
  <sheetFormatPr defaultColWidth="9.140625" defaultRowHeight="12" x14ac:dyDescent="0.2"/>
  <cols>
    <col min="1" max="1" width="1.7109375" style="70" customWidth="1"/>
    <col min="2" max="2" width="8.85546875" style="70" customWidth="1"/>
    <col min="3" max="7" width="10.7109375" style="70" customWidth="1"/>
    <col min="8" max="8" width="1.7109375" style="70" customWidth="1"/>
    <col min="9" max="9" width="1.7109375" style="71" customWidth="1"/>
    <col min="10" max="10" width="29.42578125" style="70" customWidth="1"/>
    <col min="11" max="11" width="1.7109375" style="70" customWidth="1"/>
    <col min="12" max="12" width="1.7109375" style="71" customWidth="1"/>
    <col min="13" max="16384" width="9.140625" style="70"/>
  </cols>
  <sheetData>
    <row r="2" spans="1:13" s="254" customFormat="1" ht="16.5" x14ac:dyDescent="0.3">
      <c r="A2" s="216"/>
      <c r="B2" s="221" t="s">
        <v>331</v>
      </c>
      <c r="C2" s="227"/>
      <c r="D2" s="227"/>
      <c r="E2" s="227"/>
      <c r="F2" s="227"/>
      <c r="G2" s="227"/>
      <c r="H2" s="227"/>
      <c r="I2" s="309"/>
      <c r="J2" s="215"/>
      <c r="K2" s="215"/>
      <c r="L2" s="309"/>
      <c r="M2" s="253"/>
    </row>
    <row r="3" spans="1:13" s="269" customFormat="1" ht="14.25" x14ac:dyDescent="0.2">
      <c r="A3" s="268"/>
      <c r="B3" s="268" t="s">
        <v>338</v>
      </c>
      <c r="C3" s="274"/>
      <c r="D3" s="274"/>
      <c r="E3" s="274"/>
      <c r="F3" s="274"/>
      <c r="G3" s="274"/>
      <c r="H3" s="274"/>
      <c r="I3" s="272"/>
      <c r="J3" s="274"/>
      <c r="K3" s="274"/>
      <c r="L3" s="272"/>
      <c r="M3" s="272"/>
    </row>
    <row r="4" spans="1:13" s="263" customFormat="1" ht="21" customHeight="1" x14ac:dyDescent="0.2">
      <c r="A4" s="277"/>
      <c r="B4" s="276" t="s">
        <v>598</v>
      </c>
      <c r="C4" s="276"/>
      <c r="D4" s="276"/>
      <c r="E4" s="276"/>
      <c r="F4" s="276"/>
      <c r="G4" s="276"/>
      <c r="H4" s="276"/>
      <c r="I4" s="310"/>
      <c r="J4" s="278" t="s">
        <v>282</v>
      </c>
      <c r="K4" s="278"/>
      <c r="L4" s="310"/>
      <c r="M4" s="266"/>
    </row>
    <row r="5" spans="1:13" ht="12" customHeight="1" x14ac:dyDescent="0.2">
      <c r="A5" s="308"/>
      <c r="B5" s="557" t="s">
        <v>346</v>
      </c>
      <c r="C5" s="557"/>
      <c r="D5" s="557"/>
      <c r="E5" s="557"/>
      <c r="F5" s="557"/>
      <c r="G5" s="557"/>
      <c r="H5" s="559"/>
      <c r="I5" s="311"/>
      <c r="J5" s="322"/>
      <c r="K5" s="288"/>
      <c r="L5" s="311"/>
      <c r="M5" s="71"/>
    </row>
    <row r="6" spans="1:13" ht="20.100000000000001" customHeight="1" x14ac:dyDescent="0.2">
      <c r="A6" s="308"/>
      <c r="B6" s="279" t="s">
        <v>49</v>
      </c>
      <c r="C6" s="279" t="s">
        <v>47</v>
      </c>
      <c r="D6" s="279" t="s">
        <v>21</v>
      </c>
      <c r="E6" s="279" t="s">
        <v>45</v>
      </c>
      <c r="F6" s="279" t="s">
        <v>136</v>
      </c>
      <c r="G6" s="282" t="s">
        <v>137</v>
      </c>
      <c r="H6" s="279"/>
      <c r="I6" s="313"/>
      <c r="J6" s="141"/>
      <c r="K6" s="275"/>
      <c r="L6" s="313"/>
      <c r="M6" s="71"/>
    </row>
    <row r="7" spans="1:13" s="115" customFormat="1" ht="20.100000000000001" customHeight="1" x14ac:dyDescent="0.25">
      <c r="A7" s="249"/>
      <c r="B7" s="316">
        <v>4003.7291949999999</v>
      </c>
      <c r="C7" s="316">
        <v>5109.1882669999995</v>
      </c>
      <c r="D7" s="316">
        <v>563782.96317800006</v>
      </c>
      <c r="E7" s="316">
        <v>4705.0167700000002</v>
      </c>
      <c r="F7" s="316">
        <v>5916.719992000144</v>
      </c>
      <c r="G7" s="344">
        <v>25404.383526999954</v>
      </c>
      <c r="H7" s="316"/>
      <c r="I7" s="71"/>
      <c r="J7" s="318" t="s">
        <v>277</v>
      </c>
      <c r="K7" s="318"/>
      <c r="L7" s="71"/>
      <c r="M7" s="71"/>
    </row>
    <row r="8" spans="1:13" ht="18.95" customHeight="1" x14ac:dyDescent="0.2">
      <c r="A8" s="73"/>
      <c r="B8" s="96">
        <v>1666.154681</v>
      </c>
      <c r="C8" s="96">
        <v>1940.9205609999999</v>
      </c>
      <c r="D8" s="96">
        <v>241109.78919600003</v>
      </c>
      <c r="E8" s="96">
        <v>2088.3951729999994</v>
      </c>
      <c r="F8" s="96">
        <v>2368.3254909999669</v>
      </c>
      <c r="G8" s="104">
        <v>8468.392690000006</v>
      </c>
      <c r="H8" s="96"/>
      <c r="J8" s="117" t="s">
        <v>351</v>
      </c>
      <c r="K8" s="117"/>
      <c r="M8" s="71"/>
    </row>
    <row r="9" spans="1:13" ht="12" customHeight="1" x14ac:dyDescent="0.2">
      <c r="A9" s="245"/>
      <c r="B9" s="86">
        <v>504.25435199999998</v>
      </c>
      <c r="C9" s="86">
        <v>656.54770900000005</v>
      </c>
      <c r="D9" s="86">
        <v>85979.839649000001</v>
      </c>
      <c r="E9" s="86">
        <v>711.02472199999988</v>
      </c>
      <c r="F9" s="86">
        <v>996.95816200002446</v>
      </c>
      <c r="G9" s="111">
        <v>1900.6569680000268</v>
      </c>
      <c r="H9" s="86"/>
      <c r="J9" s="112" t="s">
        <v>248</v>
      </c>
      <c r="K9" s="112"/>
      <c r="M9" s="71"/>
    </row>
    <row r="10" spans="1:13" ht="12" customHeight="1" x14ac:dyDescent="0.2">
      <c r="A10" s="245"/>
      <c r="B10" s="86">
        <v>1161.9003230000001</v>
      </c>
      <c r="C10" s="86">
        <v>1284.372848</v>
      </c>
      <c r="D10" s="86">
        <v>155129.94952800003</v>
      </c>
      <c r="E10" s="86">
        <v>1377.3704419999999</v>
      </c>
      <c r="F10" s="86">
        <v>1371.3673160001053</v>
      </c>
      <c r="G10" s="111">
        <v>6567.7359059999144</v>
      </c>
      <c r="H10" s="86"/>
      <c r="J10" s="112" t="s">
        <v>249</v>
      </c>
      <c r="K10" s="112"/>
      <c r="M10" s="71"/>
    </row>
    <row r="11" spans="1:13" ht="18.95" customHeight="1" x14ac:dyDescent="0.2">
      <c r="A11" s="73"/>
      <c r="B11" s="96">
        <v>2192.8472969999998</v>
      </c>
      <c r="C11" s="96">
        <v>2943.435563</v>
      </c>
      <c r="D11" s="96">
        <v>280485.69389600004</v>
      </c>
      <c r="E11" s="96">
        <v>2201.3758349999998</v>
      </c>
      <c r="F11" s="96">
        <v>2660.1013859998202</v>
      </c>
      <c r="G11" s="104">
        <v>16150.494336999967</v>
      </c>
      <c r="H11" s="96"/>
      <c r="J11" s="117" t="s">
        <v>206</v>
      </c>
      <c r="K11" s="117"/>
      <c r="M11" s="71"/>
    </row>
    <row r="12" spans="1:13" ht="12" customHeight="1" x14ac:dyDescent="0.2">
      <c r="A12" s="245"/>
      <c r="B12" s="86">
        <v>185.317308</v>
      </c>
      <c r="C12" s="86">
        <v>415.72273500000006</v>
      </c>
      <c r="D12" s="86">
        <v>98318.947347000008</v>
      </c>
      <c r="E12" s="86">
        <v>787.94025899999997</v>
      </c>
      <c r="F12" s="86">
        <v>746.69493599995621</v>
      </c>
      <c r="G12" s="111">
        <v>5423.9664920000605</v>
      </c>
      <c r="H12" s="86"/>
      <c r="J12" s="112" t="s">
        <v>248</v>
      </c>
      <c r="K12" s="112"/>
      <c r="M12" s="71"/>
    </row>
    <row r="13" spans="1:13" ht="12" customHeight="1" x14ac:dyDescent="0.2">
      <c r="A13" s="245"/>
      <c r="B13" s="86">
        <v>2007.529485</v>
      </c>
      <c r="C13" s="86">
        <v>2527.7128239999997</v>
      </c>
      <c r="D13" s="86">
        <v>182166.76844499999</v>
      </c>
      <c r="E13" s="86">
        <v>1413.4350709999999</v>
      </c>
      <c r="F13" s="86">
        <v>1913.4054389999947</v>
      </c>
      <c r="G13" s="111">
        <v>10726.506374999924</v>
      </c>
      <c r="H13" s="86"/>
      <c r="J13" s="112" t="s">
        <v>249</v>
      </c>
      <c r="K13" s="112"/>
      <c r="M13" s="71"/>
    </row>
    <row r="14" spans="1:13" ht="18.95" customHeight="1" x14ac:dyDescent="0.2">
      <c r="A14" s="73"/>
      <c r="B14" s="96">
        <v>907.99754199999995</v>
      </c>
      <c r="C14" s="96">
        <v>814.76461300000005</v>
      </c>
      <c r="D14" s="96">
        <v>88086.452168999997</v>
      </c>
      <c r="E14" s="96">
        <v>927.53576699999985</v>
      </c>
      <c r="F14" s="96">
        <v>554.79945599997882</v>
      </c>
      <c r="G14" s="104">
        <v>2897.3452500000508</v>
      </c>
      <c r="H14" s="96"/>
      <c r="J14" s="94" t="s">
        <v>250</v>
      </c>
      <c r="K14" s="94"/>
      <c r="M14" s="71"/>
    </row>
    <row r="15" spans="1:13" ht="12" customHeight="1" x14ac:dyDescent="0.2">
      <c r="A15" s="245"/>
      <c r="B15" s="86">
        <v>661.17616499999986</v>
      </c>
      <c r="C15" s="86">
        <v>760.37299499999995</v>
      </c>
      <c r="D15" s="86">
        <v>75501.409086</v>
      </c>
      <c r="E15" s="86">
        <v>394.12360899999999</v>
      </c>
      <c r="F15" s="86">
        <v>964.57842999999411</v>
      </c>
      <c r="G15" s="111">
        <v>3561.5814970000083</v>
      </c>
      <c r="H15" s="86"/>
      <c r="J15" s="112" t="s">
        <v>251</v>
      </c>
      <c r="K15" s="112"/>
      <c r="M15" s="71"/>
    </row>
    <row r="16" spans="1:13" ht="12" customHeight="1" x14ac:dyDescent="0.2">
      <c r="A16" s="245"/>
      <c r="B16" s="86">
        <v>80.720189000000005</v>
      </c>
      <c r="C16" s="86">
        <v>1107.2500889999999</v>
      </c>
      <c r="D16" s="86">
        <v>70548.283228000015</v>
      </c>
      <c r="E16" s="86">
        <v>573.837402</v>
      </c>
      <c r="F16" s="86">
        <v>888.80816499999491</v>
      </c>
      <c r="G16" s="111">
        <v>5748.1165520000259</v>
      </c>
      <c r="H16" s="86"/>
      <c r="J16" s="112" t="s">
        <v>252</v>
      </c>
      <c r="K16" s="112"/>
      <c r="M16" s="71"/>
    </row>
    <row r="17" spans="1:13" ht="12" customHeight="1" x14ac:dyDescent="0.2">
      <c r="A17" s="245"/>
      <c r="B17" s="86">
        <v>3.1587969999999999</v>
      </c>
      <c r="C17" s="86">
        <v>92.635514999999998</v>
      </c>
      <c r="D17" s="86">
        <v>5694.6392790000009</v>
      </c>
      <c r="E17" s="86">
        <v>45.015474999999995</v>
      </c>
      <c r="F17" s="86">
        <v>64.296291999997266</v>
      </c>
      <c r="G17" s="111">
        <v>494.60578400000321</v>
      </c>
      <c r="H17" s="86"/>
      <c r="J17" s="112" t="s">
        <v>263</v>
      </c>
      <c r="K17" s="112"/>
      <c r="M17" s="71"/>
    </row>
    <row r="18" spans="1:13" ht="12" customHeight="1" x14ac:dyDescent="0.2">
      <c r="A18" s="245"/>
      <c r="B18" s="86">
        <v>27.144594000000001</v>
      </c>
      <c r="C18" s="86">
        <v>20.462342</v>
      </c>
      <c r="D18" s="86">
        <v>13156.887822000001</v>
      </c>
      <c r="E18" s="86">
        <v>58.98498</v>
      </c>
      <c r="F18" s="86">
        <v>27.729745000004186</v>
      </c>
      <c r="G18" s="111">
        <v>914.65289699999198</v>
      </c>
      <c r="H18" s="86"/>
      <c r="J18" s="112" t="s">
        <v>264</v>
      </c>
      <c r="K18" s="112"/>
      <c r="M18" s="71"/>
    </row>
    <row r="19" spans="1:13" ht="12" customHeight="1" x14ac:dyDescent="0.2">
      <c r="A19" s="245"/>
      <c r="B19" s="86">
        <v>512.65000999999961</v>
      </c>
      <c r="C19" s="86">
        <v>147.95000900000014</v>
      </c>
      <c r="D19" s="86">
        <v>27498.022312000045</v>
      </c>
      <c r="E19" s="86">
        <v>201.87860200000023</v>
      </c>
      <c r="F19" s="86">
        <v>159.88929799995094</v>
      </c>
      <c r="G19" s="111">
        <v>2534.1923569998871</v>
      </c>
      <c r="H19" s="86"/>
      <c r="J19" s="112" t="s">
        <v>255</v>
      </c>
      <c r="K19" s="112"/>
      <c r="M19" s="71"/>
    </row>
    <row r="20" spans="1:13" ht="18.95" customHeight="1" x14ac:dyDescent="0.2">
      <c r="A20" s="73"/>
      <c r="B20" s="96">
        <v>144.72620999999998</v>
      </c>
      <c r="C20" s="96">
        <v>224.83313900000005</v>
      </c>
      <c r="D20" s="96">
        <v>42187.428267000003</v>
      </c>
      <c r="E20" s="96">
        <v>415.19424800000002</v>
      </c>
      <c r="F20" s="96">
        <v>888.29208000002836</v>
      </c>
      <c r="G20" s="104">
        <v>785.62673099995277</v>
      </c>
      <c r="H20" s="96"/>
      <c r="J20" s="117" t="s">
        <v>207</v>
      </c>
      <c r="K20" s="117"/>
      <c r="M20" s="71"/>
    </row>
    <row r="21" spans="1:13" ht="12" customHeight="1" x14ac:dyDescent="0.2">
      <c r="A21" s="245"/>
      <c r="B21" s="86">
        <v>103.34858299999999</v>
      </c>
      <c r="C21" s="86">
        <v>45.803576999999997</v>
      </c>
      <c r="D21" s="86">
        <v>27831.609824999996</v>
      </c>
      <c r="E21" s="86">
        <v>276.05573100000004</v>
      </c>
      <c r="F21" s="86">
        <v>578.00449100001424</v>
      </c>
      <c r="G21" s="111">
        <v>461.78249599998196</v>
      </c>
      <c r="H21" s="86"/>
      <c r="J21" s="112" t="s">
        <v>248</v>
      </c>
      <c r="K21" s="112"/>
      <c r="M21" s="71"/>
    </row>
    <row r="22" spans="1:13" ht="12" customHeight="1" x14ac:dyDescent="0.2">
      <c r="A22" s="245"/>
      <c r="B22" s="86">
        <v>41.377624999999995</v>
      </c>
      <c r="C22" s="86">
        <v>179.02956000000006</v>
      </c>
      <c r="D22" s="86">
        <v>14355.781790000001</v>
      </c>
      <c r="E22" s="86">
        <v>139.13851400000001</v>
      </c>
      <c r="F22" s="86">
        <v>310.28271800000584</v>
      </c>
      <c r="G22" s="111">
        <v>324.10557399998856</v>
      </c>
      <c r="H22" s="86"/>
      <c r="J22" s="112" t="s">
        <v>249</v>
      </c>
      <c r="K22" s="112"/>
      <c r="M22" s="71"/>
    </row>
    <row r="23" spans="1:13" s="120" customFormat="1" ht="18.95" customHeight="1" x14ac:dyDescent="0.2">
      <c r="A23" s="99"/>
      <c r="B23" s="91">
        <v>881.88969699999996</v>
      </c>
      <c r="C23" s="91">
        <v>2563.9875419999998</v>
      </c>
      <c r="D23" s="91">
        <v>176018.54824199999</v>
      </c>
      <c r="E23" s="91">
        <v>1621.441648</v>
      </c>
      <c r="F23" s="91">
        <v>2826.5533230000292</v>
      </c>
      <c r="G23" s="246">
        <v>5481.4332679999716</v>
      </c>
      <c r="H23" s="91"/>
      <c r="I23" s="71"/>
      <c r="J23" s="119" t="s">
        <v>364</v>
      </c>
      <c r="K23" s="119"/>
      <c r="L23" s="71"/>
      <c r="M23" s="71"/>
    </row>
    <row r="24" spans="1:13" s="120" customFormat="1" ht="12" customHeight="1" x14ac:dyDescent="0.2">
      <c r="A24" s="248"/>
      <c r="B24" s="149">
        <v>60.035083</v>
      </c>
      <c r="C24" s="149">
        <v>26.276969999999999</v>
      </c>
      <c r="D24" s="149">
        <v>24260.292684</v>
      </c>
      <c r="E24" s="149">
        <v>74.004686000000007</v>
      </c>
      <c r="F24" s="149">
        <v>138.25538799999777</v>
      </c>
      <c r="G24" s="339">
        <v>220.62652499999263</v>
      </c>
      <c r="H24" s="149"/>
      <c r="I24" s="71"/>
      <c r="J24" s="121" t="s">
        <v>365</v>
      </c>
      <c r="K24" s="121"/>
      <c r="L24" s="71"/>
      <c r="M24" s="71"/>
    </row>
    <row r="25" spans="1:13" s="120" customFormat="1" ht="3" customHeight="1" x14ac:dyDescent="0.2">
      <c r="A25" s="248"/>
      <c r="B25" s="149"/>
      <c r="C25" s="149"/>
      <c r="D25" s="149"/>
      <c r="E25" s="149"/>
      <c r="F25" s="149"/>
      <c r="G25" s="339"/>
      <c r="H25" s="149"/>
      <c r="I25" s="71"/>
      <c r="J25" s="121"/>
      <c r="K25" s="121"/>
      <c r="L25" s="71"/>
      <c r="M25" s="71"/>
    </row>
    <row r="26" spans="1:13" s="350" customFormat="1" ht="20.100000000000001" customHeight="1" x14ac:dyDescent="0.2">
      <c r="A26" s="355"/>
      <c r="B26" s="356">
        <v>0</v>
      </c>
      <c r="C26" s="356">
        <v>0</v>
      </c>
      <c r="D26" s="356">
        <v>0</v>
      </c>
      <c r="E26" s="356">
        <v>0</v>
      </c>
      <c r="F26" s="356">
        <v>0</v>
      </c>
      <c r="G26" s="360">
        <v>162.53891600000003</v>
      </c>
      <c r="H26" s="356"/>
      <c r="I26" s="359"/>
      <c r="J26" s="358" t="s">
        <v>246</v>
      </c>
      <c r="K26" s="358"/>
      <c r="L26" s="359"/>
      <c r="M26" s="264"/>
    </row>
    <row r="27" spans="1:13" s="115" customFormat="1" ht="20.100000000000001" customHeight="1" x14ac:dyDescent="0.25">
      <c r="A27" s="249"/>
      <c r="B27" s="96">
        <v>54612.27517600001</v>
      </c>
      <c r="C27" s="96">
        <v>116213.79100100002</v>
      </c>
      <c r="D27" s="96">
        <v>8471519.389445005</v>
      </c>
      <c r="E27" s="96">
        <v>81768.040720000005</v>
      </c>
      <c r="F27" s="96">
        <v>324565.65212102607</v>
      </c>
      <c r="G27" s="104">
        <v>322476.13657799637</v>
      </c>
      <c r="H27" s="96"/>
      <c r="I27" s="71"/>
      <c r="J27" s="117" t="s">
        <v>278</v>
      </c>
      <c r="K27" s="117"/>
      <c r="L27" s="71"/>
      <c r="M27" s="71"/>
    </row>
    <row r="28" spans="1:13" s="120" customFormat="1" ht="18.95" customHeight="1" x14ac:dyDescent="0.2">
      <c r="A28" s="99"/>
      <c r="B28" s="96">
        <v>15029.059844999998</v>
      </c>
      <c r="C28" s="96">
        <v>24404.024739000004</v>
      </c>
      <c r="D28" s="96">
        <v>1921550.9400420005</v>
      </c>
      <c r="E28" s="96">
        <v>32567.418912999998</v>
      </c>
      <c r="F28" s="96">
        <v>62396.22499900125</v>
      </c>
      <c r="G28" s="104">
        <v>84074.823997998872</v>
      </c>
      <c r="H28" s="91"/>
      <c r="I28" s="71"/>
      <c r="J28" s="119" t="s">
        <v>364</v>
      </c>
      <c r="K28" s="119"/>
      <c r="L28" s="71"/>
      <c r="M28" s="71"/>
    </row>
    <row r="29" spans="1:13" s="120" customFormat="1" ht="12" customHeight="1" x14ac:dyDescent="0.2">
      <c r="A29" s="248"/>
      <c r="B29" s="86">
        <v>1881.7687860000003</v>
      </c>
      <c r="C29" s="86">
        <v>1223.3822949999997</v>
      </c>
      <c r="D29" s="86">
        <v>184374.28864899999</v>
      </c>
      <c r="E29" s="86">
        <v>4196.7441890000009</v>
      </c>
      <c r="F29" s="86">
        <v>14114.738699999813</v>
      </c>
      <c r="G29" s="111">
        <v>2362.2105170002214</v>
      </c>
      <c r="H29" s="149"/>
      <c r="I29" s="71"/>
      <c r="J29" s="121" t="s">
        <v>365</v>
      </c>
      <c r="K29" s="121"/>
      <c r="L29" s="71"/>
      <c r="M29" s="71"/>
    </row>
    <row r="30" spans="1:13" s="129" customFormat="1" ht="5.0999999999999996" customHeight="1" x14ac:dyDescent="0.2">
      <c r="A30" s="124"/>
      <c r="B30" s="138"/>
      <c r="C30" s="126"/>
      <c r="D30" s="126"/>
      <c r="E30" s="126"/>
      <c r="F30" s="126"/>
      <c r="G30" s="162"/>
      <c r="H30" s="138"/>
      <c r="I30" s="501"/>
      <c r="J30" s="141"/>
      <c r="K30" s="140"/>
      <c r="L30" s="71"/>
      <c r="M30" s="71"/>
    </row>
    <row r="31" spans="1:13" ht="56.25" customHeight="1" x14ac:dyDescent="0.2">
      <c r="A31" s="308"/>
      <c r="B31" s="552" t="s">
        <v>271</v>
      </c>
      <c r="C31" s="552"/>
      <c r="D31" s="552"/>
      <c r="E31" s="552"/>
      <c r="F31" s="552"/>
      <c r="G31" s="552"/>
      <c r="H31" s="552"/>
      <c r="I31" s="552"/>
      <c r="J31" s="552"/>
      <c r="K31" s="552"/>
      <c r="L31" s="314"/>
      <c r="M31" s="71"/>
    </row>
    <row r="32" spans="1:13" x14ac:dyDescent="0.2">
      <c r="A32" s="73"/>
      <c r="B32" s="73"/>
      <c r="J32" s="73"/>
    </row>
  </sheetData>
  <mergeCells count="2">
    <mergeCell ref="B5:H5"/>
    <mergeCell ref="B31:K3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37DE7-0984-445A-B67B-AB26E2EBD92C}">
  <sheetPr codeName="Sheet3">
    <pageSetUpPr fitToPage="1"/>
  </sheetPr>
  <dimension ref="A2:AO53"/>
  <sheetViews>
    <sheetView showGridLines="0" zoomScaleNormal="100" zoomScaleSheetLayoutView="100" workbookViewId="0"/>
  </sheetViews>
  <sheetFormatPr defaultColWidth="9.140625" defaultRowHeight="12" x14ac:dyDescent="0.2"/>
  <cols>
    <col min="1" max="1" width="1.7109375" style="70" customWidth="1"/>
    <col min="2" max="2" width="32.140625" style="70" customWidth="1"/>
    <col min="3" max="8" width="10.7109375" style="70" customWidth="1"/>
    <col min="9" max="10" width="1.7109375" style="70" customWidth="1"/>
    <col min="11" max="11" width="10.42578125" style="70" customWidth="1"/>
    <col min="12" max="12" width="32.140625" style="70" bestFit="1" customWidth="1"/>
    <col min="13" max="13" width="31" style="217" bestFit="1" customWidth="1"/>
    <col min="14" max="14" width="41.140625" style="217" bestFit="1" customWidth="1"/>
    <col min="15" max="15" width="34" style="217" bestFit="1" customWidth="1"/>
    <col min="16" max="16" width="23.42578125" style="217" bestFit="1" customWidth="1"/>
    <col min="17" max="17" width="20.85546875" style="217" bestFit="1" customWidth="1"/>
    <col min="18" max="18" width="17.5703125" style="217" bestFit="1" customWidth="1"/>
    <col min="19" max="19" width="19.85546875" style="217" bestFit="1" customWidth="1"/>
    <col min="20" max="20" width="15.7109375" style="217" bestFit="1" customWidth="1"/>
    <col min="21" max="21" width="14.5703125" style="217" bestFit="1" customWidth="1"/>
    <col min="22" max="22" width="10.42578125" style="217" bestFit="1" customWidth="1"/>
    <col min="23" max="23" width="19.7109375" style="217" bestFit="1" customWidth="1"/>
    <col min="24" max="24" width="20.7109375" style="217" bestFit="1" customWidth="1"/>
    <col min="25" max="25" width="17" style="217" bestFit="1" customWidth="1"/>
    <col min="26" max="26" width="9.140625" style="217" bestFit="1" customWidth="1"/>
    <col min="27" max="27" width="11" style="217" bestFit="1" customWidth="1"/>
    <col min="28" max="28" width="18.42578125" style="217" bestFit="1" customWidth="1"/>
    <col min="29" max="29" width="20.7109375" style="217" bestFit="1" customWidth="1"/>
    <col min="30" max="30" width="23" style="217" bestFit="1" customWidth="1"/>
    <col min="31" max="31" width="10.42578125" style="217" bestFit="1" customWidth="1"/>
    <col min="32" max="32" width="19.28515625" style="217" bestFit="1" customWidth="1"/>
    <col min="33" max="33" width="18.28515625" style="217" bestFit="1" customWidth="1"/>
    <col min="34" max="34" width="20.42578125" style="217" bestFit="1" customWidth="1"/>
    <col min="35" max="35" width="15.7109375" style="217" bestFit="1" customWidth="1"/>
    <col min="36" max="36" width="22.7109375" style="217" bestFit="1" customWidth="1"/>
    <col min="37" max="37" width="10.85546875" style="217" bestFit="1" customWidth="1"/>
    <col min="38" max="38" width="22.7109375" style="217" bestFit="1" customWidth="1"/>
    <col min="39" max="39" width="14.5703125" style="217" bestFit="1" customWidth="1"/>
    <col min="40" max="40" width="10.85546875" style="217" bestFit="1" customWidth="1"/>
    <col min="41" max="41" width="22.7109375" style="217" bestFit="1" customWidth="1"/>
    <col min="42" max="16384" width="9.140625" style="70"/>
  </cols>
  <sheetData>
    <row r="2" spans="1:41" s="254" customFormat="1" ht="16.5" x14ac:dyDescent="0.3">
      <c r="A2" s="216"/>
      <c r="B2" s="221" t="s">
        <v>331</v>
      </c>
      <c r="C2" s="221"/>
      <c r="D2" s="221"/>
      <c r="E2" s="221"/>
      <c r="F2" s="221"/>
      <c r="G2" s="221"/>
      <c r="H2" s="221"/>
      <c r="I2" s="215"/>
      <c r="J2" s="252"/>
      <c r="K2" s="25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row>
    <row r="3" spans="1:41" s="269" customFormat="1" ht="14.25" x14ac:dyDescent="0.2">
      <c r="A3" s="268"/>
      <c r="B3" s="268" t="s">
        <v>358</v>
      </c>
      <c r="C3" s="268"/>
      <c r="D3" s="268"/>
      <c r="E3" s="268"/>
      <c r="F3" s="268"/>
      <c r="G3" s="268"/>
      <c r="H3" s="268"/>
      <c r="I3" s="268"/>
      <c r="J3" s="268"/>
      <c r="K3" s="268"/>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row>
    <row r="4" spans="1:41" s="263" customFormat="1" ht="21" customHeight="1" x14ac:dyDescent="0.2">
      <c r="A4" s="277"/>
      <c r="B4" s="276" t="s">
        <v>598</v>
      </c>
      <c r="C4" s="276"/>
      <c r="D4" s="276"/>
      <c r="E4" s="276"/>
      <c r="F4" s="276"/>
      <c r="G4" s="276"/>
      <c r="H4" s="278" t="s">
        <v>284</v>
      </c>
      <c r="I4" s="276"/>
      <c r="J4" s="245"/>
      <c r="K4" s="245"/>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row>
    <row r="5" spans="1:41" ht="20.100000000000001" customHeight="1" x14ac:dyDescent="0.2">
      <c r="A5" s="275"/>
      <c r="B5" s="280"/>
      <c r="C5" s="281" t="s">
        <v>22</v>
      </c>
      <c r="D5" s="281" t="s">
        <v>28</v>
      </c>
      <c r="E5" s="281" t="s">
        <v>30</v>
      </c>
      <c r="F5" s="281" t="s">
        <v>27</v>
      </c>
      <c r="G5" s="281" t="s">
        <v>26</v>
      </c>
      <c r="H5" s="282" t="s">
        <v>31</v>
      </c>
      <c r="I5" s="308"/>
      <c r="J5" s="73"/>
      <c r="K5" s="73"/>
      <c r="M5" s="70"/>
      <c r="N5" s="70"/>
      <c r="O5" s="70"/>
      <c r="P5" s="70"/>
      <c r="Q5" s="70"/>
      <c r="R5" s="70"/>
      <c r="S5" s="70"/>
      <c r="T5" s="70"/>
    </row>
    <row r="6" spans="1:41" ht="20.100000000000001" customHeight="1" x14ac:dyDescent="0.25">
      <c r="A6" s="249"/>
      <c r="B6" s="117" t="s">
        <v>59</v>
      </c>
      <c r="C6" s="306">
        <v>2570790.4056480001</v>
      </c>
      <c r="D6" s="146">
        <v>154516.781315</v>
      </c>
      <c r="E6" s="146">
        <v>14030.825032000002</v>
      </c>
      <c r="F6" s="146">
        <v>140334.41749700005</v>
      </c>
      <c r="G6" s="146">
        <v>123365.501609</v>
      </c>
      <c r="H6" s="317">
        <v>261659.23112700001</v>
      </c>
      <c r="I6" s="161"/>
      <c r="J6" s="73"/>
      <c r="K6" s="73"/>
    </row>
    <row r="7" spans="1:41" ht="12" customHeight="1" x14ac:dyDescent="0.2">
      <c r="A7" s="73"/>
      <c r="B7" s="117" t="s">
        <v>351</v>
      </c>
      <c r="C7" s="84">
        <v>1026336.6412179999</v>
      </c>
      <c r="D7" s="84">
        <v>64391.428681999991</v>
      </c>
      <c r="E7" s="84">
        <v>3619.73261</v>
      </c>
      <c r="F7" s="84">
        <v>58848.81192</v>
      </c>
      <c r="G7" s="84">
        <v>46742.352412999993</v>
      </c>
      <c r="H7" s="85">
        <v>101781.870346</v>
      </c>
      <c r="I7" s="111"/>
      <c r="J7" s="73"/>
      <c r="K7" s="73"/>
    </row>
    <row r="8" spans="1:41" ht="12" customHeight="1" x14ac:dyDescent="0.2">
      <c r="A8" s="245"/>
      <c r="B8" s="112" t="s">
        <v>248</v>
      </c>
      <c r="C8" s="84">
        <v>352833.74554199999</v>
      </c>
      <c r="D8" s="84">
        <v>18698.267449999996</v>
      </c>
      <c r="E8" s="84">
        <v>2246.4381270000003</v>
      </c>
      <c r="F8" s="84">
        <v>20836.791883999998</v>
      </c>
      <c r="G8" s="84">
        <v>16988.294293999999</v>
      </c>
      <c r="H8" s="85">
        <v>35674.677552000001</v>
      </c>
      <c r="I8" s="111"/>
      <c r="J8" s="73"/>
    </row>
    <row r="9" spans="1:41" ht="20.100000000000001" customHeight="1" x14ac:dyDescent="0.2">
      <c r="A9" s="245"/>
      <c r="B9" s="112" t="s">
        <v>249</v>
      </c>
      <c r="C9" s="84">
        <v>673502.89564699994</v>
      </c>
      <c r="D9" s="84">
        <v>45693.161216</v>
      </c>
      <c r="E9" s="84">
        <v>1373.2944779999998</v>
      </c>
      <c r="F9" s="84">
        <v>38012.020020000004</v>
      </c>
      <c r="G9" s="84">
        <v>29754.058100999999</v>
      </c>
      <c r="H9" s="85">
        <v>66107.192785000007</v>
      </c>
      <c r="I9" s="111"/>
      <c r="J9" s="73"/>
      <c r="K9" s="73"/>
    </row>
    <row r="10" spans="1:41" ht="12" customHeight="1" x14ac:dyDescent="0.2">
      <c r="A10" s="73"/>
      <c r="B10" s="117" t="s">
        <v>206</v>
      </c>
      <c r="C10" s="84">
        <v>1431643.125521</v>
      </c>
      <c r="D10" s="84">
        <v>85567.795866</v>
      </c>
      <c r="E10" s="84">
        <v>8049.7295219999996</v>
      </c>
      <c r="F10" s="84">
        <v>78041.482441000015</v>
      </c>
      <c r="G10" s="84">
        <v>73216.241891999991</v>
      </c>
      <c r="H10" s="85">
        <v>144304.04378800001</v>
      </c>
      <c r="I10" s="111"/>
      <c r="J10" s="73"/>
      <c r="K10" s="73"/>
    </row>
    <row r="11" spans="1:41" ht="12" customHeight="1" x14ac:dyDescent="0.2">
      <c r="A11" s="245"/>
      <c r="B11" s="112" t="s">
        <v>248</v>
      </c>
      <c r="C11" s="84">
        <v>565376.47730600007</v>
      </c>
      <c r="D11" s="84">
        <v>26971.825526000001</v>
      </c>
      <c r="E11" s="84">
        <v>4589.653311</v>
      </c>
      <c r="F11" s="84">
        <v>33493.966510000006</v>
      </c>
      <c r="G11" s="84">
        <v>24645.648561999998</v>
      </c>
      <c r="H11" s="85">
        <v>69024.641463999986</v>
      </c>
      <c r="I11" s="111"/>
      <c r="J11" s="73"/>
      <c r="K11" s="73"/>
    </row>
    <row r="12" spans="1:41" ht="20.100000000000001" customHeight="1" x14ac:dyDescent="0.2">
      <c r="A12" s="245"/>
      <c r="B12" s="112" t="s">
        <v>249</v>
      </c>
      <c r="C12" s="84">
        <v>866266.82559899997</v>
      </c>
      <c r="D12" s="84">
        <v>58596.020826</v>
      </c>
      <c r="E12" s="84">
        <v>3460.0757070000004</v>
      </c>
      <c r="F12" s="84">
        <v>44547.518116000007</v>
      </c>
      <c r="G12" s="84">
        <v>48570.590543999999</v>
      </c>
      <c r="H12" s="85">
        <v>75279.401326000007</v>
      </c>
      <c r="I12" s="111"/>
      <c r="J12" s="73"/>
      <c r="K12" s="73"/>
    </row>
    <row r="13" spans="1:41" ht="12" customHeight="1" x14ac:dyDescent="0.2">
      <c r="A13" s="73"/>
      <c r="B13" s="94" t="s">
        <v>250</v>
      </c>
      <c r="C13" s="84">
        <v>626032.00542300008</v>
      </c>
      <c r="D13" s="84">
        <v>43187.075887999999</v>
      </c>
      <c r="E13" s="84">
        <v>1960.7037049999999</v>
      </c>
      <c r="F13" s="84">
        <v>28342.838072999999</v>
      </c>
      <c r="G13" s="84">
        <v>32111.680938000001</v>
      </c>
      <c r="H13" s="85">
        <v>73139.879769000006</v>
      </c>
      <c r="I13" s="111"/>
      <c r="J13" s="73"/>
      <c r="K13" s="73"/>
    </row>
    <row r="14" spans="1:41" ht="12" customHeight="1" x14ac:dyDescent="0.2">
      <c r="A14" s="245"/>
      <c r="B14" s="112" t="s">
        <v>251</v>
      </c>
      <c r="C14" s="84">
        <v>389259.879128</v>
      </c>
      <c r="D14" s="84">
        <v>20190.486964</v>
      </c>
      <c r="E14" s="84">
        <v>2534.9892289999998</v>
      </c>
      <c r="F14" s="84">
        <v>27744.546816000002</v>
      </c>
      <c r="G14" s="84">
        <v>21391.670580999998</v>
      </c>
      <c r="H14" s="85">
        <v>35880.896640000006</v>
      </c>
      <c r="I14" s="111"/>
      <c r="J14" s="73"/>
      <c r="K14" s="73"/>
    </row>
    <row r="15" spans="1:41" ht="12" customHeight="1" x14ac:dyDescent="0.2">
      <c r="A15" s="245"/>
      <c r="B15" s="112" t="s">
        <v>252</v>
      </c>
      <c r="C15" s="84">
        <v>313148.15370600001</v>
      </c>
      <c r="D15" s="84">
        <v>17801.291148000004</v>
      </c>
      <c r="E15" s="84">
        <v>491.90709399999997</v>
      </c>
      <c r="F15" s="84">
        <v>18381.918416</v>
      </c>
      <c r="G15" s="84">
        <v>15649.355838000001</v>
      </c>
      <c r="H15" s="85">
        <v>28268.370638</v>
      </c>
      <c r="I15" s="111"/>
      <c r="J15" s="73"/>
      <c r="K15" s="73"/>
    </row>
    <row r="16" spans="1:41" ht="12" customHeight="1" x14ac:dyDescent="0.2">
      <c r="A16" s="245"/>
      <c r="B16" s="112" t="s">
        <v>263</v>
      </c>
      <c r="C16" s="84">
        <v>21528.560694000003</v>
      </c>
      <c r="D16" s="84">
        <v>722.71718800000008</v>
      </c>
      <c r="E16" s="84">
        <v>105.50205199999999</v>
      </c>
      <c r="F16" s="84">
        <v>1697.05123</v>
      </c>
      <c r="G16" s="84">
        <v>1001.425345</v>
      </c>
      <c r="H16" s="85">
        <v>1111.804967</v>
      </c>
      <c r="I16" s="111"/>
      <c r="J16" s="73"/>
      <c r="K16" s="73"/>
    </row>
    <row r="17" spans="1:41" ht="12" customHeight="1" x14ac:dyDescent="0.2">
      <c r="A17" s="245"/>
      <c r="B17" s="112" t="s">
        <v>264</v>
      </c>
      <c r="C17" s="84">
        <v>78621.537633</v>
      </c>
      <c r="D17" s="84">
        <v>3598.7091740000001</v>
      </c>
      <c r="E17" s="84">
        <v>2944.9914039999999</v>
      </c>
      <c r="F17" s="84">
        <v>1779.5269049999999</v>
      </c>
      <c r="G17" s="84">
        <v>3039.9580530000003</v>
      </c>
      <c r="H17" s="85">
        <v>5828.5082509999993</v>
      </c>
      <c r="I17" s="111"/>
      <c r="J17" s="73"/>
      <c r="K17" s="73"/>
    </row>
    <row r="18" spans="1:41" ht="20.100000000000001" customHeight="1" x14ac:dyDescent="0.2">
      <c r="A18" s="245"/>
      <c r="B18" s="112" t="s">
        <v>255</v>
      </c>
      <c r="C18" s="84">
        <v>3052.9889370000456</v>
      </c>
      <c r="D18" s="84">
        <v>67.515503999995417</v>
      </c>
      <c r="E18" s="84">
        <v>11.636038000000553</v>
      </c>
      <c r="F18" s="84">
        <v>95.601001000002725</v>
      </c>
      <c r="G18" s="84">
        <v>22.151136999993469</v>
      </c>
      <c r="H18" s="85">
        <v>74.583523000008427</v>
      </c>
      <c r="I18" s="111"/>
      <c r="J18" s="73"/>
      <c r="K18" s="73"/>
    </row>
    <row r="19" spans="1:41" ht="12" customHeight="1" x14ac:dyDescent="0.2">
      <c r="A19" s="73"/>
      <c r="B19" s="117" t="s">
        <v>207</v>
      </c>
      <c r="C19" s="84">
        <v>112810.51745</v>
      </c>
      <c r="D19" s="84">
        <v>4557.5577889999995</v>
      </c>
      <c r="E19" s="84">
        <v>2361.362881</v>
      </c>
      <c r="F19" s="84">
        <v>3444.1215919999995</v>
      </c>
      <c r="G19" s="84">
        <v>3406.857262</v>
      </c>
      <c r="H19" s="85">
        <v>15573.242609999999</v>
      </c>
      <c r="I19" s="111"/>
      <c r="J19" s="73"/>
      <c r="K19" s="73"/>
    </row>
    <row r="20" spans="1:41" ht="12" customHeight="1" x14ac:dyDescent="0.2">
      <c r="A20" s="245"/>
      <c r="B20" s="112" t="s">
        <v>248</v>
      </c>
      <c r="C20" s="84">
        <v>77902.074624999994</v>
      </c>
      <c r="D20" s="84">
        <v>2970.0001390000002</v>
      </c>
      <c r="E20" s="84">
        <v>1426.6843629999998</v>
      </c>
      <c r="F20" s="84">
        <v>2290.5061679999999</v>
      </c>
      <c r="G20" s="84">
        <v>2143.2875279999998</v>
      </c>
      <c r="H20" s="85">
        <v>13836.343822999997</v>
      </c>
      <c r="I20" s="111"/>
      <c r="J20" s="73"/>
      <c r="K20" s="73"/>
    </row>
    <row r="21" spans="1:41" s="120" customFormat="1" ht="20.100000000000001" customHeight="1" x14ac:dyDescent="0.2">
      <c r="A21" s="245"/>
      <c r="B21" s="112" t="s">
        <v>249</v>
      </c>
      <c r="C21" s="84">
        <v>34908.155526000002</v>
      </c>
      <c r="D21" s="84">
        <v>1587.6078440000001</v>
      </c>
      <c r="E21" s="84">
        <v>934.67851599999995</v>
      </c>
      <c r="F21" s="84">
        <v>1153.6134070000001</v>
      </c>
      <c r="G21" s="84">
        <v>1263.5707179999999</v>
      </c>
      <c r="H21" s="85">
        <v>1736.7496440000004</v>
      </c>
      <c r="I21" s="111"/>
      <c r="J21" s="99"/>
      <c r="K21" s="99"/>
      <c r="U21" s="219"/>
      <c r="V21" s="219"/>
      <c r="W21" s="219"/>
      <c r="X21" s="219"/>
      <c r="Y21" s="219"/>
      <c r="Z21" s="219"/>
      <c r="AA21" s="219"/>
      <c r="AB21" s="219"/>
      <c r="AC21" s="219"/>
      <c r="AD21" s="219"/>
      <c r="AE21" s="219"/>
      <c r="AF21" s="219"/>
      <c r="AG21" s="219"/>
      <c r="AH21" s="219"/>
      <c r="AI21" s="219"/>
      <c r="AJ21" s="219"/>
      <c r="AK21" s="219"/>
      <c r="AL21" s="219"/>
      <c r="AM21" s="219"/>
      <c r="AN21" s="219"/>
      <c r="AO21" s="219"/>
    </row>
    <row r="22" spans="1:41" s="120" customFormat="1" ht="12" customHeight="1" x14ac:dyDescent="0.2">
      <c r="A22" s="99"/>
      <c r="B22" s="119" t="s">
        <v>364</v>
      </c>
      <c r="C22" s="84">
        <v>1120044.9730169999</v>
      </c>
      <c r="D22" s="84">
        <v>68128.477428999991</v>
      </c>
      <c r="E22" s="84">
        <v>2374.1891499999997</v>
      </c>
      <c r="F22" s="84">
        <v>67874.656113999998</v>
      </c>
      <c r="G22" s="84">
        <v>59777.185099000002</v>
      </c>
      <c r="H22" s="85">
        <v>103088.164602</v>
      </c>
      <c r="I22" s="111"/>
      <c r="J22" s="99"/>
      <c r="K22" s="99"/>
      <c r="U22" s="219"/>
      <c r="V22" s="219"/>
      <c r="W22" s="219"/>
      <c r="X22" s="219"/>
      <c r="Y22" s="219"/>
      <c r="Z22" s="219"/>
      <c r="AA22" s="219"/>
      <c r="AB22" s="219"/>
      <c r="AC22" s="219"/>
      <c r="AD22" s="219"/>
      <c r="AE22" s="219"/>
      <c r="AF22" s="219"/>
      <c r="AG22" s="219"/>
      <c r="AH22" s="219"/>
      <c r="AI22" s="219"/>
      <c r="AJ22" s="219"/>
      <c r="AK22" s="219"/>
      <c r="AL22" s="219"/>
      <c r="AM22" s="219"/>
      <c r="AN22" s="219"/>
      <c r="AO22" s="219"/>
    </row>
    <row r="23" spans="1:41" s="115" customFormat="1" x14ac:dyDescent="0.2">
      <c r="A23" s="248"/>
      <c r="B23" s="121" t="s">
        <v>365</v>
      </c>
      <c r="C23" s="222">
        <v>84007.800729999988</v>
      </c>
      <c r="D23" s="222">
        <v>3453.9967689999999</v>
      </c>
      <c r="E23" s="222">
        <v>117.36883200000003</v>
      </c>
      <c r="F23" s="222">
        <v>1924.879473</v>
      </c>
      <c r="G23" s="222">
        <v>2732.9350420000001</v>
      </c>
      <c r="H23" s="223">
        <v>4467.2116960000003</v>
      </c>
      <c r="I23" s="111"/>
      <c r="J23" s="108"/>
      <c r="K23" s="108"/>
      <c r="U23" s="218"/>
      <c r="V23" s="218"/>
      <c r="W23" s="218"/>
      <c r="X23" s="218"/>
      <c r="Y23" s="218"/>
      <c r="Z23" s="218"/>
      <c r="AA23" s="218"/>
      <c r="AB23" s="218"/>
      <c r="AC23" s="218"/>
      <c r="AD23" s="218"/>
      <c r="AE23" s="218"/>
      <c r="AF23" s="218"/>
      <c r="AG23" s="218"/>
      <c r="AH23" s="218"/>
      <c r="AI23" s="218"/>
      <c r="AJ23" s="218"/>
      <c r="AK23" s="218"/>
      <c r="AL23" s="218"/>
      <c r="AM23" s="218"/>
      <c r="AN23" s="218"/>
      <c r="AO23" s="218"/>
    </row>
    <row r="24" spans="1:41" s="115" customFormat="1" ht="3" customHeight="1" x14ac:dyDescent="0.2">
      <c r="A24" s="248"/>
      <c r="B24" s="121"/>
      <c r="C24" s="222"/>
      <c r="D24" s="222"/>
      <c r="E24" s="222"/>
      <c r="F24" s="222"/>
      <c r="G24" s="222"/>
      <c r="H24" s="223"/>
      <c r="I24" s="111"/>
      <c r="J24" s="108"/>
      <c r="K24" s="108"/>
      <c r="U24" s="218"/>
      <c r="V24" s="218"/>
      <c r="W24" s="218"/>
      <c r="X24" s="218"/>
      <c r="Y24" s="218"/>
      <c r="Z24" s="218"/>
      <c r="AA24" s="218"/>
      <c r="AB24" s="218"/>
      <c r="AC24" s="218"/>
      <c r="AD24" s="218"/>
      <c r="AE24" s="218"/>
      <c r="AF24" s="218"/>
      <c r="AG24" s="218"/>
      <c r="AH24" s="218"/>
      <c r="AI24" s="218"/>
      <c r="AJ24" s="218"/>
      <c r="AK24" s="218"/>
      <c r="AL24" s="218"/>
      <c r="AM24" s="218"/>
      <c r="AN24" s="218"/>
      <c r="AO24" s="218"/>
    </row>
    <row r="25" spans="1:41" s="263" customFormat="1" ht="20.100000000000001" customHeight="1" x14ac:dyDescent="0.2">
      <c r="A25" s="352"/>
      <c r="B25" s="326" t="s">
        <v>55</v>
      </c>
      <c r="C25" s="327">
        <v>1551709.3996620001</v>
      </c>
      <c r="D25" s="327">
        <v>84096.443811999998</v>
      </c>
      <c r="E25" s="327">
        <v>57987.152207999992</v>
      </c>
      <c r="F25" s="327">
        <v>78282.189190999998</v>
      </c>
      <c r="G25" s="327">
        <v>73976.483169999992</v>
      </c>
      <c r="H25" s="328">
        <v>80589.35924299997</v>
      </c>
      <c r="I25" s="361"/>
      <c r="J25" s="245"/>
      <c r="K25" s="245"/>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c r="AM25" s="267"/>
      <c r="AN25" s="267"/>
      <c r="AO25" s="267"/>
    </row>
    <row r="26" spans="1:41" ht="12" customHeight="1" x14ac:dyDescent="0.2">
      <c r="A26" s="73"/>
      <c r="B26" s="117" t="s">
        <v>351</v>
      </c>
      <c r="C26" s="84">
        <v>605583.68011199986</v>
      </c>
      <c r="D26" s="84">
        <v>32090.352694000005</v>
      </c>
      <c r="E26" s="84">
        <v>24020.293251999999</v>
      </c>
      <c r="F26" s="84">
        <v>27939.456760000001</v>
      </c>
      <c r="G26" s="84">
        <v>31060.223303000002</v>
      </c>
      <c r="H26" s="85">
        <v>32060.445774999997</v>
      </c>
      <c r="I26" s="111"/>
      <c r="J26" s="73"/>
      <c r="K26" s="73"/>
    </row>
    <row r="27" spans="1:41" ht="12" customHeight="1" x14ac:dyDescent="0.2">
      <c r="A27" s="245"/>
      <c r="B27" s="112" t="s">
        <v>248</v>
      </c>
      <c r="C27" s="84">
        <v>183500.56406799998</v>
      </c>
      <c r="D27" s="84">
        <v>12450.928174000002</v>
      </c>
      <c r="E27" s="84">
        <v>10694.807504</v>
      </c>
      <c r="F27" s="84">
        <v>7431.7187299999996</v>
      </c>
      <c r="G27" s="84">
        <v>7654.5082949999996</v>
      </c>
      <c r="H27" s="85">
        <v>11234.128258000001</v>
      </c>
      <c r="I27" s="111"/>
      <c r="J27" s="73"/>
      <c r="K27" s="73"/>
    </row>
    <row r="28" spans="1:41" ht="20.100000000000001" customHeight="1" x14ac:dyDescent="0.2">
      <c r="A28" s="245"/>
      <c r="B28" s="112" t="s">
        <v>249</v>
      </c>
      <c r="C28" s="84">
        <v>422083.11601799994</v>
      </c>
      <c r="D28" s="84">
        <v>19639.424511000001</v>
      </c>
      <c r="E28" s="84">
        <v>13325.485737999999</v>
      </c>
      <c r="F28" s="84">
        <v>20507.738021000001</v>
      </c>
      <c r="G28" s="84">
        <v>23405.714999000003</v>
      </c>
      <c r="H28" s="85">
        <v>20826.317508999997</v>
      </c>
      <c r="I28" s="111"/>
      <c r="J28" s="73"/>
      <c r="K28" s="73"/>
    </row>
    <row r="29" spans="1:41" ht="12" customHeight="1" x14ac:dyDescent="0.2">
      <c r="A29" s="73"/>
      <c r="B29" s="117" t="s">
        <v>206</v>
      </c>
      <c r="C29" s="84">
        <v>879623.27829599997</v>
      </c>
      <c r="D29" s="84">
        <v>48181.107671999991</v>
      </c>
      <c r="E29" s="84">
        <v>30432.985078999998</v>
      </c>
      <c r="F29" s="84">
        <v>47770.306700000001</v>
      </c>
      <c r="G29" s="84">
        <v>41087.307436000003</v>
      </c>
      <c r="H29" s="85">
        <v>43732.740574999996</v>
      </c>
      <c r="I29" s="111"/>
      <c r="J29" s="73"/>
      <c r="K29" s="73"/>
    </row>
    <row r="30" spans="1:41" ht="12" customHeight="1" x14ac:dyDescent="0.2">
      <c r="A30" s="245"/>
      <c r="B30" s="112" t="s">
        <v>248</v>
      </c>
      <c r="C30" s="84">
        <v>300630.14133499999</v>
      </c>
      <c r="D30" s="84">
        <v>14720.249472999998</v>
      </c>
      <c r="E30" s="84">
        <v>12506.611481999997</v>
      </c>
      <c r="F30" s="84">
        <v>17370.999810999998</v>
      </c>
      <c r="G30" s="84">
        <v>13688.498049</v>
      </c>
      <c r="H30" s="85">
        <v>14952.672259000001</v>
      </c>
      <c r="I30" s="111"/>
      <c r="J30" s="73"/>
      <c r="K30" s="73"/>
    </row>
    <row r="31" spans="1:41" ht="20.100000000000001" customHeight="1" x14ac:dyDescent="0.2">
      <c r="A31" s="245"/>
      <c r="B31" s="112" t="s">
        <v>249</v>
      </c>
      <c r="C31" s="84">
        <v>578992.77116600005</v>
      </c>
      <c r="D31" s="84">
        <v>33460.809238999995</v>
      </c>
      <c r="E31" s="84">
        <v>17926.372590999999</v>
      </c>
      <c r="F31" s="84">
        <v>30399.255378000002</v>
      </c>
      <c r="G31" s="84">
        <v>27398.811379999999</v>
      </c>
      <c r="H31" s="85">
        <v>28780.086357999997</v>
      </c>
      <c r="I31" s="111"/>
      <c r="J31" s="73"/>
      <c r="K31" s="73"/>
    </row>
    <row r="32" spans="1:41" ht="12" customHeight="1" x14ac:dyDescent="0.2">
      <c r="A32" s="73"/>
      <c r="B32" s="94" t="s">
        <v>250</v>
      </c>
      <c r="C32" s="84">
        <v>335440.65671700006</v>
      </c>
      <c r="D32" s="84">
        <v>27411.664020000004</v>
      </c>
      <c r="E32" s="84">
        <v>9813.093057</v>
      </c>
      <c r="F32" s="84">
        <v>20893.579977999998</v>
      </c>
      <c r="G32" s="84">
        <v>21705.504015999999</v>
      </c>
      <c r="H32" s="85">
        <v>10576.530673000001</v>
      </c>
      <c r="I32" s="111"/>
      <c r="J32" s="73"/>
      <c r="K32" s="73"/>
    </row>
    <row r="33" spans="1:41" ht="12" customHeight="1" x14ac:dyDescent="0.2">
      <c r="A33" s="245"/>
      <c r="B33" s="112" t="s">
        <v>251</v>
      </c>
      <c r="C33" s="84">
        <v>327965.301354</v>
      </c>
      <c r="D33" s="84">
        <v>13749.4558</v>
      </c>
      <c r="E33" s="84">
        <v>11169.562334000002</v>
      </c>
      <c r="F33" s="84">
        <v>16232.976034000001</v>
      </c>
      <c r="G33" s="84">
        <v>11320.948901</v>
      </c>
      <c r="H33" s="85">
        <v>18326.571198000001</v>
      </c>
      <c r="I33" s="111"/>
      <c r="J33" s="73"/>
      <c r="K33" s="73"/>
    </row>
    <row r="34" spans="1:41" ht="12" customHeight="1" x14ac:dyDescent="0.2">
      <c r="A34" s="245"/>
      <c r="B34" s="112" t="s">
        <v>252</v>
      </c>
      <c r="C34" s="84">
        <v>154569.79261200002</v>
      </c>
      <c r="D34" s="84">
        <v>4834.6037310000011</v>
      </c>
      <c r="E34" s="84">
        <v>4831.1368319999992</v>
      </c>
      <c r="F34" s="84">
        <v>8172.0348890000005</v>
      </c>
      <c r="G34" s="84">
        <v>6018.1302369999994</v>
      </c>
      <c r="H34" s="85">
        <v>13084.363309</v>
      </c>
      <c r="I34" s="111"/>
      <c r="J34" s="73"/>
      <c r="K34" s="73"/>
    </row>
    <row r="35" spans="1:41" ht="12" customHeight="1" x14ac:dyDescent="0.2">
      <c r="A35" s="245"/>
      <c r="B35" s="112" t="s">
        <v>263</v>
      </c>
      <c r="C35" s="84">
        <v>16583.300227</v>
      </c>
      <c r="D35" s="84">
        <v>442.23428100000007</v>
      </c>
      <c r="E35" s="84">
        <v>641.41271100000006</v>
      </c>
      <c r="F35" s="84">
        <v>1473.6572630000001</v>
      </c>
      <c r="G35" s="84">
        <v>681.14721900000006</v>
      </c>
      <c r="H35" s="85">
        <v>487.34192000000007</v>
      </c>
      <c r="I35" s="111"/>
      <c r="J35" s="73"/>
      <c r="K35" s="73"/>
    </row>
    <row r="36" spans="1:41" ht="12" customHeight="1" x14ac:dyDescent="0.2">
      <c r="A36" s="245"/>
      <c r="B36" s="112" t="s">
        <v>264</v>
      </c>
      <c r="C36" s="84">
        <v>42852.461089999997</v>
      </c>
      <c r="D36" s="84">
        <v>1588.5085670000003</v>
      </c>
      <c r="E36" s="84">
        <v>3972.3344279999997</v>
      </c>
      <c r="F36" s="84">
        <v>899.48560199999997</v>
      </c>
      <c r="G36" s="84">
        <v>1333.6799960000001</v>
      </c>
      <c r="H36" s="85">
        <v>1235.9752700000001</v>
      </c>
      <c r="I36" s="111"/>
      <c r="J36" s="73"/>
      <c r="K36" s="73"/>
    </row>
    <row r="37" spans="1:41" ht="20.100000000000001" customHeight="1" x14ac:dyDescent="0.2">
      <c r="A37" s="245"/>
      <c r="B37" s="112" t="s">
        <v>255</v>
      </c>
      <c r="C37" s="84">
        <v>2211.7662959998706</v>
      </c>
      <c r="D37" s="84">
        <v>154.64127299998654</v>
      </c>
      <c r="E37" s="84">
        <v>5.4457169999986945</v>
      </c>
      <c r="F37" s="84">
        <v>98.572933999996167</v>
      </c>
      <c r="G37" s="84">
        <v>27.897067000005336</v>
      </c>
      <c r="H37" s="85">
        <v>21.95820499999536</v>
      </c>
      <c r="I37" s="111"/>
      <c r="J37" s="73"/>
      <c r="K37" s="73"/>
    </row>
    <row r="38" spans="1:41" ht="12" customHeight="1" x14ac:dyDescent="0.2">
      <c r="A38" s="73"/>
      <c r="B38" s="117" t="s">
        <v>207</v>
      </c>
      <c r="C38" s="84">
        <v>66502.437845000008</v>
      </c>
      <c r="D38" s="84">
        <v>3824.9581509999998</v>
      </c>
      <c r="E38" s="84">
        <v>3533.9233610000006</v>
      </c>
      <c r="F38" s="84">
        <v>2572.4267029999996</v>
      </c>
      <c r="G38" s="84">
        <v>1828.952898</v>
      </c>
      <c r="H38" s="85">
        <v>4796.1818730000005</v>
      </c>
      <c r="I38" s="111"/>
      <c r="J38" s="73"/>
      <c r="K38" s="73"/>
    </row>
    <row r="39" spans="1:41" ht="12" customHeight="1" x14ac:dyDescent="0.2">
      <c r="A39" s="245"/>
      <c r="B39" s="112" t="s">
        <v>248</v>
      </c>
      <c r="C39" s="84">
        <v>41179.123425000005</v>
      </c>
      <c r="D39" s="84">
        <v>2246.5323369999996</v>
      </c>
      <c r="E39" s="84">
        <v>2944.7577820000006</v>
      </c>
      <c r="F39" s="84">
        <v>1489.387289</v>
      </c>
      <c r="G39" s="84">
        <v>827.37050699999998</v>
      </c>
      <c r="H39" s="85">
        <v>3403.6792040000005</v>
      </c>
      <c r="I39" s="111"/>
      <c r="J39" s="73"/>
      <c r="K39" s="73"/>
    </row>
    <row r="40" spans="1:41" ht="20.100000000000001" customHeight="1" x14ac:dyDescent="0.2">
      <c r="A40" s="245"/>
      <c r="B40" s="112" t="s">
        <v>249</v>
      </c>
      <c r="C40" s="84">
        <v>25323.139303</v>
      </c>
      <c r="D40" s="84">
        <v>1578.375804</v>
      </c>
      <c r="E40" s="84">
        <v>589.1665680000001</v>
      </c>
      <c r="F40" s="84">
        <v>1082.9903989999998</v>
      </c>
      <c r="G40" s="84">
        <v>1001.5823779999999</v>
      </c>
      <c r="H40" s="85">
        <v>1392.5521630000001</v>
      </c>
      <c r="I40" s="111"/>
      <c r="J40" s="73"/>
      <c r="K40" s="73"/>
    </row>
    <row r="41" spans="1:41" x14ac:dyDescent="0.2">
      <c r="A41" s="73"/>
      <c r="B41" s="117" t="s">
        <v>265</v>
      </c>
      <c r="C41" s="84">
        <v>543740.36124</v>
      </c>
      <c r="D41" s="84">
        <v>37442.482628999998</v>
      </c>
      <c r="E41" s="84">
        <v>12916.629231000003</v>
      </c>
      <c r="F41" s="84">
        <v>30991.764099</v>
      </c>
      <c r="G41" s="84">
        <v>36777.242646000006</v>
      </c>
      <c r="H41" s="85">
        <v>33077.268987000003</v>
      </c>
      <c r="I41" s="111"/>
      <c r="J41" s="73"/>
      <c r="K41" s="73"/>
    </row>
    <row r="42" spans="1:41" x14ac:dyDescent="0.2">
      <c r="A42" s="73"/>
      <c r="B42" s="179" t="s">
        <v>232</v>
      </c>
      <c r="C42" s="84">
        <v>208825.37775100002</v>
      </c>
      <c r="D42" s="84">
        <v>21759.198014999998</v>
      </c>
      <c r="E42" s="84">
        <v>2019.4378999999999</v>
      </c>
      <c r="F42" s="84">
        <v>9309.7310580000012</v>
      </c>
      <c r="G42" s="84">
        <v>15512.254231000001</v>
      </c>
      <c r="H42" s="85">
        <v>10201.737776999998</v>
      </c>
      <c r="I42" s="111"/>
      <c r="J42" s="73"/>
      <c r="K42" s="73"/>
    </row>
    <row r="43" spans="1:41" ht="12" customHeight="1" x14ac:dyDescent="0.2">
      <c r="A43" s="73"/>
      <c r="B43" s="179" t="s">
        <v>266</v>
      </c>
      <c r="C43" s="84">
        <v>334914.98348900001</v>
      </c>
      <c r="D43" s="84">
        <v>15683.284614</v>
      </c>
      <c r="E43" s="84">
        <v>10897.191331000002</v>
      </c>
      <c r="F43" s="84">
        <v>21682.033040999999</v>
      </c>
      <c r="G43" s="84">
        <v>21264.988415000003</v>
      </c>
      <c r="H43" s="85">
        <v>22875.531210000001</v>
      </c>
      <c r="I43" s="111"/>
      <c r="J43" s="73"/>
      <c r="K43" s="73"/>
    </row>
    <row r="44" spans="1:41" ht="12" customHeight="1" x14ac:dyDescent="0.2">
      <c r="A44" s="245"/>
      <c r="B44" s="130" t="s">
        <v>132</v>
      </c>
      <c r="C44" s="84">
        <v>450483.240406</v>
      </c>
      <c r="D44" s="84">
        <v>21212.937708999998</v>
      </c>
      <c r="E44" s="84">
        <v>25721.926207999997</v>
      </c>
      <c r="F44" s="84">
        <v>25426.161893000004</v>
      </c>
      <c r="G44" s="84">
        <v>19754.378810999999</v>
      </c>
      <c r="H44" s="85">
        <v>18004.780651000001</v>
      </c>
      <c r="I44" s="111"/>
      <c r="J44" s="73"/>
      <c r="K44" s="73"/>
    </row>
    <row r="45" spans="1:41" ht="12" customHeight="1" x14ac:dyDescent="0.2">
      <c r="A45" s="245"/>
      <c r="B45" s="130" t="s">
        <v>133</v>
      </c>
      <c r="C45" s="84">
        <v>424934.689763</v>
      </c>
      <c r="D45" s="84">
        <v>19673.852862999996</v>
      </c>
      <c r="E45" s="84">
        <v>13221.311572000001</v>
      </c>
      <c r="F45" s="84">
        <v>16511.472513000001</v>
      </c>
      <c r="G45" s="84">
        <v>13415.061252000001</v>
      </c>
      <c r="H45" s="85">
        <v>17843.519482000003</v>
      </c>
      <c r="I45" s="111"/>
      <c r="J45" s="73"/>
      <c r="K45" s="73"/>
    </row>
    <row r="46" spans="1:41" ht="12" customHeight="1" x14ac:dyDescent="0.2">
      <c r="A46" s="245"/>
      <c r="B46" s="130" t="s">
        <v>134</v>
      </c>
      <c r="C46" s="84">
        <v>80314.29503400001</v>
      </c>
      <c r="D46" s="84">
        <v>4068.4332869999998</v>
      </c>
      <c r="E46" s="84">
        <v>4042.8777780000005</v>
      </c>
      <c r="F46" s="84">
        <v>3642.9226950000002</v>
      </c>
      <c r="G46" s="84">
        <v>2946.3615590000004</v>
      </c>
      <c r="H46" s="85">
        <v>5474.492110000001</v>
      </c>
      <c r="I46" s="111"/>
      <c r="J46" s="73"/>
      <c r="K46" s="73"/>
    </row>
    <row r="47" spans="1:41" s="120" customFormat="1" ht="20.100000000000001" customHeight="1" x14ac:dyDescent="0.2">
      <c r="A47" s="245"/>
      <c r="B47" s="130" t="s">
        <v>135</v>
      </c>
      <c r="C47" s="84">
        <v>52236.388744999997</v>
      </c>
      <c r="D47" s="84">
        <v>1698.5945679999998</v>
      </c>
      <c r="E47" s="84">
        <v>2084.4471619999999</v>
      </c>
      <c r="F47" s="84">
        <v>1709.7909030000001</v>
      </c>
      <c r="G47" s="84">
        <v>1083.4264759999999</v>
      </c>
      <c r="H47" s="85">
        <v>6189.3240640000004</v>
      </c>
      <c r="I47" s="111"/>
      <c r="J47" s="99"/>
      <c r="K47" s="99"/>
      <c r="U47" s="219"/>
      <c r="V47" s="219"/>
      <c r="W47" s="219"/>
      <c r="X47" s="219"/>
      <c r="Y47" s="219"/>
      <c r="Z47" s="219"/>
      <c r="AA47" s="219"/>
      <c r="AB47" s="219"/>
      <c r="AC47" s="219"/>
      <c r="AD47" s="219"/>
      <c r="AE47" s="219"/>
      <c r="AF47" s="219"/>
      <c r="AG47" s="219"/>
      <c r="AH47" s="219"/>
      <c r="AI47" s="219"/>
      <c r="AJ47" s="219"/>
      <c r="AK47" s="219"/>
      <c r="AL47" s="219"/>
      <c r="AM47" s="219"/>
      <c r="AN47" s="219"/>
      <c r="AO47" s="219"/>
    </row>
    <row r="48" spans="1:41" s="120" customFormat="1" ht="12" customHeight="1" x14ac:dyDescent="0.2">
      <c r="A48" s="99"/>
      <c r="B48" s="119" t="s">
        <v>364</v>
      </c>
      <c r="C48" s="84">
        <v>333672.62668199994</v>
      </c>
      <c r="D48" s="84">
        <v>7530.8402429999996</v>
      </c>
      <c r="E48" s="84">
        <v>10097.456147000001</v>
      </c>
      <c r="F48" s="84">
        <v>11538.546334999999</v>
      </c>
      <c r="G48" s="84">
        <v>14165.173890999999</v>
      </c>
      <c r="H48" s="85">
        <v>33149.090859999997</v>
      </c>
      <c r="I48" s="111"/>
      <c r="J48" s="99"/>
      <c r="K48" s="99"/>
      <c r="U48" s="219"/>
      <c r="V48" s="219"/>
      <c r="W48" s="219"/>
      <c r="X48" s="219"/>
      <c r="Y48" s="219"/>
      <c r="Z48" s="219"/>
      <c r="AA48" s="219"/>
      <c r="AB48" s="219"/>
      <c r="AC48" s="219"/>
      <c r="AD48" s="219"/>
      <c r="AE48" s="219"/>
      <c r="AF48" s="219"/>
      <c r="AG48" s="219"/>
      <c r="AH48" s="219"/>
      <c r="AI48" s="219"/>
      <c r="AJ48" s="219"/>
      <c r="AK48" s="219"/>
      <c r="AL48" s="219"/>
      <c r="AM48" s="219"/>
      <c r="AN48" s="219"/>
      <c r="AO48" s="219"/>
    </row>
    <row r="49" spans="1:41" s="120" customFormat="1" ht="12" customHeight="1" x14ac:dyDescent="0.2">
      <c r="A49" s="248"/>
      <c r="B49" s="121" t="s">
        <v>365</v>
      </c>
      <c r="C49" s="84">
        <v>15764.971812</v>
      </c>
      <c r="D49" s="84">
        <v>501.26096700000005</v>
      </c>
      <c r="E49" s="84">
        <v>824.23339599999997</v>
      </c>
      <c r="F49" s="84">
        <v>339.26412900000003</v>
      </c>
      <c r="G49" s="84">
        <v>1028.2744400000001</v>
      </c>
      <c r="H49" s="85">
        <v>1968.655818</v>
      </c>
      <c r="I49" s="111"/>
      <c r="J49" s="99"/>
      <c r="K49" s="99"/>
      <c r="U49" s="219"/>
      <c r="V49" s="219"/>
      <c r="W49" s="219"/>
      <c r="X49" s="219"/>
      <c r="Y49" s="219"/>
      <c r="Z49" s="219"/>
      <c r="AA49" s="219"/>
      <c r="AB49" s="219"/>
      <c r="AC49" s="219"/>
      <c r="AD49" s="219"/>
      <c r="AE49" s="219"/>
      <c r="AF49" s="219"/>
      <c r="AG49" s="219"/>
      <c r="AH49" s="219"/>
      <c r="AI49" s="219"/>
      <c r="AJ49" s="219"/>
      <c r="AK49" s="219"/>
      <c r="AL49" s="219"/>
      <c r="AM49" s="219"/>
      <c r="AN49" s="219"/>
      <c r="AO49" s="219"/>
    </row>
    <row r="50" spans="1:41" s="129" customFormat="1" x14ac:dyDescent="0.15">
      <c r="A50" s="248"/>
      <c r="B50" s="121" t="s">
        <v>366</v>
      </c>
      <c r="C50" s="84">
        <v>331866.662671</v>
      </c>
      <c r="D50" s="84">
        <v>0</v>
      </c>
      <c r="E50" s="84">
        <v>46652.81135299999</v>
      </c>
      <c r="F50" s="84">
        <v>0</v>
      </c>
      <c r="G50" s="84">
        <v>0</v>
      </c>
      <c r="H50" s="85">
        <v>11892.447845999999</v>
      </c>
      <c r="I50" s="111"/>
      <c r="J50" s="124"/>
      <c r="K50" s="124"/>
      <c r="U50" s="220"/>
      <c r="V50" s="220"/>
      <c r="W50" s="220"/>
      <c r="X50" s="220"/>
      <c r="Y50" s="220"/>
      <c r="Z50" s="220"/>
      <c r="AA50" s="220"/>
      <c r="AB50" s="220"/>
      <c r="AC50" s="220"/>
      <c r="AD50" s="220"/>
      <c r="AE50" s="220"/>
      <c r="AF50" s="220"/>
      <c r="AG50" s="220"/>
      <c r="AH50" s="220"/>
      <c r="AI50" s="220"/>
      <c r="AJ50" s="220"/>
      <c r="AK50" s="220"/>
      <c r="AL50" s="220"/>
      <c r="AM50" s="220"/>
      <c r="AN50" s="220"/>
      <c r="AO50" s="220"/>
    </row>
    <row r="51" spans="1:41" ht="5.0999999999999996" customHeight="1" x14ac:dyDescent="0.2">
      <c r="A51" s="124"/>
      <c r="B51" s="125"/>
      <c r="C51" s="84"/>
      <c r="D51" s="84"/>
      <c r="E51" s="84"/>
      <c r="F51" s="84"/>
      <c r="G51" s="84"/>
      <c r="H51" s="85"/>
      <c r="I51" s="124"/>
      <c r="J51" s="157"/>
      <c r="K51" s="157"/>
    </row>
    <row r="52" spans="1:41" ht="29.1" customHeight="1" x14ac:dyDescent="0.2">
      <c r="A52" s="250" t="s">
        <v>3</v>
      </c>
      <c r="B52" s="552" t="s">
        <v>283</v>
      </c>
      <c r="C52" s="552"/>
      <c r="D52" s="552"/>
      <c r="E52" s="552"/>
      <c r="F52" s="552"/>
      <c r="G52" s="552"/>
      <c r="H52" s="552"/>
      <c r="I52" s="340"/>
      <c r="J52" s="73"/>
      <c r="K52" s="73"/>
    </row>
    <row r="53" spans="1:41" x14ac:dyDescent="0.2">
      <c r="B53" s="114"/>
    </row>
  </sheetData>
  <mergeCells count="1">
    <mergeCell ref="B52:H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4AD85-A3D6-43D4-9B31-F7BDC26BE4BA}">
  <sheetPr>
    <pageSetUpPr fitToPage="1"/>
  </sheetPr>
  <dimension ref="A2:K53"/>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30.2851562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1"/>
      <c r="D2" s="221"/>
      <c r="E2" s="221"/>
      <c r="F2" s="221"/>
      <c r="G2" s="221"/>
      <c r="H2" s="221"/>
      <c r="I2" s="221"/>
      <c r="J2" s="346"/>
      <c r="K2" s="253"/>
    </row>
    <row r="3" spans="1:11" s="269" customFormat="1" ht="14.25" x14ac:dyDescent="0.2">
      <c r="A3" s="268"/>
      <c r="B3" s="268" t="s">
        <v>358</v>
      </c>
      <c r="C3" s="268"/>
      <c r="D3" s="268"/>
      <c r="E3" s="268"/>
      <c r="F3" s="268"/>
      <c r="G3" s="268"/>
      <c r="H3" s="268"/>
      <c r="I3" s="268"/>
      <c r="J3" s="268"/>
      <c r="K3" s="272"/>
    </row>
    <row r="4" spans="1:11" s="263" customFormat="1" ht="21" customHeight="1" x14ac:dyDescent="0.2">
      <c r="A4" s="277"/>
      <c r="B4" s="276" t="s">
        <v>598</v>
      </c>
      <c r="C4" s="276"/>
      <c r="D4" s="276"/>
      <c r="E4" s="276"/>
      <c r="F4" s="276"/>
      <c r="G4" s="276"/>
      <c r="H4" s="276"/>
      <c r="I4" s="278" t="s">
        <v>286</v>
      </c>
      <c r="J4" s="276"/>
      <c r="K4" s="266"/>
    </row>
    <row r="5" spans="1:11" ht="20.100000000000001" customHeight="1" x14ac:dyDescent="0.2">
      <c r="A5" s="308"/>
      <c r="B5" s="279" t="s">
        <v>23</v>
      </c>
      <c r="C5" s="279" t="s">
        <v>25</v>
      </c>
      <c r="D5" s="279" t="s">
        <v>34</v>
      </c>
      <c r="E5" s="279" t="s">
        <v>36</v>
      </c>
      <c r="F5" s="279" t="s">
        <v>24</v>
      </c>
      <c r="G5" s="279" t="s">
        <v>38</v>
      </c>
      <c r="H5" s="132"/>
      <c r="I5" s="282"/>
      <c r="J5" s="321"/>
    </row>
    <row r="6" spans="1:11" s="115" customFormat="1" ht="20.100000000000001" customHeight="1" x14ac:dyDescent="0.25">
      <c r="A6" s="249"/>
      <c r="B6" s="224">
        <v>577362.00200199988</v>
      </c>
      <c r="C6" s="224">
        <v>189662.18805400003</v>
      </c>
      <c r="D6" s="224">
        <v>89016.754580000008</v>
      </c>
      <c r="E6" s="224">
        <v>51061.562403000011</v>
      </c>
      <c r="F6" s="224">
        <v>476758.77869999991</v>
      </c>
      <c r="G6" s="224">
        <v>40595.521465999998</v>
      </c>
      <c r="H6" s="333"/>
      <c r="I6" s="130" t="s">
        <v>59</v>
      </c>
      <c r="J6" s="320"/>
      <c r="K6" s="78"/>
    </row>
    <row r="7" spans="1:11" s="263" customFormat="1" ht="20.100000000000001" customHeight="1" x14ac:dyDescent="0.2">
      <c r="A7" s="245"/>
      <c r="B7" s="224">
        <v>240646.35296399996</v>
      </c>
      <c r="C7" s="224">
        <v>76229.506982000006</v>
      </c>
      <c r="D7" s="224">
        <v>41306.182061999993</v>
      </c>
      <c r="E7" s="224">
        <v>23547.020026000006</v>
      </c>
      <c r="F7" s="224">
        <v>176471.92680699998</v>
      </c>
      <c r="G7" s="224">
        <v>21633.208046</v>
      </c>
      <c r="H7" s="225"/>
      <c r="I7" s="130" t="s">
        <v>351</v>
      </c>
      <c r="J7" s="234"/>
      <c r="K7" s="349"/>
    </row>
    <row r="8" spans="1:11" ht="12" customHeight="1" x14ac:dyDescent="0.2">
      <c r="A8" s="245"/>
      <c r="B8" s="224">
        <v>75309.384781999979</v>
      </c>
      <c r="C8" s="224">
        <v>28404.241732000002</v>
      </c>
      <c r="D8" s="224">
        <v>12344.282681999999</v>
      </c>
      <c r="E8" s="224">
        <v>15716.181240000002</v>
      </c>
      <c r="F8" s="224">
        <v>51816.109100000001</v>
      </c>
      <c r="G8" s="224">
        <v>16178.353547999999</v>
      </c>
      <c r="H8" s="225"/>
      <c r="I8" s="112" t="s">
        <v>248</v>
      </c>
      <c r="J8" s="111"/>
      <c r="K8" s="87"/>
    </row>
    <row r="9" spans="1:11" ht="12" customHeight="1" x14ac:dyDescent="0.2">
      <c r="A9" s="245"/>
      <c r="B9" s="224">
        <v>165336.96816799999</v>
      </c>
      <c r="C9" s="224">
        <v>47825.265233999999</v>
      </c>
      <c r="D9" s="224">
        <v>28961.899366999998</v>
      </c>
      <c r="E9" s="224">
        <v>7830.8387810000013</v>
      </c>
      <c r="F9" s="224">
        <v>124655.81769499999</v>
      </c>
      <c r="G9" s="224">
        <v>5454.8544939999992</v>
      </c>
      <c r="H9" s="225"/>
      <c r="I9" s="112" t="s">
        <v>249</v>
      </c>
      <c r="J9" s="111"/>
      <c r="K9" s="87"/>
    </row>
    <row r="10" spans="1:11" ht="20.100000000000001" customHeight="1" x14ac:dyDescent="0.2">
      <c r="A10" s="73"/>
      <c r="B10" s="224">
        <v>318636.15434099996</v>
      </c>
      <c r="C10" s="224">
        <v>108301.57281099999</v>
      </c>
      <c r="D10" s="224">
        <v>45343.591118999997</v>
      </c>
      <c r="E10" s="224">
        <v>20826.538211999999</v>
      </c>
      <c r="F10" s="224">
        <v>281800.32031599997</v>
      </c>
      <c r="G10" s="224">
        <v>15892.035543</v>
      </c>
      <c r="H10" s="225"/>
      <c r="I10" s="130" t="s">
        <v>206</v>
      </c>
      <c r="J10" s="111"/>
      <c r="K10" s="87"/>
    </row>
    <row r="11" spans="1:11" ht="12" customHeight="1" x14ac:dyDescent="0.2">
      <c r="A11" s="245"/>
      <c r="B11" s="224">
        <v>108002.30037299999</v>
      </c>
      <c r="C11" s="224">
        <v>42081.312131999999</v>
      </c>
      <c r="D11" s="224">
        <v>13673.369463999999</v>
      </c>
      <c r="E11" s="224">
        <v>13259.948038</v>
      </c>
      <c r="F11" s="224">
        <v>106099.65818299999</v>
      </c>
      <c r="G11" s="224">
        <v>9662.9188019999983</v>
      </c>
      <c r="H11" s="225"/>
      <c r="I11" s="112" t="s">
        <v>248</v>
      </c>
      <c r="J11" s="111"/>
      <c r="K11" s="87"/>
    </row>
    <row r="12" spans="1:11" ht="12" customHeight="1" x14ac:dyDescent="0.2">
      <c r="A12" s="245"/>
      <c r="B12" s="224">
        <v>210633.95096099997</v>
      </c>
      <c r="C12" s="224">
        <v>66220.152829000013</v>
      </c>
      <c r="D12" s="224">
        <v>31670.220138000001</v>
      </c>
      <c r="E12" s="224">
        <v>7566.5589459999992</v>
      </c>
      <c r="F12" s="224">
        <v>175700.66162</v>
      </c>
      <c r="G12" s="224">
        <v>6229.1167340000002</v>
      </c>
      <c r="H12" s="225"/>
      <c r="I12" s="112" t="s">
        <v>249</v>
      </c>
      <c r="J12" s="111"/>
      <c r="K12" s="87"/>
    </row>
    <row r="13" spans="1:11" ht="20.100000000000001" customHeight="1" x14ac:dyDescent="0.2">
      <c r="A13" s="73"/>
      <c r="B13" s="224">
        <v>145073.94961400001</v>
      </c>
      <c r="C13" s="224">
        <v>47128.889612999999</v>
      </c>
      <c r="D13" s="224">
        <v>14060.284695</v>
      </c>
      <c r="E13" s="224">
        <v>9378.2742679999992</v>
      </c>
      <c r="F13" s="224">
        <v>116249.874131</v>
      </c>
      <c r="G13" s="224">
        <v>7627.7980949999992</v>
      </c>
      <c r="H13" s="225"/>
      <c r="I13" s="112" t="s">
        <v>250</v>
      </c>
      <c r="J13" s="111"/>
      <c r="K13" s="87"/>
    </row>
    <row r="14" spans="1:11" ht="12" customHeight="1" x14ac:dyDescent="0.2">
      <c r="A14" s="245"/>
      <c r="B14" s="224">
        <v>89491.437611000001</v>
      </c>
      <c r="C14" s="224">
        <v>33247.672507999996</v>
      </c>
      <c r="D14" s="224">
        <v>14630.458229</v>
      </c>
      <c r="E14" s="224">
        <v>5992.3712270000005</v>
      </c>
      <c r="F14" s="224">
        <v>76912.220199999996</v>
      </c>
      <c r="G14" s="224">
        <v>4647.8490609999999</v>
      </c>
      <c r="H14" s="225"/>
      <c r="I14" s="112" t="s">
        <v>251</v>
      </c>
      <c r="J14" s="111"/>
      <c r="K14" s="87"/>
    </row>
    <row r="15" spans="1:11" ht="12" customHeight="1" x14ac:dyDescent="0.2">
      <c r="A15" s="245"/>
      <c r="B15" s="224">
        <v>65203.384628</v>
      </c>
      <c r="C15" s="224">
        <v>22078.507311999998</v>
      </c>
      <c r="D15" s="224">
        <v>13924.094525</v>
      </c>
      <c r="E15" s="224">
        <v>982.16657299999997</v>
      </c>
      <c r="F15" s="224">
        <v>65430.610902</v>
      </c>
      <c r="G15" s="224">
        <v>747.24025799999993</v>
      </c>
      <c r="H15" s="225"/>
      <c r="I15" s="112" t="s">
        <v>252</v>
      </c>
      <c r="J15" s="111"/>
      <c r="K15" s="87"/>
    </row>
    <row r="16" spans="1:11" ht="12" customHeight="1" x14ac:dyDescent="0.2">
      <c r="A16" s="245"/>
      <c r="B16" s="224">
        <v>4681.297372</v>
      </c>
      <c r="C16" s="224">
        <v>1811.441949</v>
      </c>
      <c r="D16" s="224">
        <v>1026.7974049999998</v>
      </c>
      <c r="E16" s="224">
        <v>623.37398400000006</v>
      </c>
      <c r="F16" s="224">
        <v>1452.4714470000001</v>
      </c>
      <c r="G16" s="224">
        <v>866.62267800000006</v>
      </c>
      <c r="H16" s="225"/>
      <c r="I16" s="112" t="s">
        <v>263</v>
      </c>
      <c r="J16" s="161"/>
      <c r="K16" s="78"/>
    </row>
    <row r="17" spans="1:11" ht="12" customHeight="1" x14ac:dyDescent="0.2">
      <c r="A17" s="245"/>
      <c r="B17" s="224">
        <v>13341.00743</v>
      </c>
      <c r="C17" s="224">
        <v>3904.3267609999998</v>
      </c>
      <c r="D17" s="224">
        <v>1633.88078</v>
      </c>
      <c r="E17" s="224">
        <v>3835.8296089999999</v>
      </c>
      <c r="F17" s="224">
        <v>21343.494581000003</v>
      </c>
      <c r="G17" s="224">
        <v>1999.9038400000002</v>
      </c>
      <c r="H17" s="225"/>
      <c r="I17" s="112" t="s">
        <v>264</v>
      </c>
      <c r="J17" s="111"/>
      <c r="K17" s="87"/>
    </row>
    <row r="18" spans="1:11" ht="12" customHeight="1" x14ac:dyDescent="0.2">
      <c r="A18" s="245"/>
      <c r="B18" s="224">
        <v>845.07768599991687</v>
      </c>
      <c r="C18" s="224">
        <v>130.73466799999005</v>
      </c>
      <c r="D18" s="224">
        <v>68.075485000001208</v>
      </c>
      <c r="E18" s="224">
        <v>14.522550999998202</v>
      </c>
      <c r="F18" s="224">
        <v>411.64905499998713</v>
      </c>
      <c r="G18" s="224">
        <v>2.6216110000004846</v>
      </c>
      <c r="H18" s="225"/>
      <c r="I18" s="112" t="s">
        <v>255</v>
      </c>
      <c r="J18" s="111"/>
      <c r="K18" s="87"/>
    </row>
    <row r="19" spans="1:11" ht="20.100000000000001" customHeight="1" x14ac:dyDescent="0.2">
      <c r="A19" s="73"/>
      <c r="B19" s="224">
        <v>18079.548482999999</v>
      </c>
      <c r="C19" s="224">
        <v>5131.0926850000005</v>
      </c>
      <c r="D19" s="224">
        <v>2366.9198690000003</v>
      </c>
      <c r="E19" s="224">
        <v>6688.0280479999992</v>
      </c>
      <c r="F19" s="224">
        <v>18486.530545999998</v>
      </c>
      <c r="G19" s="224">
        <v>3070.2906299999995</v>
      </c>
      <c r="H19" s="225"/>
      <c r="I19" s="130" t="s">
        <v>207</v>
      </c>
      <c r="J19" s="111"/>
      <c r="K19" s="87"/>
    </row>
    <row r="20" spans="1:11" ht="12" customHeight="1" x14ac:dyDescent="0.2">
      <c r="A20" s="245"/>
      <c r="B20" s="224">
        <v>7566.2939149999993</v>
      </c>
      <c r="C20" s="224">
        <v>2174.5359109999999</v>
      </c>
      <c r="D20" s="224">
        <v>1691.2530950000003</v>
      </c>
      <c r="E20" s="224">
        <v>5788.2213379999994</v>
      </c>
      <c r="F20" s="224">
        <v>13941.598526999998</v>
      </c>
      <c r="G20" s="224">
        <v>2424.6968739999993</v>
      </c>
      <c r="H20" s="225"/>
      <c r="I20" s="112" t="s">
        <v>248</v>
      </c>
      <c r="J20" s="111"/>
      <c r="K20" s="87"/>
    </row>
    <row r="21" spans="1:11" ht="12" customHeight="1" x14ac:dyDescent="0.2">
      <c r="A21" s="245"/>
      <c r="B21" s="224">
        <v>10513.237916000002</v>
      </c>
      <c r="C21" s="224">
        <v>2956.4844110000004</v>
      </c>
      <c r="D21" s="224">
        <v>675.61726399999998</v>
      </c>
      <c r="E21" s="224">
        <v>899.80670699999996</v>
      </c>
      <c r="F21" s="224">
        <v>4544.8793130000004</v>
      </c>
      <c r="G21" s="224">
        <v>645.59397899999999</v>
      </c>
      <c r="H21" s="225"/>
      <c r="I21" s="112" t="s">
        <v>249</v>
      </c>
      <c r="J21" s="111"/>
      <c r="K21" s="87"/>
    </row>
    <row r="22" spans="1:11" s="120" customFormat="1" ht="20.100000000000001" customHeight="1" x14ac:dyDescent="0.2">
      <c r="A22" s="99"/>
      <c r="B22" s="224">
        <v>261490.88993800001</v>
      </c>
      <c r="C22" s="224">
        <v>88306.404869999998</v>
      </c>
      <c r="D22" s="224">
        <v>33720.508665000001</v>
      </c>
      <c r="E22" s="224">
        <v>3974.6742579999996</v>
      </c>
      <c r="F22" s="224">
        <v>223962.50534</v>
      </c>
      <c r="G22" s="224">
        <v>4636.8125970000001</v>
      </c>
      <c r="H22" s="225"/>
      <c r="I22" s="121" t="s">
        <v>364</v>
      </c>
      <c r="J22" s="111"/>
      <c r="K22" s="87"/>
    </row>
    <row r="23" spans="1:11" s="120" customFormat="1" x14ac:dyDescent="0.2">
      <c r="A23" s="248"/>
      <c r="B23" s="224">
        <v>15974.747113000001</v>
      </c>
      <c r="C23" s="224">
        <v>3646.4823390000001</v>
      </c>
      <c r="D23" s="224">
        <v>1595.1404780000003</v>
      </c>
      <c r="E23" s="224">
        <v>9.7277590000000007</v>
      </c>
      <c r="F23" s="224">
        <v>37024.895715999999</v>
      </c>
      <c r="G23" s="224">
        <v>75.088882000000012</v>
      </c>
      <c r="H23" s="225"/>
      <c r="I23" s="121" t="s">
        <v>365</v>
      </c>
      <c r="J23" s="111"/>
      <c r="K23" s="87"/>
    </row>
    <row r="24" spans="1:11" s="120" customFormat="1" ht="3" customHeight="1" x14ac:dyDescent="0.2">
      <c r="A24" s="245"/>
      <c r="B24" s="86"/>
      <c r="C24" s="86"/>
      <c r="D24" s="86"/>
      <c r="E24" s="86"/>
      <c r="F24" s="86"/>
      <c r="G24" s="86"/>
      <c r="H24" s="95"/>
      <c r="I24" s="121"/>
      <c r="J24" s="104"/>
      <c r="K24" s="97"/>
    </row>
    <row r="25" spans="1:11" s="350" customFormat="1" ht="20.100000000000001" customHeight="1" x14ac:dyDescent="0.2">
      <c r="A25" s="352"/>
      <c r="B25" s="347">
        <v>296756.80846099998</v>
      </c>
      <c r="C25" s="347">
        <v>125701.65942499999</v>
      </c>
      <c r="D25" s="347">
        <v>41295.763275999998</v>
      </c>
      <c r="E25" s="347">
        <v>90003.270157000006</v>
      </c>
      <c r="F25" s="347">
        <v>173419.936002</v>
      </c>
      <c r="G25" s="347">
        <v>85957.420940000011</v>
      </c>
      <c r="H25" s="328"/>
      <c r="I25" s="326" t="s">
        <v>55</v>
      </c>
      <c r="J25" s="351"/>
      <c r="K25" s="349"/>
    </row>
    <row r="26" spans="1:11" ht="20.100000000000001" customHeight="1" x14ac:dyDescent="0.2">
      <c r="A26" s="73"/>
      <c r="B26" s="224">
        <v>103388.61380400001</v>
      </c>
      <c r="C26" s="224">
        <v>40957.627718999996</v>
      </c>
      <c r="D26" s="224">
        <v>16921.248801999998</v>
      </c>
      <c r="E26" s="224">
        <v>44859.914793000004</v>
      </c>
      <c r="F26" s="224">
        <v>54004.677545999999</v>
      </c>
      <c r="G26" s="224">
        <v>48387.50849700001</v>
      </c>
      <c r="H26" s="225"/>
      <c r="I26" s="130" t="s">
        <v>351</v>
      </c>
      <c r="J26" s="111"/>
      <c r="K26" s="87"/>
    </row>
    <row r="27" spans="1:11" ht="12" customHeight="1" x14ac:dyDescent="0.2">
      <c r="A27" s="245"/>
      <c r="B27" s="224">
        <v>27627.936938000003</v>
      </c>
      <c r="C27" s="224">
        <v>13164.357259</v>
      </c>
      <c r="D27" s="224">
        <v>6386.6841970000005</v>
      </c>
      <c r="E27" s="224">
        <v>13216.880453999998</v>
      </c>
      <c r="F27" s="224">
        <v>15755.887790999999</v>
      </c>
      <c r="G27" s="224">
        <v>14108.559593000002</v>
      </c>
      <c r="H27" s="225"/>
      <c r="I27" s="112" t="s">
        <v>248</v>
      </c>
      <c r="J27" s="104"/>
      <c r="K27" s="97"/>
    </row>
    <row r="28" spans="1:11" ht="12" customHeight="1" x14ac:dyDescent="0.2">
      <c r="A28" s="245"/>
      <c r="B28" s="224">
        <v>75760.67684700001</v>
      </c>
      <c r="C28" s="224">
        <v>27793.270446999999</v>
      </c>
      <c r="D28" s="224">
        <v>10534.564593999999</v>
      </c>
      <c r="E28" s="224">
        <v>31643.034333</v>
      </c>
      <c r="F28" s="224">
        <v>38248.789742000001</v>
      </c>
      <c r="G28" s="224">
        <v>34278.948895000001</v>
      </c>
      <c r="H28" s="225"/>
      <c r="I28" s="112" t="s">
        <v>249</v>
      </c>
      <c r="J28" s="111"/>
      <c r="K28" s="87"/>
    </row>
    <row r="29" spans="1:11" ht="20.100000000000001" customHeight="1" x14ac:dyDescent="0.2">
      <c r="A29" s="73"/>
      <c r="B29" s="224">
        <v>177165.22668799997</v>
      </c>
      <c r="C29" s="224">
        <v>81911.773342999993</v>
      </c>
      <c r="D29" s="224">
        <v>23477.001738999999</v>
      </c>
      <c r="E29" s="224">
        <v>39198.068715000001</v>
      </c>
      <c r="F29" s="224">
        <v>112089.82418300002</v>
      </c>
      <c r="G29" s="224">
        <v>35220.186763999998</v>
      </c>
      <c r="H29" s="225"/>
      <c r="I29" s="130" t="s">
        <v>206</v>
      </c>
      <c r="J29" s="111"/>
      <c r="K29" s="87"/>
    </row>
    <row r="30" spans="1:11" ht="12" customHeight="1" x14ac:dyDescent="0.2">
      <c r="A30" s="245"/>
      <c r="B30" s="224">
        <v>59350.656422000007</v>
      </c>
      <c r="C30" s="224">
        <v>30616.084739000002</v>
      </c>
      <c r="D30" s="224">
        <v>5411.1132090000001</v>
      </c>
      <c r="E30" s="224">
        <v>12967.109190000001</v>
      </c>
      <c r="F30" s="224">
        <v>44450.834188000008</v>
      </c>
      <c r="G30" s="224">
        <v>11949.684952</v>
      </c>
      <c r="H30" s="225"/>
      <c r="I30" s="112" t="s">
        <v>248</v>
      </c>
      <c r="J30" s="161"/>
      <c r="K30" s="78"/>
    </row>
    <row r="31" spans="1:11" ht="12" customHeight="1" x14ac:dyDescent="0.2">
      <c r="A31" s="245"/>
      <c r="B31" s="224">
        <v>117814.22410299999</v>
      </c>
      <c r="C31" s="224">
        <v>51295.736997999993</v>
      </c>
      <c r="D31" s="224">
        <v>18065.888523000001</v>
      </c>
      <c r="E31" s="224">
        <v>26230.958514999998</v>
      </c>
      <c r="F31" s="224">
        <v>67639.071255000003</v>
      </c>
      <c r="G31" s="224">
        <v>23270.451305999999</v>
      </c>
      <c r="H31" s="225"/>
      <c r="I31" s="112" t="s">
        <v>249</v>
      </c>
      <c r="J31" s="111"/>
      <c r="K31" s="87"/>
    </row>
    <row r="32" spans="1:11" ht="20.100000000000001" customHeight="1" x14ac:dyDescent="0.2">
      <c r="A32" s="73"/>
      <c r="B32" s="224">
        <v>73368.977696999995</v>
      </c>
      <c r="C32" s="224">
        <v>28901.705159000001</v>
      </c>
      <c r="D32" s="224">
        <v>4575.2529430000004</v>
      </c>
      <c r="E32" s="224">
        <v>10443.580486999999</v>
      </c>
      <c r="F32" s="224">
        <v>37857.054045000004</v>
      </c>
      <c r="G32" s="224">
        <v>9179.1745150000006</v>
      </c>
      <c r="H32" s="225"/>
      <c r="I32" s="112" t="s">
        <v>250</v>
      </c>
      <c r="J32" s="111"/>
      <c r="K32" s="87"/>
    </row>
    <row r="33" spans="1:11" ht="12" customHeight="1" x14ac:dyDescent="0.2">
      <c r="A33" s="245"/>
      <c r="B33" s="224">
        <v>71679.909291000004</v>
      </c>
      <c r="C33" s="224">
        <v>40831.681696</v>
      </c>
      <c r="D33" s="224">
        <v>8901.1301320000002</v>
      </c>
      <c r="E33" s="224">
        <v>13004.314886</v>
      </c>
      <c r="F33" s="224">
        <v>50658.335952000001</v>
      </c>
      <c r="G33" s="224">
        <v>13153.447350999999</v>
      </c>
      <c r="H33" s="225"/>
      <c r="I33" s="112" t="s">
        <v>251</v>
      </c>
      <c r="J33" s="111"/>
      <c r="K33" s="87"/>
    </row>
    <row r="34" spans="1:11" ht="12" customHeight="1" x14ac:dyDescent="0.2">
      <c r="A34" s="245"/>
      <c r="B34" s="224">
        <v>22565.061171999994</v>
      </c>
      <c r="C34" s="224">
        <v>9319.3235719999993</v>
      </c>
      <c r="D34" s="224">
        <v>9180.3030989999988</v>
      </c>
      <c r="E34" s="224">
        <v>9426.0149339999989</v>
      </c>
      <c r="F34" s="224">
        <v>18432.451868</v>
      </c>
      <c r="G34" s="224">
        <v>7571.1443440000003</v>
      </c>
      <c r="H34" s="225"/>
      <c r="I34" s="112" t="s">
        <v>252</v>
      </c>
      <c r="J34" s="111"/>
      <c r="K34" s="87"/>
    </row>
    <row r="35" spans="1:11" ht="12" customHeight="1" x14ac:dyDescent="0.2">
      <c r="A35" s="245"/>
      <c r="B35" s="224">
        <v>3575.8177210000003</v>
      </c>
      <c r="C35" s="224">
        <v>1103.5918260000001</v>
      </c>
      <c r="D35" s="224">
        <v>247.61256699999998</v>
      </c>
      <c r="E35" s="224">
        <v>784.88192300000003</v>
      </c>
      <c r="F35" s="224">
        <v>1517.0345150000001</v>
      </c>
      <c r="G35" s="224">
        <v>981.22457499999985</v>
      </c>
      <c r="H35" s="225"/>
      <c r="I35" s="112" t="s">
        <v>263</v>
      </c>
      <c r="J35" s="111"/>
      <c r="K35" s="87"/>
    </row>
    <row r="36" spans="1:11" ht="12" customHeight="1" x14ac:dyDescent="0.2">
      <c r="A36" s="245"/>
      <c r="B36" s="224">
        <v>5325.7338130000007</v>
      </c>
      <c r="C36" s="224">
        <v>1515.414315</v>
      </c>
      <c r="D36" s="224">
        <v>450.84144900000001</v>
      </c>
      <c r="E36" s="224">
        <v>5492.1361079999997</v>
      </c>
      <c r="F36" s="224">
        <v>3130.8426209999998</v>
      </c>
      <c r="G36" s="224">
        <v>4315.6715179999992</v>
      </c>
      <c r="H36" s="225"/>
      <c r="I36" s="112" t="s">
        <v>264</v>
      </c>
      <c r="J36" s="111"/>
      <c r="K36" s="87"/>
    </row>
    <row r="37" spans="1:11" ht="12" customHeight="1" x14ac:dyDescent="0.2">
      <c r="A37" s="245"/>
      <c r="B37" s="224">
        <v>649.72699399996782</v>
      </c>
      <c r="C37" s="224">
        <v>240.05677499999001</v>
      </c>
      <c r="D37" s="224">
        <v>121.86154899999747</v>
      </c>
      <c r="E37" s="224">
        <v>47.140377000003355</v>
      </c>
      <c r="F37" s="224">
        <v>494.10518199999933</v>
      </c>
      <c r="G37" s="224">
        <v>19.524460999993607</v>
      </c>
      <c r="H37" s="225"/>
      <c r="I37" s="112" t="s">
        <v>255</v>
      </c>
      <c r="J37" s="111"/>
      <c r="K37" s="87"/>
    </row>
    <row r="38" spans="1:11" ht="20.100000000000001" customHeight="1" x14ac:dyDescent="0.2">
      <c r="A38" s="73"/>
      <c r="B38" s="224">
        <v>16202.966423000003</v>
      </c>
      <c r="C38" s="224">
        <v>2832.2573320000001</v>
      </c>
      <c r="D38" s="224">
        <v>897.52977399999975</v>
      </c>
      <c r="E38" s="224">
        <v>5945.2172849999997</v>
      </c>
      <c r="F38" s="224">
        <v>7325.4337350000005</v>
      </c>
      <c r="G38" s="224">
        <v>2349.7266589999999</v>
      </c>
      <c r="H38" s="225"/>
      <c r="I38" s="130" t="s">
        <v>207</v>
      </c>
      <c r="J38" s="111"/>
      <c r="K38" s="87"/>
    </row>
    <row r="39" spans="1:11" ht="12" customHeight="1" x14ac:dyDescent="0.2">
      <c r="A39" s="245"/>
      <c r="B39" s="224">
        <v>7816.2267959999999</v>
      </c>
      <c r="C39" s="224">
        <v>1650.3252570000002</v>
      </c>
      <c r="D39" s="224">
        <v>610.88325199999986</v>
      </c>
      <c r="E39" s="224">
        <v>4834.9846109999999</v>
      </c>
      <c r="F39" s="224">
        <v>5262.2390320000004</v>
      </c>
      <c r="G39" s="224">
        <v>1122.591332</v>
      </c>
      <c r="H39" s="225"/>
      <c r="I39" s="112" t="s">
        <v>248</v>
      </c>
      <c r="J39" s="111"/>
      <c r="K39" s="87"/>
    </row>
    <row r="40" spans="1:11" ht="12" customHeight="1" x14ac:dyDescent="0.2">
      <c r="A40" s="245"/>
      <c r="B40" s="224">
        <v>8386.7326770000018</v>
      </c>
      <c r="C40" s="224">
        <v>1181.882151</v>
      </c>
      <c r="D40" s="224">
        <v>286.64551299999999</v>
      </c>
      <c r="E40" s="224">
        <v>1110.23317</v>
      </c>
      <c r="F40" s="224">
        <v>2063.2434310000003</v>
      </c>
      <c r="G40" s="224">
        <v>1227.1358210000001</v>
      </c>
      <c r="H40" s="225"/>
      <c r="I40" s="112" t="s">
        <v>249</v>
      </c>
      <c r="J40" s="104"/>
      <c r="K40" s="97"/>
    </row>
    <row r="41" spans="1:11" ht="20.100000000000001" customHeight="1" x14ac:dyDescent="0.2">
      <c r="A41" s="73"/>
      <c r="B41" s="224">
        <v>130182.84190499998</v>
      </c>
      <c r="C41" s="224">
        <v>53888.939850999996</v>
      </c>
      <c r="D41" s="224">
        <v>10548.525897</v>
      </c>
      <c r="E41" s="224">
        <v>16283.296702</v>
      </c>
      <c r="F41" s="224">
        <v>60189.836349000005</v>
      </c>
      <c r="G41" s="224">
        <v>14706.891699</v>
      </c>
      <c r="H41" s="225"/>
      <c r="I41" s="130" t="s">
        <v>265</v>
      </c>
      <c r="J41" s="111"/>
      <c r="K41" s="87"/>
    </row>
    <row r="42" spans="1:11" x14ac:dyDescent="0.2">
      <c r="A42" s="73"/>
      <c r="B42" s="224">
        <v>44022.594632</v>
      </c>
      <c r="C42" s="224">
        <v>20667.049851999996</v>
      </c>
      <c r="D42" s="224">
        <v>4409.3079250000001</v>
      </c>
      <c r="E42" s="224">
        <v>4578.7209490000005</v>
      </c>
      <c r="F42" s="224">
        <v>26310.399376000001</v>
      </c>
      <c r="G42" s="224">
        <v>6745.6198019999993</v>
      </c>
      <c r="H42" s="225"/>
      <c r="I42" s="179" t="s">
        <v>232</v>
      </c>
      <c r="J42" s="111"/>
      <c r="K42" s="87"/>
    </row>
    <row r="43" spans="1:11" x14ac:dyDescent="0.2">
      <c r="A43" s="73"/>
      <c r="B43" s="224">
        <v>86160.247272999986</v>
      </c>
      <c r="C43" s="224">
        <v>33221.889998999999</v>
      </c>
      <c r="D43" s="224">
        <v>6139.2179720000004</v>
      </c>
      <c r="E43" s="224">
        <v>11704.575752999999</v>
      </c>
      <c r="F43" s="224">
        <v>33879.436973000003</v>
      </c>
      <c r="G43" s="224">
        <v>7961.2718969999996</v>
      </c>
      <c r="H43" s="225"/>
      <c r="I43" s="179" t="s">
        <v>266</v>
      </c>
      <c r="J43" s="111"/>
      <c r="K43" s="87"/>
    </row>
    <row r="44" spans="1:11" ht="12" customHeight="1" x14ac:dyDescent="0.2">
      <c r="A44" s="245"/>
      <c r="B44" s="224">
        <v>75548.119503000009</v>
      </c>
      <c r="C44" s="224">
        <v>39155.515926</v>
      </c>
      <c r="D44" s="224">
        <v>14064.896113999999</v>
      </c>
      <c r="E44" s="224">
        <v>27378.027516000002</v>
      </c>
      <c r="F44" s="224">
        <v>53289.624584000005</v>
      </c>
      <c r="G44" s="224">
        <v>25537.916147</v>
      </c>
      <c r="H44" s="225"/>
      <c r="I44" s="130" t="s">
        <v>132</v>
      </c>
      <c r="J44" s="127"/>
      <c r="K44" s="134"/>
    </row>
    <row r="45" spans="1:11" ht="12" customHeight="1" x14ac:dyDescent="0.2">
      <c r="A45" s="245"/>
      <c r="B45" s="224">
        <v>66248.698693000013</v>
      </c>
      <c r="C45" s="224">
        <v>26666.715859999997</v>
      </c>
      <c r="D45" s="224">
        <v>7754.4836340000002</v>
      </c>
      <c r="E45" s="224">
        <v>39157.908835000002</v>
      </c>
      <c r="F45" s="224">
        <v>44696.517870000003</v>
      </c>
      <c r="G45" s="224">
        <v>39632.187687000005</v>
      </c>
      <c r="H45" s="225"/>
      <c r="I45" s="130" t="s">
        <v>133</v>
      </c>
      <c r="J45" s="127"/>
      <c r="K45" s="134"/>
    </row>
    <row r="46" spans="1:11" ht="12" customHeight="1" x14ac:dyDescent="0.2">
      <c r="A46" s="245"/>
      <c r="B46" s="224">
        <v>14719.474796</v>
      </c>
      <c r="C46" s="224">
        <v>4145.8992870000002</v>
      </c>
      <c r="D46" s="224">
        <v>4197.5198540000001</v>
      </c>
      <c r="E46" s="224">
        <v>4146.422720999999</v>
      </c>
      <c r="F46" s="224">
        <v>10019.17763</v>
      </c>
      <c r="G46" s="224">
        <v>3552.0986130000001</v>
      </c>
      <c r="H46" s="225"/>
      <c r="I46" s="130" t="s">
        <v>134</v>
      </c>
      <c r="J46" s="127"/>
      <c r="K46" s="134"/>
    </row>
    <row r="47" spans="1:11" ht="12" customHeight="1" x14ac:dyDescent="0.2">
      <c r="A47" s="245"/>
      <c r="B47" s="224">
        <v>10057.640288999999</v>
      </c>
      <c r="C47" s="224">
        <v>1844.7116429999996</v>
      </c>
      <c r="D47" s="224">
        <v>4730.3514109999996</v>
      </c>
      <c r="E47" s="224">
        <v>3037.5354050000001</v>
      </c>
      <c r="F47" s="224">
        <v>5224.7704630000007</v>
      </c>
      <c r="G47" s="224">
        <v>2528.3056790000001</v>
      </c>
      <c r="H47" s="82"/>
      <c r="I47" s="130" t="s">
        <v>135</v>
      </c>
      <c r="J47" s="73"/>
      <c r="K47" s="74"/>
    </row>
    <row r="48" spans="1:11" s="120" customFormat="1" ht="20.100000000000001" customHeight="1" x14ac:dyDescent="0.2">
      <c r="A48" s="99"/>
      <c r="B48" s="96">
        <v>39714.541038999996</v>
      </c>
      <c r="C48" s="96">
        <v>13937.751115999999</v>
      </c>
      <c r="D48" s="96">
        <v>18201.960761000002</v>
      </c>
      <c r="E48" s="96">
        <v>23267.071728000003</v>
      </c>
      <c r="F48" s="96">
        <v>49852.485550000005</v>
      </c>
      <c r="G48" s="96">
        <v>23908.022626000002</v>
      </c>
      <c r="H48" s="505"/>
      <c r="I48" s="119" t="s">
        <v>364</v>
      </c>
      <c r="J48" s="73"/>
      <c r="K48" s="74"/>
    </row>
    <row r="49" spans="1:11" s="120" customFormat="1" ht="12" customHeight="1" x14ac:dyDescent="0.2">
      <c r="A49" s="248"/>
      <c r="B49" s="224">
        <v>3416.8605619999998</v>
      </c>
      <c r="C49" s="224">
        <v>642.52533700000004</v>
      </c>
      <c r="D49" s="224">
        <v>262.93707499999999</v>
      </c>
      <c r="E49" s="224">
        <v>134.129445</v>
      </c>
      <c r="F49" s="224">
        <v>4082.33763</v>
      </c>
      <c r="G49" s="224">
        <v>111.80615800000001</v>
      </c>
      <c r="H49" s="82"/>
      <c r="I49" s="121" t="s">
        <v>365</v>
      </c>
      <c r="J49" s="73"/>
      <c r="K49" s="74"/>
    </row>
    <row r="50" spans="1:11" s="120" customFormat="1" ht="12" customHeight="1" x14ac:dyDescent="0.2">
      <c r="A50" s="248"/>
      <c r="B50" s="506">
        <v>0</v>
      </c>
      <c r="C50" s="506">
        <v>0</v>
      </c>
      <c r="D50" s="506">
        <v>0</v>
      </c>
      <c r="E50" s="224">
        <v>70569.601960999993</v>
      </c>
      <c r="F50" s="506">
        <v>0</v>
      </c>
      <c r="G50" s="224">
        <v>68122.500565000009</v>
      </c>
      <c r="H50" s="226"/>
      <c r="I50" s="121" t="s">
        <v>366</v>
      </c>
      <c r="J50" s="70"/>
      <c r="K50" s="71"/>
    </row>
    <row r="51" spans="1:11" s="129" customFormat="1" ht="5.0999999999999996" customHeight="1" x14ac:dyDescent="0.2">
      <c r="A51" s="124"/>
      <c r="B51" s="138"/>
      <c r="C51" s="126"/>
      <c r="D51" s="126"/>
      <c r="E51" s="126"/>
      <c r="F51" s="126"/>
      <c r="G51" s="127"/>
      <c r="H51" s="139"/>
      <c r="I51" s="140"/>
      <c r="J51" s="141"/>
      <c r="K51" s="71"/>
    </row>
    <row r="52" spans="1:11" ht="29.1" customHeight="1" x14ac:dyDescent="0.2">
      <c r="A52" s="308"/>
      <c r="B52" s="552" t="s">
        <v>285</v>
      </c>
      <c r="C52" s="552"/>
      <c r="D52" s="552"/>
      <c r="E52" s="552"/>
      <c r="F52" s="552"/>
      <c r="G52" s="552"/>
      <c r="H52" s="552"/>
      <c r="I52" s="552"/>
      <c r="J52" s="321"/>
    </row>
    <row r="53" spans="1:11" x14ac:dyDescent="0.2">
      <c r="A53" s="73"/>
      <c r="B53" s="73"/>
      <c r="C53" s="73"/>
      <c r="D53" s="73"/>
      <c r="E53" s="73"/>
      <c r="F53" s="73"/>
      <c r="G53" s="73"/>
      <c r="I53" s="73"/>
    </row>
  </sheetData>
  <mergeCells count="1">
    <mergeCell ref="B52:I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8C73B-6677-41F8-93A9-A8764F66F989}">
  <sheetPr>
    <pageSetUpPr fitToPage="1"/>
  </sheetPr>
  <dimension ref="A2:AO53"/>
  <sheetViews>
    <sheetView showGridLines="0" zoomScaleNormal="100" zoomScaleSheetLayoutView="100" workbookViewId="0"/>
  </sheetViews>
  <sheetFormatPr defaultColWidth="9.140625" defaultRowHeight="12" x14ac:dyDescent="0.2"/>
  <cols>
    <col min="1" max="1" width="1.7109375" style="70" customWidth="1"/>
    <col min="2" max="2" width="32.28515625"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252"/>
    </row>
    <row r="3" spans="1:10" s="269" customFormat="1" ht="14.25" x14ac:dyDescent="0.2">
      <c r="A3" s="268"/>
      <c r="B3" s="268" t="s">
        <v>358</v>
      </c>
      <c r="C3" s="268"/>
      <c r="D3" s="268"/>
      <c r="E3" s="268"/>
      <c r="F3" s="268"/>
      <c r="G3" s="268"/>
      <c r="H3" s="268"/>
      <c r="I3" s="268"/>
      <c r="J3" s="268"/>
    </row>
    <row r="4" spans="1:10" s="263" customFormat="1" ht="21" customHeight="1" x14ac:dyDescent="0.2">
      <c r="A4" s="277"/>
      <c r="B4" s="276" t="s">
        <v>598</v>
      </c>
      <c r="C4" s="276"/>
      <c r="D4" s="276"/>
      <c r="E4" s="276"/>
      <c r="F4" s="276"/>
      <c r="G4" s="276"/>
      <c r="H4" s="278" t="s">
        <v>287</v>
      </c>
      <c r="I4" s="276"/>
    </row>
    <row r="5" spans="1:10" ht="20.100000000000001" customHeight="1" x14ac:dyDescent="0.2">
      <c r="A5" s="275"/>
      <c r="B5" s="280"/>
      <c r="C5" s="287" t="s">
        <v>39</v>
      </c>
      <c r="D5" s="287" t="s">
        <v>40</v>
      </c>
      <c r="E5" s="287" t="s">
        <v>41</v>
      </c>
      <c r="F5" s="281" t="s">
        <v>43</v>
      </c>
      <c r="G5" s="281" t="s">
        <v>44</v>
      </c>
      <c r="H5" s="283" t="s">
        <v>29</v>
      </c>
      <c r="I5" s="319"/>
    </row>
    <row r="6" spans="1:10" s="115" customFormat="1" ht="20.100000000000001" customHeight="1" x14ac:dyDescent="0.25">
      <c r="A6" s="249"/>
      <c r="B6" s="117" t="s">
        <v>59</v>
      </c>
      <c r="C6" s="306">
        <v>53890.756202000011</v>
      </c>
      <c r="D6" s="306">
        <v>22459.301008000002</v>
      </c>
      <c r="E6" s="306">
        <v>43142.784712999986</v>
      </c>
      <c r="F6" s="306">
        <v>10587.750319000001</v>
      </c>
      <c r="G6" s="306">
        <v>1085.1299559999998</v>
      </c>
      <c r="H6" s="95">
        <v>24925.118741999999</v>
      </c>
      <c r="I6" s="320"/>
      <c r="J6" s="70"/>
    </row>
    <row r="7" spans="1:10" ht="20.100000000000001" customHeight="1" x14ac:dyDescent="0.2">
      <c r="A7" s="73"/>
      <c r="B7" s="117" t="s">
        <v>351</v>
      </c>
      <c r="C7" s="146">
        <v>19699.957457</v>
      </c>
      <c r="D7" s="146">
        <v>6730.4278359999989</v>
      </c>
      <c r="E7" s="146">
        <v>16312.347255000001</v>
      </c>
      <c r="F7" s="146">
        <v>3435.0405350000001</v>
      </c>
      <c r="G7" s="146">
        <v>391.14848599999999</v>
      </c>
      <c r="H7" s="95">
        <v>8514.9371309999988</v>
      </c>
      <c r="I7" s="104"/>
    </row>
    <row r="8" spans="1:10" ht="12" customHeight="1" x14ac:dyDescent="0.2">
      <c r="A8" s="245"/>
      <c r="B8" s="112" t="s">
        <v>248</v>
      </c>
      <c r="C8" s="84">
        <v>6015.2475370000011</v>
      </c>
      <c r="D8" s="84">
        <v>2774.4080040000003</v>
      </c>
      <c r="E8" s="84">
        <v>4862.3820770000002</v>
      </c>
      <c r="F8" s="84">
        <v>1543.637602</v>
      </c>
      <c r="G8" s="84">
        <v>44.700062000000003</v>
      </c>
      <c r="H8" s="85">
        <v>3481.4131540000003</v>
      </c>
      <c r="I8" s="111"/>
    </row>
    <row r="9" spans="1:10" ht="12" customHeight="1" x14ac:dyDescent="0.2">
      <c r="A9" s="245"/>
      <c r="B9" s="112" t="s">
        <v>249</v>
      </c>
      <c r="C9" s="84">
        <v>13684.709913999999</v>
      </c>
      <c r="D9" s="84">
        <v>3956.0198219999993</v>
      </c>
      <c r="E9" s="84">
        <v>11449.965163000001</v>
      </c>
      <c r="F9" s="84">
        <v>1891.4029250000001</v>
      </c>
      <c r="G9" s="84">
        <v>346.44842299999999</v>
      </c>
      <c r="H9" s="85">
        <v>5033.5239669999992</v>
      </c>
      <c r="I9" s="111"/>
    </row>
    <row r="10" spans="1:10" ht="20.100000000000001" customHeight="1" x14ac:dyDescent="0.2">
      <c r="A10" s="73"/>
      <c r="B10" s="117" t="s">
        <v>206</v>
      </c>
      <c r="C10" s="84">
        <v>30465.37887</v>
      </c>
      <c r="D10" s="84">
        <v>14669.933110999998</v>
      </c>
      <c r="E10" s="84">
        <v>25881.040864999999</v>
      </c>
      <c r="F10" s="84">
        <v>6607.6860559999996</v>
      </c>
      <c r="G10" s="84">
        <v>169.90100899999996</v>
      </c>
      <c r="H10" s="85">
        <v>15535.115941</v>
      </c>
      <c r="I10" s="73"/>
    </row>
    <row r="11" spans="1:10" ht="12" customHeight="1" x14ac:dyDescent="0.2">
      <c r="A11" s="245"/>
      <c r="B11" s="112" t="s">
        <v>248</v>
      </c>
      <c r="C11" s="84">
        <v>15929.195487000001</v>
      </c>
      <c r="D11" s="84">
        <v>8306.7710500000012</v>
      </c>
      <c r="E11" s="84">
        <v>8356.7609300000004</v>
      </c>
      <c r="F11" s="84">
        <v>2698.1960079999999</v>
      </c>
      <c r="G11" s="84">
        <v>6.305218</v>
      </c>
      <c r="H11" s="85">
        <v>5910.167778</v>
      </c>
      <c r="I11" s="73"/>
    </row>
    <row r="12" spans="1:10" ht="12" customHeight="1" x14ac:dyDescent="0.2">
      <c r="A12" s="245"/>
      <c r="B12" s="112" t="s">
        <v>249</v>
      </c>
      <c r="C12" s="84">
        <v>14536.180874000001</v>
      </c>
      <c r="D12" s="84">
        <v>6363.161051</v>
      </c>
      <c r="E12" s="84">
        <v>17524.321884999998</v>
      </c>
      <c r="F12" s="84">
        <v>3909.4900359999997</v>
      </c>
      <c r="G12" s="84">
        <v>163.59578899999997</v>
      </c>
      <c r="H12" s="85">
        <v>9624.9923920000001</v>
      </c>
      <c r="I12" s="73"/>
    </row>
    <row r="13" spans="1:10" ht="20.100000000000001" customHeight="1" x14ac:dyDescent="0.2">
      <c r="A13" s="73"/>
      <c r="B13" s="94" t="s">
        <v>250</v>
      </c>
      <c r="C13" s="84">
        <v>10959.535453</v>
      </c>
      <c r="D13" s="84">
        <v>5101.001311</v>
      </c>
      <c r="E13" s="84">
        <v>12372.069982000001</v>
      </c>
      <c r="F13" s="84">
        <v>3052.7267019999999</v>
      </c>
      <c r="G13" s="84">
        <v>154.95316700000001</v>
      </c>
      <c r="H13" s="85">
        <v>7622.6421020000007</v>
      </c>
      <c r="I13" s="73"/>
    </row>
    <row r="14" spans="1:10" ht="12" customHeight="1" x14ac:dyDescent="0.2">
      <c r="A14" s="245"/>
      <c r="B14" s="112" t="s">
        <v>251</v>
      </c>
      <c r="C14" s="84">
        <v>7986.0736249999991</v>
      </c>
      <c r="D14" s="84">
        <v>2418.6534920000004</v>
      </c>
      <c r="E14" s="84">
        <v>5474.6890210000001</v>
      </c>
      <c r="F14" s="84">
        <v>1237.709018</v>
      </c>
      <c r="G14" s="84">
        <v>4.7736140000000002</v>
      </c>
      <c r="H14" s="85">
        <v>3755.770137</v>
      </c>
      <c r="I14" s="73"/>
    </row>
    <row r="15" spans="1:10" ht="12" customHeight="1" x14ac:dyDescent="0.2">
      <c r="A15" s="245"/>
      <c r="B15" s="112" t="s">
        <v>252</v>
      </c>
      <c r="C15" s="84">
        <v>9868.4792689999995</v>
      </c>
      <c r="D15" s="84">
        <v>6699.9951959999999</v>
      </c>
      <c r="E15" s="84">
        <v>6549.4029880000007</v>
      </c>
      <c r="F15" s="84">
        <v>1967.0924419999999</v>
      </c>
      <c r="G15" s="84">
        <v>7.8408750000000005</v>
      </c>
      <c r="H15" s="85">
        <v>3582.9485049999998</v>
      </c>
      <c r="I15" s="73"/>
    </row>
    <row r="16" spans="1:10" ht="12" customHeight="1" x14ac:dyDescent="0.2">
      <c r="A16" s="245"/>
      <c r="B16" s="112" t="s">
        <v>263</v>
      </c>
      <c r="C16" s="84">
        <v>185.34207499999999</v>
      </c>
      <c r="D16" s="84">
        <v>142.48895999999996</v>
      </c>
      <c r="E16" s="84">
        <v>246.13058799999999</v>
      </c>
      <c r="F16" s="84">
        <v>193.01844</v>
      </c>
      <c r="G16" s="84">
        <v>9.9999999999999995E-7</v>
      </c>
      <c r="H16" s="85">
        <v>192.32863599999999</v>
      </c>
      <c r="I16" s="73"/>
    </row>
    <row r="17" spans="1:41" ht="12" customHeight="1" x14ac:dyDescent="0.2">
      <c r="A17" s="245"/>
      <c r="B17" s="112" t="s">
        <v>264</v>
      </c>
      <c r="C17" s="84">
        <v>1455.2675359999998</v>
      </c>
      <c r="D17" s="84">
        <v>289.71900999999997</v>
      </c>
      <c r="E17" s="84">
        <v>1227.9761429999999</v>
      </c>
      <c r="F17" s="84">
        <v>156.15402300000002</v>
      </c>
      <c r="G17" s="84">
        <v>2.3333490000000001</v>
      </c>
      <c r="H17" s="85">
        <v>369.67896400000001</v>
      </c>
      <c r="I17" s="73"/>
    </row>
    <row r="18" spans="1:41" ht="12" customHeight="1" x14ac:dyDescent="0.2">
      <c r="A18" s="245"/>
      <c r="B18" s="112" t="s">
        <v>255</v>
      </c>
      <c r="C18" s="84">
        <v>10.680911999999807</v>
      </c>
      <c r="D18" s="84">
        <v>18.075141999996049</v>
      </c>
      <c r="E18" s="84">
        <v>10.772142999998323</v>
      </c>
      <c r="F18" s="84">
        <v>0.98543100000006234</v>
      </c>
      <c r="G18" s="84">
        <v>2.9999999355823093E-6</v>
      </c>
      <c r="H18" s="85">
        <v>11.747596999997768</v>
      </c>
      <c r="I18" s="73"/>
    </row>
    <row r="19" spans="1:41" ht="20.100000000000001" customHeight="1" x14ac:dyDescent="0.2">
      <c r="A19" s="73"/>
      <c r="B19" s="117" t="s">
        <v>207</v>
      </c>
      <c r="C19" s="84">
        <v>3725.4203420000003</v>
      </c>
      <c r="D19" s="84">
        <v>1058.8895249999998</v>
      </c>
      <c r="E19" s="84">
        <v>949.39655799999991</v>
      </c>
      <c r="F19" s="84">
        <v>545.02619400000015</v>
      </c>
      <c r="G19" s="84">
        <v>524.08095100000014</v>
      </c>
      <c r="H19" s="85">
        <v>875.06613200000004</v>
      </c>
      <c r="I19" s="73"/>
    </row>
    <row r="20" spans="1:41" ht="12" customHeight="1" x14ac:dyDescent="0.2">
      <c r="A20" s="245"/>
      <c r="B20" s="112" t="s">
        <v>248</v>
      </c>
      <c r="C20" s="84">
        <v>2995.0125400000002</v>
      </c>
      <c r="D20" s="84">
        <v>732.05955599999982</v>
      </c>
      <c r="E20" s="84">
        <v>527.66306999999995</v>
      </c>
      <c r="F20" s="84">
        <v>340.36818400000004</v>
      </c>
      <c r="G20" s="84">
        <v>510.51844000000006</v>
      </c>
      <c r="H20" s="85">
        <v>433.07748000000004</v>
      </c>
      <c r="I20" s="73"/>
    </row>
    <row r="21" spans="1:41" ht="12" customHeight="1" x14ac:dyDescent="0.2">
      <c r="A21" s="245"/>
      <c r="B21" s="112" t="s">
        <v>249</v>
      </c>
      <c r="C21" s="84">
        <v>730.40779199999997</v>
      </c>
      <c r="D21" s="84">
        <v>326.83095800000001</v>
      </c>
      <c r="E21" s="84">
        <v>421.68397900000002</v>
      </c>
      <c r="F21" s="84">
        <v>204.60800400000002</v>
      </c>
      <c r="G21" s="84">
        <v>13.562524</v>
      </c>
      <c r="H21" s="85">
        <v>442.038138</v>
      </c>
      <c r="I21" s="73"/>
    </row>
    <row r="22" spans="1:41" s="120" customFormat="1" ht="20.100000000000001" customHeight="1" x14ac:dyDescent="0.2">
      <c r="A22" s="99"/>
      <c r="B22" s="119" t="s">
        <v>364</v>
      </c>
      <c r="C22" s="84">
        <v>30774.287313000001</v>
      </c>
      <c r="D22" s="84">
        <v>11565.138509</v>
      </c>
      <c r="E22" s="84">
        <v>22134.20795</v>
      </c>
      <c r="F22" s="84">
        <v>5134.9612980000002</v>
      </c>
      <c r="G22" s="84">
        <v>0.03</v>
      </c>
      <c r="H22" s="85">
        <v>12220.070911999999</v>
      </c>
      <c r="I22" s="73"/>
      <c r="J22" s="70"/>
    </row>
    <row r="23" spans="1:41" s="120" customFormat="1" ht="12" customHeight="1" x14ac:dyDescent="0.2">
      <c r="A23" s="248"/>
      <c r="B23" s="121" t="s">
        <v>365</v>
      </c>
      <c r="C23" s="84">
        <v>1811.6606629999999</v>
      </c>
      <c r="D23" s="84">
        <v>230.89580599999999</v>
      </c>
      <c r="E23" s="84">
        <v>745.56747600000017</v>
      </c>
      <c r="F23" s="84">
        <v>203.51362399999999</v>
      </c>
      <c r="G23" s="84">
        <v>9.8786090000000009</v>
      </c>
      <c r="H23" s="85">
        <v>379.41516200000001</v>
      </c>
      <c r="I23" s="73"/>
      <c r="J23" s="70"/>
    </row>
    <row r="24" spans="1:41" s="115" customFormat="1" ht="3" customHeight="1" x14ac:dyDescent="0.2">
      <c r="A24" s="248"/>
      <c r="B24" s="121"/>
      <c r="C24" s="222"/>
      <c r="D24" s="222"/>
      <c r="E24" s="222"/>
      <c r="F24" s="222"/>
      <c r="G24" s="222"/>
      <c r="H24" s="223"/>
      <c r="I24" s="111"/>
      <c r="J24" s="108"/>
      <c r="K24" s="108"/>
      <c r="U24" s="218"/>
      <c r="V24" s="218"/>
      <c r="W24" s="218"/>
      <c r="X24" s="218"/>
      <c r="Y24" s="218"/>
      <c r="Z24" s="218"/>
      <c r="AA24" s="218"/>
      <c r="AB24" s="218"/>
      <c r="AC24" s="218"/>
      <c r="AD24" s="218"/>
      <c r="AE24" s="218"/>
      <c r="AF24" s="218"/>
      <c r="AG24" s="218"/>
      <c r="AH24" s="218"/>
      <c r="AI24" s="218"/>
      <c r="AJ24" s="218"/>
      <c r="AK24" s="218"/>
      <c r="AL24" s="218"/>
      <c r="AM24" s="218"/>
      <c r="AN24" s="218"/>
      <c r="AO24" s="218"/>
    </row>
    <row r="25" spans="1:41" s="263" customFormat="1" ht="20.100000000000001" customHeight="1" x14ac:dyDescent="0.2">
      <c r="A25" s="352"/>
      <c r="B25" s="326" t="s">
        <v>55</v>
      </c>
      <c r="C25" s="327">
        <v>21287.467460999997</v>
      </c>
      <c r="D25" s="327">
        <v>20575.909172</v>
      </c>
      <c r="E25" s="327">
        <v>21734.579415</v>
      </c>
      <c r="F25" s="327">
        <v>8548.490323</v>
      </c>
      <c r="G25" s="327">
        <v>758.14577500000007</v>
      </c>
      <c r="H25" s="328">
        <v>22767.511602999999</v>
      </c>
      <c r="I25" s="361"/>
      <c r="J25" s="245"/>
      <c r="K25" s="245"/>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c r="AM25" s="267"/>
      <c r="AN25" s="267"/>
      <c r="AO25" s="267"/>
    </row>
    <row r="26" spans="1:41" ht="20.100000000000001" customHeight="1" x14ac:dyDescent="0.2">
      <c r="A26" s="73"/>
      <c r="B26" s="117" t="s">
        <v>351</v>
      </c>
      <c r="C26" s="84">
        <v>7979.6523609999995</v>
      </c>
      <c r="D26" s="84">
        <v>8567.0070099999994</v>
      </c>
      <c r="E26" s="84">
        <v>8601.6477429999995</v>
      </c>
      <c r="F26" s="84">
        <v>2771.6700209999999</v>
      </c>
      <c r="G26" s="84">
        <v>210.36002100000002</v>
      </c>
      <c r="H26" s="85">
        <v>9585.5085949999993</v>
      </c>
      <c r="I26" s="73"/>
    </row>
    <row r="27" spans="1:41" ht="12" customHeight="1" x14ac:dyDescent="0.2">
      <c r="A27" s="245"/>
      <c r="B27" s="112" t="s">
        <v>248</v>
      </c>
      <c r="C27" s="84">
        <v>2996.134986</v>
      </c>
      <c r="D27" s="84">
        <v>2300.3716249999998</v>
      </c>
      <c r="E27" s="84">
        <v>2685.264537</v>
      </c>
      <c r="F27" s="84">
        <v>590.07340900000008</v>
      </c>
      <c r="G27" s="84">
        <v>35.901578000000001</v>
      </c>
      <c r="H27" s="85">
        <v>2706.2050750000003</v>
      </c>
      <c r="I27" s="73"/>
    </row>
    <row r="28" spans="1:41" ht="12" customHeight="1" x14ac:dyDescent="0.2">
      <c r="A28" s="245"/>
      <c r="B28" s="112" t="s">
        <v>249</v>
      </c>
      <c r="C28" s="84">
        <v>4983.5173639999994</v>
      </c>
      <c r="D28" s="84">
        <v>6266.635377999999</v>
      </c>
      <c r="E28" s="84">
        <v>5916.3832000000002</v>
      </c>
      <c r="F28" s="84">
        <v>2181.596603</v>
      </c>
      <c r="G28" s="84">
        <v>174.45844100000002</v>
      </c>
      <c r="H28" s="85">
        <v>6879.3035110000001</v>
      </c>
      <c r="I28" s="73"/>
    </row>
    <row r="29" spans="1:41" ht="20.100000000000001" customHeight="1" x14ac:dyDescent="0.2">
      <c r="A29" s="73"/>
      <c r="B29" s="117" t="s">
        <v>206</v>
      </c>
      <c r="C29" s="84">
        <v>12463.845974</v>
      </c>
      <c r="D29" s="84">
        <v>11642.769479999999</v>
      </c>
      <c r="E29" s="84">
        <v>12672.39579</v>
      </c>
      <c r="F29" s="84">
        <v>5435.8661270000011</v>
      </c>
      <c r="G29" s="84">
        <v>56.406791999999996</v>
      </c>
      <c r="H29" s="85">
        <v>12768.617214</v>
      </c>
      <c r="I29" s="73"/>
    </row>
    <row r="30" spans="1:41" ht="12" customHeight="1" x14ac:dyDescent="0.2">
      <c r="A30" s="245"/>
      <c r="B30" s="112" t="s">
        <v>248</v>
      </c>
      <c r="C30" s="84">
        <v>5265.3405320000002</v>
      </c>
      <c r="D30" s="84">
        <v>3119.254762</v>
      </c>
      <c r="E30" s="84">
        <v>3433.6155099999996</v>
      </c>
      <c r="F30" s="84">
        <v>1530.453896</v>
      </c>
      <c r="G30" s="84">
        <v>17.655168</v>
      </c>
      <c r="H30" s="85">
        <v>2916.3230429999999</v>
      </c>
      <c r="I30" s="73"/>
    </row>
    <row r="31" spans="1:41" ht="12" customHeight="1" x14ac:dyDescent="0.2">
      <c r="A31" s="245"/>
      <c r="B31" s="112" t="s">
        <v>249</v>
      </c>
      <c r="C31" s="84">
        <v>7198.5059329999995</v>
      </c>
      <c r="D31" s="84">
        <v>8523.4124379999994</v>
      </c>
      <c r="E31" s="84">
        <v>9238.7297770000005</v>
      </c>
      <c r="F31" s="84">
        <v>3905.4117240000005</v>
      </c>
      <c r="G31" s="84">
        <v>38.751624</v>
      </c>
      <c r="H31" s="85">
        <v>9852.2867819999992</v>
      </c>
      <c r="I31" s="73"/>
    </row>
    <row r="32" spans="1:41" ht="20.100000000000001" customHeight="1" x14ac:dyDescent="0.2">
      <c r="A32" s="73"/>
      <c r="B32" s="94" t="s">
        <v>250</v>
      </c>
      <c r="C32" s="84">
        <v>4400.5418810000001</v>
      </c>
      <c r="D32" s="84">
        <v>7165.0191399999994</v>
      </c>
      <c r="E32" s="84">
        <v>6543.2269880000003</v>
      </c>
      <c r="F32" s="84">
        <v>2740.8268779999999</v>
      </c>
      <c r="G32" s="84">
        <v>20.324016</v>
      </c>
      <c r="H32" s="85">
        <v>8093.7828710000003</v>
      </c>
      <c r="I32" s="73"/>
    </row>
    <row r="33" spans="1:10" ht="12" customHeight="1" x14ac:dyDescent="0.2">
      <c r="A33" s="245"/>
      <c r="B33" s="112" t="s">
        <v>251</v>
      </c>
      <c r="C33" s="84">
        <v>4414.4104739999993</v>
      </c>
      <c r="D33" s="84">
        <v>2218.5392109999998</v>
      </c>
      <c r="E33" s="84">
        <v>2926.3553280000001</v>
      </c>
      <c r="F33" s="84">
        <v>1239.100195</v>
      </c>
      <c r="G33" s="84">
        <v>14.962938999999999</v>
      </c>
      <c r="H33" s="85">
        <v>2305.2519430000002</v>
      </c>
      <c r="I33" s="73"/>
    </row>
    <row r="34" spans="1:10" ht="12" customHeight="1" x14ac:dyDescent="0.2">
      <c r="A34" s="245"/>
      <c r="B34" s="112" t="s">
        <v>252</v>
      </c>
      <c r="C34" s="84">
        <v>2949.2599289999998</v>
      </c>
      <c r="D34" s="84">
        <v>2023.5030959999997</v>
      </c>
      <c r="E34" s="84">
        <v>2476.1048190000001</v>
      </c>
      <c r="F34" s="84">
        <v>1269.450233</v>
      </c>
      <c r="G34" s="84">
        <v>5.0655260000000002</v>
      </c>
      <c r="H34" s="85">
        <v>2025.288147</v>
      </c>
      <c r="I34" s="73"/>
    </row>
    <row r="35" spans="1:10" ht="12" customHeight="1" x14ac:dyDescent="0.2">
      <c r="A35" s="245"/>
      <c r="B35" s="112" t="s">
        <v>263</v>
      </c>
      <c r="C35" s="84">
        <v>96.637460000000004</v>
      </c>
      <c r="D35" s="84">
        <v>82.139380000000003</v>
      </c>
      <c r="E35" s="84">
        <v>166.16806999999997</v>
      </c>
      <c r="F35" s="84">
        <v>84.979626999999994</v>
      </c>
      <c r="G35" s="84">
        <v>1.4799999999999999E-4</v>
      </c>
      <c r="H35" s="85">
        <v>100.46045899999999</v>
      </c>
      <c r="I35" s="73"/>
    </row>
    <row r="36" spans="1:10" ht="12" customHeight="1" x14ac:dyDescent="0.2">
      <c r="A36" s="245"/>
      <c r="B36" s="112" t="s">
        <v>264</v>
      </c>
      <c r="C36" s="84">
        <v>590.64369799999997</v>
      </c>
      <c r="D36" s="84">
        <v>148.26086100000001</v>
      </c>
      <c r="E36" s="84">
        <v>535.35924299999999</v>
      </c>
      <c r="F36" s="84">
        <v>99.239750999999998</v>
      </c>
      <c r="G36" s="84">
        <v>16.054661000000003</v>
      </c>
      <c r="H36" s="85">
        <v>218.37761</v>
      </c>
      <c r="I36" s="73"/>
    </row>
    <row r="37" spans="1:10" ht="12" customHeight="1" x14ac:dyDescent="0.2">
      <c r="A37" s="245"/>
      <c r="B37" s="112" t="s">
        <v>255</v>
      </c>
      <c r="C37" s="84">
        <v>12.352532000000792</v>
      </c>
      <c r="D37" s="84">
        <v>5.3077919999977894</v>
      </c>
      <c r="E37" s="84">
        <v>25.181341999999859</v>
      </c>
      <c r="F37" s="84">
        <v>2.269443000001047</v>
      </c>
      <c r="G37" s="84">
        <v>-4.9800000000743694E-4</v>
      </c>
      <c r="H37" s="85">
        <v>25.456184000000576</v>
      </c>
      <c r="I37" s="73"/>
    </row>
    <row r="38" spans="1:10" ht="20.100000000000001" customHeight="1" x14ac:dyDescent="0.2">
      <c r="A38" s="73"/>
      <c r="B38" s="117" t="s">
        <v>207</v>
      </c>
      <c r="C38" s="84">
        <v>843.96960799999999</v>
      </c>
      <c r="D38" s="84">
        <v>366.13265100000001</v>
      </c>
      <c r="E38" s="84">
        <v>460.53682599999996</v>
      </c>
      <c r="F38" s="84">
        <v>340.95465899999999</v>
      </c>
      <c r="G38" s="84">
        <v>491.37895600000002</v>
      </c>
      <c r="H38" s="85">
        <v>413.37903800000004</v>
      </c>
      <c r="I38" s="73"/>
    </row>
    <row r="39" spans="1:10" ht="12" customHeight="1" x14ac:dyDescent="0.2">
      <c r="A39" s="245"/>
      <c r="B39" s="112" t="s">
        <v>248</v>
      </c>
      <c r="C39" s="84">
        <v>485.81878100000006</v>
      </c>
      <c r="D39" s="84">
        <v>217.41738900000001</v>
      </c>
      <c r="E39" s="84">
        <v>212.233915</v>
      </c>
      <c r="F39" s="84">
        <v>194.46852200000001</v>
      </c>
      <c r="G39" s="84">
        <v>460.38501400000001</v>
      </c>
      <c r="H39" s="85">
        <v>256.65550000000002</v>
      </c>
      <c r="I39" s="73"/>
    </row>
    <row r="40" spans="1:10" ht="12" customHeight="1" x14ac:dyDescent="0.2">
      <c r="A40" s="245"/>
      <c r="B40" s="112" t="s">
        <v>249</v>
      </c>
      <c r="C40" s="84">
        <v>358.14981799999998</v>
      </c>
      <c r="D40" s="84">
        <v>148.71525199999999</v>
      </c>
      <c r="E40" s="84">
        <v>248.30340299999997</v>
      </c>
      <c r="F40" s="84">
        <v>146.436128</v>
      </c>
      <c r="G40" s="84">
        <v>30.993940000000002</v>
      </c>
      <c r="H40" s="85">
        <v>156.70302900000002</v>
      </c>
      <c r="I40" s="73"/>
    </row>
    <row r="41" spans="1:10" ht="20.100000000000001" customHeight="1" x14ac:dyDescent="0.2">
      <c r="A41" s="73"/>
      <c r="B41" s="117" t="s">
        <v>265</v>
      </c>
      <c r="C41" s="84">
        <v>5170.1002500000004</v>
      </c>
      <c r="D41" s="84">
        <v>10589.843078</v>
      </c>
      <c r="E41" s="84">
        <v>7387.9756450000004</v>
      </c>
      <c r="F41" s="84">
        <v>4748.3702939999994</v>
      </c>
      <c r="G41" s="84">
        <v>638.46052500000008</v>
      </c>
      <c r="H41" s="85">
        <v>11351.352140999999</v>
      </c>
      <c r="I41" s="73"/>
    </row>
    <row r="42" spans="1:10" x14ac:dyDescent="0.2">
      <c r="A42" s="73"/>
      <c r="B42" s="179" t="s">
        <v>232</v>
      </c>
      <c r="C42" s="84">
        <v>1905.0537750000001</v>
      </c>
      <c r="D42" s="84">
        <v>4301.5020929999991</v>
      </c>
      <c r="E42" s="84">
        <v>4232.4213990000007</v>
      </c>
      <c r="F42" s="84">
        <v>2099.2898439999999</v>
      </c>
      <c r="G42" s="84">
        <v>23.007752</v>
      </c>
      <c r="H42" s="85">
        <v>5328.7529599999989</v>
      </c>
      <c r="I42" s="73"/>
    </row>
    <row r="43" spans="1:10" x14ac:dyDescent="0.2">
      <c r="A43" s="73"/>
      <c r="B43" s="179" t="s">
        <v>266</v>
      </c>
      <c r="C43" s="84">
        <v>3265.0464750000001</v>
      </c>
      <c r="D43" s="84">
        <v>6288.3409850000007</v>
      </c>
      <c r="E43" s="84">
        <v>3155.5542460000001</v>
      </c>
      <c r="F43" s="84">
        <v>2649.0804499999995</v>
      </c>
      <c r="G43" s="84">
        <v>615.45277300000009</v>
      </c>
      <c r="H43" s="85">
        <v>6022.5991810000005</v>
      </c>
      <c r="I43" s="73"/>
    </row>
    <row r="44" spans="1:10" ht="12" customHeight="1" x14ac:dyDescent="0.2">
      <c r="A44" s="245"/>
      <c r="B44" s="130" t="s">
        <v>132</v>
      </c>
      <c r="C44" s="84">
        <v>6961.8476859999992</v>
      </c>
      <c r="D44" s="84">
        <v>4584.16777</v>
      </c>
      <c r="E44" s="84">
        <v>7458.9815060000001</v>
      </c>
      <c r="F44" s="84">
        <v>1431.250266</v>
      </c>
      <c r="G44" s="84">
        <v>56.018625</v>
      </c>
      <c r="H44" s="85">
        <v>5698.9865629999995</v>
      </c>
      <c r="I44" s="73"/>
    </row>
    <row r="45" spans="1:10" ht="12" customHeight="1" x14ac:dyDescent="0.2">
      <c r="A45" s="245"/>
      <c r="B45" s="130" t="s">
        <v>133</v>
      </c>
      <c r="C45" s="84">
        <v>6800.4871890000004</v>
      </c>
      <c r="D45" s="84">
        <v>4387.6121739999999</v>
      </c>
      <c r="E45" s="84">
        <v>5751.6441399999994</v>
      </c>
      <c r="F45" s="84">
        <v>2017.2143980000001</v>
      </c>
      <c r="G45" s="84">
        <v>51.523953999999996</v>
      </c>
      <c r="H45" s="85">
        <v>5007.4132719999998</v>
      </c>
      <c r="I45" s="73"/>
    </row>
    <row r="46" spans="1:10" ht="12" customHeight="1" x14ac:dyDescent="0.2">
      <c r="A46" s="245"/>
      <c r="B46" s="130" t="s">
        <v>134</v>
      </c>
      <c r="C46" s="84">
        <v>1417.0197499999997</v>
      </c>
      <c r="D46" s="84">
        <v>738.16310099999998</v>
      </c>
      <c r="E46" s="84">
        <v>862.08969499999989</v>
      </c>
      <c r="F46" s="84">
        <v>239.41986199999999</v>
      </c>
      <c r="G46" s="84">
        <v>11.740404</v>
      </c>
      <c r="H46" s="85">
        <v>576.32512699999984</v>
      </c>
      <c r="I46" s="73"/>
    </row>
    <row r="47" spans="1:10" ht="12" customHeight="1" x14ac:dyDescent="0.2">
      <c r="A47" s="245"/>
      <c r="B47" s="130" t="s">
        <v>135</v>
      </c>
      <c r="C47" s="84">
        <v>938.02235800000017</v>
      </c>
      <c r="D47" s="84">
        <v>276.19070600000003</v>
      </c>
      <c r="E47" s="84">
        <v>273.82226000000003</v>
      </c>
      <c r="F47" s="84">
        <v>112.17711599999998</v>
      </c>
      <c r="G47" s="84">
        <v>0.40286900000000003</v>
      </c>
      <c r="H47" s="85">
        <v>133.571506</v>
      </c>
      <c r="I47" s="73"/>
    </row>
    <row r="48" spans="1:10" s="120" customFormat="1" ht="20.100000000000001" customHeight="1" x14ac:dyDescent="0.2">
      <c r="A48" s="99"/>
      <c r="B48" s="119" t="s">
        <v>364</v>
      </c>
      <c r="C48" s="84">
        <v>7812.8749970000008</v>
      </c>
      <c r="D48" s="84">
        <v>3273.4331779999998</v>
      </c>
      <c r="E48" s="84">
        <v>4866.6017329999995</v>
      </c>
      <c r="F48" s="84">
        <v>2823.2468210000002</v>
      </c>
      <c r="G48" s="84">
        <v>0.50415900000000002</v>
      </c>
      <c r="H48" s="85">
        <v>3019.9001399999997</v>
      </c>
      <c r="I48" s="73"/>
      <c r="J48" s="70"/>
    </row>
    <row r="49" spans="1:10" s="120" customFormat="1" ht="12" customHeight="1" x14ac:dyDescent="0.2">
      <c r="A49" s="248"/>
      <c r="B49" s="121" t="s">
        <v>365</v>
      </c>
      <c r="C49" s="84">
        <v>169.44443000000001</v>
      </c>
      <c r="D49" s="84">
        <v>57.792803999999997</v>
      </c>
      <c r="E49" s="84">
        <v>161.049499</v>
      </c>
      <c r="F49" s="84">
        <v>64.753292999999999</v>
      </c>
      <c r="G49" s="84">
        <v>0</v>
      </c>
      <c r="H49" s="85">
        <v>75.634874000000011</v>
      </c>
      <c r="I49" s="73"/>
      <c r="J49" s="70"/>
    </row>
    <row r="50" spans="1:10" s="120" customFormat="1" ht="12" customHeight="1" x14ac:dyDescent="0.2">
      <c r="A50" s="248"/>
      <c r="B50" s="121" t="s">
        <v>366</v>
      </c>
      <c r="C50" s="122">
        <v>0</v>
      </c>
      <c r="D50" s="122">
        <v>0</v>
      </c>
      <c r="E50" s="122">
        <v>0</v>
      </c>
      <c r="F50" s="122">
        <v>0</v>
      </c>
      <c r="G50" s="102">
        <v>119.63763899999998</v>
      </c>
      <c r="H50" s="123">
        <v>0</v>
      </c>
      <c r="I50" s="73"/>
      <c r="J50" s="70"/>
    </row>
    <row r="51" spans="1:10" s="129" customFormat="1" ht="5.0999999999999996" customHeight="1" x14ac:dyDescent="0.2">
      <c r="A51" s="124"/>
      <c r="B51" s="125"/>
      <c r="C51" s="144"/>
      <c r="D51" s="144"/>
      <c r="E51" s="144"/>
      <c r="F51" s="144"/>
      <c r="G51" s="144"/>
      <c r="I51" s="124"/>
      <c r="J51" s="70"/>
    </row>
    <row r="52" spans="1:10" ht="29.1" customHeight="1" x14ac:dyDescent="0.2">
      <c r="A52" s="250" t="s">
        <v>3</v>
      </c>
      <c r="B52" s="552" t="s">
        <v>285</v>
      </c>
      <c r="C52" s="552"/>
      <c r="D52" s="552"/>
      <c r="E52" s="552"/>
      <c r="F52" s="552"/>
      <c r="G52" s="552"/>
      <c r="H52" s="552"/>
      <c r="I52" s="340"/>
    </row>
    <row r="53" spans="1:10" x14ac:dyDescent="0.2">
      <c r="A53" s="73"/>
      <c r="B53" s="73"/>
      <c r="C53" s="73"/>
      <c r="D53" s="73"/>
      <c r="E53" s="73"/>
      <c r="F53" s="73"/>
      <c r="G53" s="73"/>
      <c r="H53" s="73"/>
    </row>
  </sheetData>
  <mergeCells count="1">
    <mergeCell ref="B52:H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0D459-6CE6-4FB2-864E-00764AE13111}">
  <sheetPr>
    <pageSetUpPr fitToPage="1"/>
  </sheetPr>
  <dimension ref="A2:M53"/>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29.7109375" style="70" customWidth="1"/>
    <col min="10" max="10" width="1.7109375" style="70" customWidth="1"/>
    <col min="11" max="11" width="1.7109375" style="71" customWidth="1"/>
    <col min="12" max="16384" width="9.140625" style="70"/>
  </cols>
  <sheetData>
    <row r="2" spans="1:13" s="254" customFormat="1" ht="16.5" x14ac:dyDescent="0.3">
      <c r="A2" s="216"/>
      <c r="B2" s="221" t="s">
        <v>331</v>
      </c>
      <c r="C2" s="221"/>
      <c r="D2" s="221"/>
      <c r="E2" s="221"/>
      <c r="F2" s="221"/>
      <c r="G2" s="221"/>
      <c r="H2" s="221"/>
      <c r="I2" s="215"/>
      <c r="J2" s="346"/>
      <c r="K2" s="253"/>
    </row>
    <row r="3" spans="1:13" s="269" customFormat="1" ht="14.25" x14ac:dyDescent="0.2">
      <c r="A3" s="268"/>
      <c r="B3" s="268" t="s">
        <v>358</v>
      </c>
      <c r="C3" s="268"/>
      <c r="D3" s="268"/>
      <c r="E3" s="268"/>
      <c r="F3" s="268"/>
      <c r="G3" s="268"/>
      <c r="H3" s="268"/>
      <c r="I3" s="274"/>
      <c r="J3" s="268"/>
      <c r="K3" s="272"/>
    </row>
    <row r="4" spans="1:13" s="263" customFormat="1" ht="21" customHeight="1" x14ac:dyDescent="0.2">
      <c r="A4" s="277"/>
      <c r="B4" s="276" t="s">
        <v>598</v>
      </c>
      <c r="C4" s="276"/>
      <c r="D4" s="276"/>
      <c r="E4" s="276"/>
      <c r="F4" s="276"/>
      <c r="G4" s="276"/>
      <c r="H4" s="276"/>
      <c r="I4" s="278" t="s">
        <v>291</v>
      </c>
      <c r="J4" s="276"/>
      <c r="K4" s="266"/>
    </row>
    <row r="5" spans="1:13" ht="20.100000000000001" customHeight="1" x14ac:dyDescent="0.2">
      <c r="A5" s="308"/>
      <c r="B5" s="279" t="s">
        <v>46</v>
      </c>
      <c r="C5" s="279" t="s">
        <v>49</v>
      </c>
      <c r="D5" s="279" t="s">
        <v>47</v>
      </c>
      <c r="E5" s="279" t="s">
        <v>45</v>
      </c>
      <c r="F5" s="279" t="s">
        <v>288</v>
      </c>
      <c r="G5" s="279" t="s">
        <v>289</v>
      </c>
      <c r="H5" s="132"/>
      <c r="I5" s="282"/>
    </row>
    <row r="6" spans="1:13" s="350" customFormat="1" ht="20.100000000000001" customHeight="1" x14ac:dyDescent="0.2">
      <c r="A6" s="348"/>
      <c r="B6" s="224">
        <v>71796.815556999994</v>
      </c>
      <c r="C6" s="224">
        <v>20110.245007000001</v>
      </c>
      <c r="D6" s="224">
        <v>21317.860672000003</v>
      </c>
      <c r="E6" s="224">
        <v>28229.149299000001</v>
      </c>
      <c r="F6" s="224">
        <v>29614.759637999814</v>
      </c>
      <c r="G6" s="224">
        <v>125267.17075000051</v>
      </c>
      <c r="H6" s="333"/>
      <c r="I6" s="130" t="s">
        <v>59</v>
      </c>
      <c r="J6" s="363"/>
      <c r="K6" s="503"/>
      <c r="L6" s="504"/>
      <c r="M6" s="504"/>
    </row>
    <row r="7" spans="1:13" ht="20.100000000000001" customHeight="1" x14ac:dyDescent="0.2">
      <c r="A7" s="73"/>
      <c r="B7" s="224">
        <v>33047.442163</v>
      </c>
      <c r="C7" s="224">
        <v>7928.408985</v>
      </c>
      <c r="D7" s="224">
        <v>7835.4033199999994</v>
      </c>
      <c r="E7" s="224">
        <v>10207.209374999999</v>
      </c>
      <c r="F7" s="224">
        <v>10138.247348999837</v>
      </c>
      <c r="G7" s="224">
        <v>46877.67846800026</v>
      </c>
      <c r="H7" s="225"/>
      <c r="I7" s="130" t="s">
        <v>351</v>
      </c>
      <c r="J7" s="111"/>
      <c r="K7" s="87"/>
      <c r="M7" s="189"/>
    </row>
    <row r="8" spans="1:13" ht="12" customHeight="1" x14ac:dyDescent="0.2">
      <c r="A8" s="245"/>
      <c r="B8" s="224">
        <v>9779.6378059999988</v>
      </c>
      <c r="C8" s="224">
        <v>3241.2973000000002</v>
      </c>
      <c r="D8" s="224">
        <v>3482.4015310000004</v>
      </c>
      <c r="E8" s="224">
        <v>3631.1293539999997</v>
      </c>
      <c r="F8" s="224">
        <v>7338.8928530003759</v>
      </c>
      <c r="G8" s="224">
        <v>12425.575870999659</v>
      </c>
      <c r="H8" s="225"/>
      <c r="I8" s="112" t="s">
        <v>248</v>
      </c>
      <c r="J8" s="111"/>
      <c r="K8" s="87"/>
    </row>
    <row r="9" spans="1:13" ht="12" customHeight="1" x14ac:dyDescent="0.2">
      <c r="A9" s="245"/>
      <c r="B9" s="224">
        <v>23267.804337999998</v>
      </c>
      <c r="C9" s="224">
        <v>4687.1116739999998</v>
      </c>
      <c r="D9" s="224">
        <v>4353.0017839999991</v>
      </c>
      <c r="E9" s="224">
        <v>6576.080011</v>
      </c>
      <c r="F9" s="224">
        <v>2799.3544889999321</v>
      </c>
      <c r="G9" s="224">
        <v>34452.102797999978</v>
      </c>
      <c r="H9" s="225"/>
      <c r="I9" s="112" t="s">
        <v>249</v>
      </c>
      <c r="J9" s="111"/>
      <c r="K9" s="87"/>
    </row>
    <row r="10" spans="1:13" ht="20.100000000000001" customHeight="1" x14ac:dyDescent="0.2">
      <c r="A10" s="73"/>
      <c r="B10" s="224">
        <v>36894.321287999999</v>
      </c>
      <c r="C10" s="224">
        <v>11587.042995000002</v>
      </c>
      <c r="D10" s="224">
        <v>10313.437758</v>
      </c>
      <c r="E10" s="224">
        <v>16740.238892000001</v>
      </c>
      <c r="F10" s="224">
        <v>9353.2061729999259</v>
      </c>
      <c r="G10" s="224">
        <v>73446.316711999942</v>
      </c>
      <c r="H10" s="225"/>
      <c r="I10" s="130" t="s">
        <v>206</v>
      </c>
      <c r="J10" s="111"/>
      <c r="K10" s="87"/>
    </row>
    <row r="11" spans="1:13" ht="12" customHeight="1" x14ac:dyDescent="0.2">
      <c r="A11" s="245"/>
      <c r="B11" s="224">
        <v>14778.126260000001</v>
      </c>
      <c r="C11" s="224">
        <v>6371.1658340000004</v>
      </c>
      <c r="D11" s="224">
        <v>5241.9106889999994</v>
      </c>
      <c r="E11" s="224">
        <v>7849.2578880000001</v>
      </c>
      <c r="F11" s="224">
        <v>6431.2827569999499</v>
      </c>
      <c r="G11" s="224">
        <v>31992.095042000175</v>
      </c>
      <c r="H11" s="225"/>
      <c r="I11" s="112" t="s">
        <v>248</v>
      </c>
      <c r="J11" s="111"/>
      <c r="K11" s="87"/>
    </row>
    <row r="12" spans="1:13" ht="12" customHeight="1" x14ac:dyDescent="0.2">
      <c r="A12" s="245"/>
      <c r="B12" s="224">
        <v>22116.244046</v>
      </c>
      <c r="C12" s="224">
        <v>5215.8891040000008</v>
      </c>
      <c r="D12" s="224">
        <v>5071.5423799999999</v>
      </c>
      <c r="E12" s="224">
        <v>8890.9800180000002</v>
      </c>
      <c r="F12" s="224">
        <v>2921.9397030000109</v>
      </c>
      <c r="G12" s="224">
        <v>41454.220573999919</v>
      </c>
      <c r="H12" s="225"/>
      <c r="I12" s="112" t="s">
        <v>249</v>
      </c>
      <c r="J12" s="111"/>
      <c r="K12" s="87"/>
    </row>
    <row r="13" spans="1:13" ht="20.100000000000001" customHeight="1" x14ac:dyDescent="0.2">
      <c r="A13" s="73"/>
      <c r="B13" s="224">
        <v>13247.201187999999</v>
      </c>
      <c r="C13" s="224">
        <v>3846.176915</v>
      </c>
      <c r="D13" s="224">
        <v>2197.8476730000002</v>
      </c>
      <c r="E13" s="224">
        <v>7893.7907999999998</v>
      </c>
      <c r="F13" s="224">
        <v>2930.7159910002956</v>
      </c>
      <c r="G13" s="224">
        <v>38392.095349999727</v>
      </c>
      <c r="H13" s="225"/>
      <c r="I13" s="112" t="s">
        <v>250</v>
      </c>
      <c r="J13" s="111"/>
      <c r="K13" s="87"/>
    </row>
    <row r="14" spans="1:13" ht="12" customHeight="1" x14ac:dyDescent="0.2">
      <c r="A14" s="245"/>
      <c r="B14" s="224">
        <v>10050.518998999998</v>
      </c>
      <c r="C14" s="224">
        <v>3058.2815889999997</v>
      </c>
      <c r="D14" s="224">
        <v>5080.6531949999999</v>
      </c>
      <c r="E14" s="224">
        <v>3494.1681509999999</v>
      </c>
      <c r="F14" s="224">
        <v>1507.1320960001904</v>
      </c>
      <c r="G14" s="224">
        <v>12526.857124999864</v>
      </c>
      <c r="H14" s="225"/>
      <c r="I14" s="112" t="s">
        <v>251</v>
      </c>
      <c r="J14" s="111"/>
      <c r="K14" s="87"/>
    </row>
    <row r="15" spans="1:13" ht="12" customHeight="1" x14ac:dyDescent="0.2">
      <c r="A15" s="245"/>
      <c r="B15" s="224">
        <v>11224.815526</v>
      </c>
      <c r="C15" s="224">
        <v>2607.6531670000004</v>
      </c>
      <c r="D15" s="224">
        <v>532.80937200000005</v>
      </c>
      <c r="E15" s="224">
        <v>4402.4723159999994</v>
      </c>
      <c r="F15" s="224">
        <v>110.26052799983881</v>
      </c>
      <c r="G15" s="224">
        <v>16635.53619000013</v>
      </c>
      <c r="H15" s="225"/>
      <c r="I15" s="112" t="s">
        <v>252</v>
      </c>
      <c r="J15" s="111"/>
      <c r="K15" s="87"/>
    </row>
    <row r="16" spans="1:13" ht="12" customHeight="1" x14ac:dyDescent="0.2">
      <c r="A16" s="245"/>
      <c r="B16" s="224">
        <v>423.19813199999999</v>
      </c>
      <c r="C16" s="224">
        <v>1882.0016459999999</v>
      </c>
      <c r="D16" s="224">
        <v>731.52969300000007</v>
      </c>
      <c r="E16" s="224">
        <v>361.16563400000001</v>
      </c>
      <c r="F16" s="224">
        <v>918.17819400000371</v>
      </c>
      <c r="G16" s="224">
        <v>1152.6730780000034</v>
      </c>
      <c r="H16" s="225"/>
      <c r="I16" s="112" t="s">
        <v>263</v>
      </c>
      <c r="J16" s="161"/>
      <c r="K16" s="78"/>
    </row>
    <row r="17" spans="1:11" ht="12" customHeight="1" x14ac:dyDescent="0.2">
      <c r="A17" s="245"/>
      <c r="B17" s="224">
        <v>1920.5864359999998</v>
      </c>
      <c r="C17" s="224">
        <v>189.41011599999999</v>
      </c>
      <c r="D17" s="224">
        <v>1769.959243</v>
      </c>
      <c r="E17" s="224">
        <v>586.661429</v>
      </c>
      <c r="F17" s="224">
        <v>2694.2167040000204</v>
      </c>
      <c r="G17" s="224">
        <v>4709.4378919999872</v>
      </c>
      <c r="H17" s="225"/>
      <c r="I17" s="112" t="s">
        <v>264</v>
      </c>
      <c r="J17" s="111"/>
      <c r="K17" s="87"/>
    </row>
    <row r="18" spans="1:11" ht="12" customHeight="1" x14ac:dyDescent="0.2">
      <c r="A18" s="245"/>
      <c r="B18" s="224">
        <v>28.001007000006211</v>
      </c>
      <c r="C18" s="224">
        <v>3.519562000001315</v>
      </c>
      <c r="D18" s="224">
        <v>0.63858200000140641</v>
      </c>
      <c r="E18" s="224">
        <v>1.9805620000006456</v>
      </c>
      <c r="F18" s="224">
        <v>1192.702659999577</v>
      </c>
      <c r="G18" s="224">
        <v>29.717077000572317</v>
      </c>
      <c r="H18" s="225"/>
      <c r="I18" s="112" t="s">
        <v>255</v>
      </c>
      <c r="J18" s="111"/>
      <c r="K18" s="87"/>
    </row>
    <row r="19" spans="1:11" ht="20.100000000000001" customHeight="1" x14ac:dyDescent="0.2">
      <c r="A19" s="73"/>
      <c r="B19" s="224">
        <v>1855.0520759999999</v>
      </c>
      <c r="C19" s="224">
        <v>594.79349799999989</v>
      </c>
      <c r="D19" s="224">
        <v>3169.0190810000004</v>
      </c>
      <c r="E19" s="224">
        <v>1281.7504969999998</v>
      </c>
      <c r="F19" s="224">
        <v>10123.317431999982</v>
      </c>
      <c r="G19" s="224">
        <v>4943.1527690000221</v>
      </c>
      <c r="H19" s="225"/>
      <c r="I19" s="130" t="s">
        <v>207</v>
      </c>
      <c r="J19" s="111"/>
      <c r="K19" s="87"/>
    </row>
    <row r="20" spans="1:11" ht="12" customHeight="1" x14ac:dyDescent="0.2">
      <c r="A20" s="245"/>
      <c r="B20" s="224">
        <v>834.26062000000002</v>
      </c>
      <c r="C20" s="224">
        <v>390.95905599999992</v>
      </c>
      <c r="D20" s="224">
        <v>2720.2137040000002</v>
      </c>
      <c r="E20" s="224">
        <v>708.87709599999982</v>
      </c>
      <c r="F20" s="224">
        <v>9535.3476270000101</v>
      </c>
      <c r="G20" s="224">
        <v>1920.2955709999951</v>
      </c>
      <c r="H20" s="225"/>
      <c r="I20" s="112" t="s">
        <v>248</v>
      </c>
      <c r="J20" s="111"/>
      <c r="K20" s="87"/>
    </row>
    <row r="21" spans="1:11" ht="12" customHeight="1" x14ac:dyDescent="0.2">
      <c r="A21" s="245"/>
      <c r="B21" s="224">
        <v>1020.891443</v>
      </c>
      <c r="C21" s="224">
        <v>203.883938</v>
      </c>
      <c r="D21" s="224">
        <v>448.80537399999997</v>
      </c>
      <c r="E21" s="224">
        <v>572.76939000000004</v>
      </c>
      <c r="F21" s="224">
        <v>587.9702989999787</v>
      </c>
      <c r="G21" s="224">
        <v>3022.863968000016</v>
      </c>
      <c r="H21" s="225"/>
      <c r="I21" s="112" t="s">
        <v>249</v>
      </c>
      <c r="J21" s="111"/>
      <c r="K21" s="87"/>
    </row>
    <row r="22" spans="1:11" s="120" customFormat="1" ht="20.100000000000001" customHeight="1" x14ac:dyDescent="0.2">
      <c r="A22" s="99"/>
      <c r="B22" s="224">
        <v>39556.839148000006</v>
      </c>
      <c r="C22" s="224">
        <v>6748.3188809999992</v>
      </c>
      <c r="D22" s="224">
        <v>1931.718852</v>
      </c>
      <c r="E22" s="224">
        <v>18372.724526999998</v>
      </c>
      <c r="F22" s="224">
        <v>2729.7669540005736</v>
      </c>
      <c r="G22" s="224">
        <v>51542.440610999474</v>
      </c>
      <c r="H22" s="225"/>
      <c r="I22" s="121" t="s">
        <v>364</v>
      </c>
      <c r="J22" s="111"/>
      <c r="K22" s="87"/>
    </row>
    <row r="23" spans="1:11" s="120" customFormat="1" x14ac:dyDescent="0.2">
      <c r="A23" s="248"/>
      <c r="B23" s="224">
        <v>891.98543600000005</v>
      </c>
      <c r="C23" s="224">
        <v>353.38570900000002</v>
      </c>
      <c r="D23" s="224">
        <v>920.47304400000007</v>
      </c>
      <c r="E23" s="224">
        <v>660.37267099999997</v>
      </c>
      <c r="F23" s="224">
        <v>5680.0700669999787</v>
      </c>
      <c r="G23" s="224">
        <v>1098.1083640000288</v>
      </c>
      <c r="H23" s="225"/>
      <c r="I23" s="121" t="s">
        <v>365</v>
      </c>
      <c r="J23" s="111"/>
      <c r="K23" s="87"/>
    </row>
    <row r="24" spans="1:11" s="120" customFormat="1" ht="3" customHeight="1" x14ac:dyDescent="0.2">
      <c r="A24" s="245"/>
      <c r="B24" s="86"/>
      <c r="C24" s="86"/>
      <c r="D24" s="86"/>
      <c r="E24" s="86"/>
      <c r="F24" s="86"/>
      <c r="G24" s="86"/>
      <c r="H24" s="95"/>
      <c r="I24" s="121"/>
      <c r="J24" s="104"/>
      <c r="K24" s="97"/>
    </row>
    <row r="25" spans="1:11" s="350" customFormat="1" ht="20.100000000000001" customHeight="1" x14ac:dyDescent="0.2">
      <c r="A25" s="352"/>
      <c r="B25" s="347">
        <v>30614.064047</v>
      </c>
      <c r="C25" s="347">
        <v>12270.383597999999</v>
      </c>
      <c r="D25" s="347">
        <v>73901.925650999998</v>
      </c>
      <c r="E25" s="347">
        <v>15475.962643999999</v>
      </c>
      <c r="F25" s="347">
        <v>14431.820933001116</v>
      </c>
      <c r="G25" s="347">
        <v>121276.65315499902</v>
      </c>
      <c r="H25" s="328"/>
      <c r="I25" s="326" t="s">
        <v>55</v>
      </c>
      <c r="J25" s="351"/>
      <c r="K25" s="349"/>
    </row>
    <row r="26" spans="1:11" ht="20.100000000000001" customHeight="1" x14ac:dyDescent="0.2">
      <c r="A26" s="73"/>
      <c r="B26" s="224">
        <v>11168.726645000001</v>
      </c>
      <c r="C26" s="224">
        <v>4739.7471989999995</v>
      </c>
      <c r="D26" s="224">
        <v>34679.700184000001</v>
      </c>
      <c r="E26" s="224">
        <v>5824.2091420000006</v>
      </c>
      <c r="F26" s="224">
        <v>5485.1702339992626</v>
      </c>
      <c r="G26" s="224">
        <v>50279.91801200062</v>
      </c>
      <c r="H26" s="225"/>
      <c r="I26" s="130" t="s">
        <v>351</v>
      </c>
      <c r="J26" s="111"/>
      <c r="K26" s="87"/>
    </row>
    <row r="27" spans="1:11" ht="12" customHeight="1" x14ac:dyDescent="0.2">
      <c r="A27" s="245"/>
      <c r="B27" s="224">
        <v>4384.5067119999994</v>
      </c>
      <c r="C27" s="224">
        <v>1426.8289570000002</v>
      </c>
      <c r="D27" s="224">
        <v>10119.26938</v>
      </c>
      <c r="E27" s="224">
        <v>1565.523972</v>
      </c>
      <c r="F27" s="224">
        <v>1594.366621000052</v>
      </c>
      <c r="G27" s="224">
        <v>13369.720022999914</v>
      </c>
      <c r="H27" s="225"/>
      <c r="I27" s="112" t="s">
        <v>248</v>
      </c>
      <c r="J27" s="104"/>
      <c r="K27" s="97"/>
    </row>
    <row r="28" spans="1:11" ht="12" customHeight="1" x14ac:dyDescent="0.2">
      <c r="A28" s="245"/>
      <c r="B28" s="224">
        <v>6784.2199270000001</v>
      </c>
      <c r="C28" s="224">
        <v>3312.9182369999999</v>
      </c>
      <c r="D28" s="224">
        <v>24560.430797000001</v>
      </c>
      <c r="E28" s="224">
        <v>4258.6851590000006</v>
      </c>
      <c r="F28" s="224">
        <v>3890.8036090003443</v>
      </c>
      <c r="G28" s="224">
        <v>36910.198155999591</v>
      </c>
      <c r="H28" s="225"/>
      <c r="I28" s="112" t="s">
        <v>249</v>
      </c>
      <c r="J28" s="111"/>
      <c r="K28" s="87"/>
    </row>
    <row r="29" spans="1:11" ht="20.100000000000001" customHeight="1" x14ac:dyDescent="0.2">
      <c r="A29" s="73"/>
      <c r="B29" s="224">
        <v>18796.161527</v>
      </c>
      <c r="C29" s="224">
        <v>7313.1198409999988</v>
      </c>
      <c r="D29" s="224">
        <v>37238.439395999994</v>
      </c>
      <c r="E29" s="224">
        <v>9117.472937999999</v>
      </c>
      <c r="F29" s="224">
        <v>4013.969994000392</v>
      </c>
      <c r="G29" s="224">
        <v>67837.684328999836</v>
      </c>
      <c r="H29" s="225"/>
      <c r="I29" s="130" t="s">
        <v>206</v>
      </c>
      <c r="J29" s="111"/>
      <c r="K29" s="87"/>
    </row>
    <row r="30" spans="1:11" ht="12" customHeight="1" x14ac:dyDescent="0.2">
      <c r="A30" s="245"/>
      <c r="B30" s="224">
        <v>4759.7674420000003</v>
      </c>
      <c r="C30" s="224">
        <v>2810.6829500000003</v>
      </c>
      <c r="D30" s="224">
        <v>10602.487818999998</v>
      </c>
      <c r="E30" s="224">
        <v>3114.0120400000001</v>
      </c>
      <c r="F30" s="224">
        <v>3069.8008499997668</v>
      </c>
      <c r="G30" s="224">
        <v>22006.23354900023</v>
      </c>
      <c r="H30" s="225"/>
      <c r="I30" s="112" t="s">
        <v>248</v>
      </c>
      <c r="J30" s="161"/>
      <c r="K30" s="78"/>
    </row>
    <row r="31" spans="1:11" ht="12" customHeight="1" x14ac:dyDescent="0.2">
      <c r="A31" s="245"/>
      <c r="B31" s="224">
        <v>14036.392578000001</v>
      </c>
      <c r="C31" s="224">
        <v>4502.435884999999</v>
      </c>
      <c r="D31" s="224">
        <v>26635.951575999999</v>
      </c>
      <c r="E31" s="224">
        <v>6003.5085109999991</v>
      </c>
      <c r="F31" s="224">
        <v>944.1691390001215</v>
      </c>
      <c r="G31" s="224">
        <v>45831.549553000019</v>
      </c>
      <c r="H31" s="225"/>
      <c r="I31" s="112" t="s">
        <v>249</v>
      </c>
      <c r="J31" s="111"/>
      <c r="K31" s="87"/>
    </row>
    <row r="32" spans="1:11" ht="20.100000000000001" customHeight="1" x14ac:dyDescent="0.2">
      <c r="A32" s="73"/>
      <c r="B32" s="224">
        <v>5721.933102</v>
      </c>
      <c r="C32" s="224">
        <v>3529.6489450000004</v>
      </c>
      <c r="D32" s="224">
        <v>9599.1628210000017</v>
      </c>
      <c r="E32" s="224">
        <v>4758.3171760000005</v>
      </c>
      <c r="F32" s="224">
        <v>911.53386899991892</v>
      </c>
      <c r="G32" s="224">
        <v>27230.222440000158</v>
      </c>
      <c r="H32" s="225"/>
      <c r="I32" s="112" t="s">
        <v>250</v>
      </c>
      <c r="J32" s="111"/>
      <c r="K32" s="87"/>
    </row>
    <row r="33" spans="1:13" ht="12" customHeight="1" x14ac:dyDescent="0.2">
      <c r="A33" s="245"/>
      <c r="B33" s="224">
        <v>7905.1825799999997</v>
      </c>
      <c r="C33" s="224">
        <v>2138.0583740000002</v>
      </c>
      <c r="D33" s="224">
        <v>13354.342571000001</v>
      </c>
      <c r="E33" s="224">
        <v>1846.3503149999999</v>
      </c>
      <c r="F33" s="224">
        <v>2235.435439999972</v>
      </c>
      <c r="G33" s="224">
        <v>18338.978408999974</v>
      </c>
      <c r="H33" s="225"/>
      <c r="I33" s="112" t="s">
        <v>251</v>
      </c>
      <c r="J33" s="111"/>
      <c r="K33" s="87"/>
    </row>
    <row r="34" spans="1:13" ht="12" customHeight="1" x14ac:dyDescent="0.2">
      <c r="A34" s="245"/>
      <c r="B34" s="224">
        <v>4323.1681960000005</v>
      </c>
      <c r="C34" s="224">
        <v>1567.1529229999999</v>
      </c>
      <c r="D34" s="224">
        <v>7688.0751469999996</v>
      </c>
      <c r="E34" s="224">
        <v>2077.9506000000001</v>
      </c>
      <c r="F34" s="224">
        <v>108.19725699999253</v>
      </c>
      <c r="G34" s="224">
        <v>14622.008752000023</v>
      </c>
      <c r="H34" s="225"/>
      <c r="I34" s="112" t="s">
        <v>252</v>
      </c>
      <c r="J34" s="111"/>
      <c r="K34" s="87"/>
    </row>
    <row r="35" spans="1:13" ht="12" customHeight="1" x14ac:dyDescent="0.2">
      <c r="A35" s="245"/>
      <c r="B35" s="224">
        <v>500.68417399999998</v>
      </c>
      <c r="C35" s="224">
        <v>28.855823000000001</v>
      </c>
      <c r="D35" s="224">
        <v>1494.9733150000002</v>
      </c>
      <c r="E35" s="224">
        <v>250.31887100000003</v>
      </c>
      <c r="F35" s="224">
        <v>192.61706200000845</v>
      </c>
      <c r="G35" s="224">
        <v>1649.5093169999891</v>
      </c>
      <c r="H35" s="225"/>
      <c r="I35" s="112" t="s">
        <v>263</v>
      </c>
      <c r="J35" s="111"/>
      <c r="K35" s="87"/>
      <c r="M35" s="189"/>
    </row>
    <row r="36" spans="1:13" ht="12" customHeight="1" x14ac:dyDescent="0.2">
      <c r="A36" s="245"/>
      <c r="B36" s="224">
        <v>297.02635800000002</v>
      </c>
      <c r="C36" s="224">
        <v>48.953762999999995</v>
      </c>
      <c r="D36" s="224">
        <v>5093.2272030000004</v>
      </c>
      <c r="E36" s="224">
        <v>182.53140599999998</v>
      </c>
      <c r="F36" s="224">
        <v>424.08083600001555</v>
      </c>
      <c r="G36" s="224">
        <v>5938.0820129999775</v>
      </c>
      <c r="H36" s="225"/>
      <c r="I36" s="112" t="s">
        <v>264</v>
      </c>
      <c r="J36" s="111"/>
      <c r="K36" s="87"/>
    </row>
    <row r="37" spans="1:13" ht="12" customHeight="1" x14ac:dyDescent="0.2">
      <c r="A37" s="245"/>
      <c r="B37" s="224">
        <v>48.167116999997234</v>
      </c>
      <c r="C37" s="224">
        <v>0.4500129999978526</v>
      </c>
      <c r="D37" s="224">
        <v>8.6583389999941573</v>
      </c>
      <c r="E37" s="224">
        <v>2.0045699999991484</v>
      </c>
      <c r="F37" s="224">
        <v>142.10553000048458</v>
      </c>
      <c r="G37" s="224">
        <v>58.883397999463796</v>
      </c>
      <c r="H37" s="225"/>
      <c r="I37" s="112" t="s">
        <v>255</v>
      </c>
      <c r="J37" s="111"/>
      <c r="K37" s="87"/>
    </row>
    <row r="38" spans="1:13" ht="20.100000000000001" customHeight="1" x14ac:dyDescent="0.2">
      <c r="A38" s="73"/>
      <c r="B38" s="224">
        <v>649.17734999999993</v>
      </c>
      <c r="C38" s="224">
        <v>217.51554599999997</v>
      </c>
      <c r="D38" s="224">
        <v>1983.7913619999999</v>
      </c>
      <c r="E38" s="224">
        <v>534.28065400000003</v>
      </c>
      <c r="F38" s="224">
        <v>4932.740685999961</v>
      </c>
      <c r="G38" s="224">
        <v>3159.0063150000424</v>
      </c>
      <c r="H38" s="225"/>
      <c r="I38" s="130" t="s">
        <v>207</v>
      </c>
      <c r="J38" s="111"/>
      <c r="K38" s="87"/>
    </row>
    <row r="39" spans="1:13" ht="12" customHeight="1" x14ac:dyDescent="0.2">
      <c r="A39" s="245"/>
      <c r="B39" s="224">
        <v>381.40883899999994</v>
      </c>
      <c r="C39" s="224">
        <v>136.34916599999997</v>
      </c>
      <c r="D39" s="224">
        <v>286.87642800000003</v>
      </c>
      <c r="E39" s="224">
        <v>371.24517400000002</v>
      </c>
      <c r="F39" s="224">
        <v>4593.3742720000082</v>
      </c>
      <c r="G39" s="224">
        <v>1373.9130259999947</v>
      </c>
      <c r="H39" s="225"/>
      <c r="I39" s="112" t="s">
        <v>248</v>
      </c>
      <c r="J39" s="111"/>
      <c r="K39" s="87"/>
    </row>
    <row r="40" spans="1:13" ht="12" customHeight="1" x14ac:dyDescent="0.2">
      <c r="A40" s="245"/>
      <c r="B40" s="224">
        <v>267.71699900000004</v>
      </c>
      <c r="C40" s="224">
        <v>81.165899999999993</v>
      </c>
      <c r="D40" s="224">
        <v>1696.9154309999999</v>
      </c>
      <c r="E40" s="224">
        <v>163.03596800000003</v>
      </c>
      <c r="F40" s="224">
        <v>339.3714080000027</v>
      </c>
      <c r="G40" s="224">
        <v>1785.0919519999989</v>
      </c>
      <c r="H40" s="225"/>
      <c r="I40" s="112" t="s">
        <v>249</v>
      </c>
      <c r="J40" s="104"/>
      <c r="K40" s="97"/>
    </row>
    <row r="41" spans="1:13" ht="20.100000000000001" customHeight="1" x14ac:dyDescent="0.2">
      <c r="A41" s="73"/>
      <c r="B41" s="224">
        <v>8498.7684770000014</v>
      </c>
      <c r="C41" s="224">
        <v>5564.8182649999999</v>
      </c>
      <c r="D41" s="224">
        <v>10402.469394</v>
      </c>
      <c r="E41" s="224">
        <v>7291.4074110000001</v>
      </c>
      <c r="F41" s="224">
        <v>3113.0224999998463</v>
      </c>
      <c r="G41" s="224">
        <v>31978.05326500017</v>
      </c>
      <c r="H41" s="225"/>
      <c r="I41" s="130" t="s">
        <v>265</v>
      </c>
      <c r="J41" s="111"/>
      <c r="K41" s="87"/>
    </row>
    <row r="42" spans="1:13" x14ac:dyDescent="0.2">
      <c r="A42" s="73"/>
      <c r="B42" s="224">
        <v>3612.407541</v>
      </c>
      <c r="C42" s="224">
        <v>1979.7569120000001</v>
      </c>
      <c r="D42" s="224">
        <v>4324.4494670000004</v>
      </c>
      <c r="E42" s="224">
        <v>3347.6280240000001</v>
      </c>
      <c r="F42" s="224">
        <v>1134.3295929999731</v>
      </c>
      <c r="G42" s="224">
        <v>11000.726874000044</v>
      </c>
      <c r="H42" s="225"/>
      <c r="I42" s="179" t="s">
        <v>232</v>
      </c>
      <c r="J42" s="111"/>
      <c r="K42" s="87"/>
    </row>
    <row r="43" spans="1:13" x14ac:dyDescent="0.2">
      <c r="A43" s="73"/>
      <c r="B43" s="224">
        <v>4886.3609360000009</v>
      </c>
      <c r="C43" s="224">
        <v>3585.0613530000001</v>
      </c>
      <c r="D43" s="224">
        <v>6078.0199269999994</v>
      </c>
      <c r="E43" s="224">
        <v>3943.779387</v>
      </c>
      <c r="F43" s="224">
        <v>1978.6929069999023</v>
      </c>
      <c r="G43" s="224">
        <v>20977.326391000068</v>
      </c>
      <c r="H43" s="225"/>
      <c r="I43" s="179" t="s">
        <v>266</v>
      </c>
      <c r="J43" s="111"/>
      <c r="K43" s="87"/>
    </row>
    <row r="44" spans="1:13" ht="12" customHeight="1" x14ac:dyDescent="0.2">
      <c r="A44" s="245"/>
      <c r="B44" s="224">
        <v>9794.1217879999986</v>
      </c>
      <c r="C44" s="224">
        <v>3473.4263350000001</v>
      </c>
      <c r="D44" s="224">
        <v>21269.949050000003</v>
      </c>
      <c r="E44" s="224">
        <v>3727.1253200000001</v>
      </c>
      <c r="F44" s="224">
        <v>4356.7716980000841</v>
      </c>
      <c r="G44" s="224">
        <v>36576.308736999927</v>
      </c>
      <c r="H44" s="225"/>
      <c r="I44" s="130" t="s">
        <v>132</v>
      </c>
      <c r="J44" s="127"/>
      <c r="K44" s="134"/>
    </row>
    <row r="45" spans="1:13" ht="12" customHeight="1" x14ac:dyDescent="0.2">
      <c r="A45" s="245"/>
      <c r="B45" s="224">
        <v>9224.302225999998</v>
      </c>
      <c r="C45" s="224">
        <v>2007.8898060000001</v>
      </c>
      <c r="D45" s="224">
        <v>34343.200932000007</v>
      </c>
      <c r="E45" s="224">
        <v>3623.8132909999999</v>
      </c>
      <c r="F45" s="224">
        <v>4441.6761229999247</v>
      </c>
      <c r="G45" s="224">
        <v>42456.181997000007</v>
      </c>
      <c r="H45" s="225"/>
      <c r="I45" s="130" t="s">
        <v>133</v>
      </c>
      <c r="J45" s="127"/>
      <c r="K45" s="134"/>
    </row>
    <row r="46" spans="1:13" ht="12" customHeight="1" x14ac:dyDescent="0.2">
      <c r="A46" s="245"/>
      <c r="B46" s="224">
        <v>1949.984438</v>
      </c>
      <c r="C46" s="224">
        <v>659.29155899999989</v>
      </c>
      <c r="D46" s="224">
        <v>4390.8576299999995</v>
      </c>
      <c r="E46" s="224">
        <v>562.26681200000007</v>
      </c>
      <c r="F46" s="224">
        <v>1239.5310670000763</v>
      </c>
      <c r="G46" s="224">
        <v>6711.9252589999232</v>
      </c>
      <c r="H46" s="225"/>
      <c r="I46" s="130" t="s">
        <v>134</v>
      </c>
      <c r="J46" s="127"/>
      <c r="K46" s="134"/>
    </row>
    <row r="47" spans="1:13" ht="12" customHeight="1" x14ac:dyDescent="0.2">
      <c r="A47" s="245"/>
      <c r="B47" s="224">
        <v>1146.7883209999998</v>
      </c>
      <c r="C47" s="224">
        <v>564.97958199999994</v>
      </c>
      <c r="D47" s="224">
        <v>3495.4161749999998</v>
      </c>
      <c r="E47" s="224">
        <v>271.33902999999998</v>
      </c>
      <c r="F47" s="224">
        <v>1280.8095539999995</v>
      </c>
      <c r="G47" s="224">
        <v>3553.9712050000089</v>
      </c>
      <c r="H47" s="82"/>
      <c r="I47" s="130" t="s">
        <v>135</v>
      </c>
      <c r="J47" s="73"/>
      <c r="K47" s="74"/>
    </row>
    <row r="48" spans="1:13" s="120" customFormat="1" ht="20.100000000000001" customHeight="1" x14ac:dyDescent="0.2">
      <c r="A48" s="99"/>
      <c r="B48" s="96">
        <v>8931.560175999999</v>
      </c>
      <c r="C48" s="96">
        <v>3533.92346</v>
      </c>
      <c r="D48" s="96">
        <v>19703.018783</v>
      </c>
      <c r="E48" s="96">
        <v>5357.3881410000013</v>
      </c>
      <c r="F48" s="96">
        <v>467.73450399993453</v>
      </c>
      <c r="G48" s="96">
        <v>28519.500294000027</v>
      </c>
      <c r="H48" s="505"/>
      <c r="I48" s="119" t="s">
        <v>364</v>
      </c>
      <c r="J48" s="73"/>
      <c r="K48" s="74"/>
    </row>
    <row r="49" spans="1:11" s="120" customFormat="1" x14ac:dyDescent="0.2">
      <c r="A49" s="248"/>
      <c r="B49" s="224">
        <v>223.96208799999999</v>
      </c>
      <c r="C49" s="224">
        <v>97.251536000000002</v>
      </c>
      <c r="D49" s="224">
        <v>79.086339999999993</v>
      </c>
      <c r="E49" s="224">
        <v>216.43607400000002</v>
      </c>
      <c r="F49" s="224">
        <v>986.41365299999597</v>
      </c>
      <c r="G49" s="224">
        <v>320.86226400000669</v>
      </c>
      <c r="H49" s="82"/>
      <c r="I49" s="121" t="s">
        <v>365</v>
      </c>
      <c r="J49" s="73"/>
      <c r="K49" s="74"/>
    </row>
    <row r="50" spans="1:11" s="120" customFormat="1" ht="12" customHeight="1" x14ac:dyDescent="0.2">
      <c r="A50" s="248"/>
      <c r="B50" s="224">
        <v>0</v>
      </c>
      <c r="C50" s="506">
        <v>0</v>
      </c>
      <c r="D50" s="506">
        <v>65181.569864000012</v>
      </c>
      <c r="E50" s="224">
        <v>0</v>
      </c>
      <c r="F50" s="506">
        <v>0</v>
      </c>
      <c r="G50" s="224">
        <v>0</v>
      </c>
      <c r="H50" s="226"/>
      <c r="I50" s="121" t="s">
        <v>366</v>
      </c>
      <c r="J50" s="70"/>
      <c r="K50" s="71"/>
    </row>
    <row r="51" spans="1:11" s="129" customFormat="1" ht="5.0999999999999996" customHeight="1" x14ac:dyDescent="0.2">
      <c r="A51" s="124"/>
      <c r="B51" s="138"/>
      <c r="C51" s="126"/>
      <c r="D51" s="126"/>
      <c r="E51" s="126"/>
      <c r="F51" s="126"/>
      <c r="G51" s="127"/>
      <c r="H51" s="139"/>
      <c r="I51" s="140"/>
      <c r="J51" s="141"/>
      <c r="K51" s="71"/>
    </row>
    <row r="52" spans="1:11" ht="36" customHeight="1" x14ac:dyDescent="0.2">
      <c r="A52" s="308"/>
      <c r="B52" s="552" t="s">
        <v>290</v>
      </c>
      <c r="C52" s="552"/>
      <c r="D52" s="552"/>
      <c r="E52" s="552"/>
      <c r="F52" s="552"/>
      <c r="G52" s="552"/>
      <c r="H52" s="552"/>
      <c r="I52" s="552"/>
      <c r="J52" s="321"/>
      <c r="K52" s="74"/>
    </row>
    <row r="53" spans="1:11" s="158" customFormat="1" x14ac:dyDescent="0.2">
      <c r="A53" s="73"/>
      <c r="B53" s="73"/>
      <c r="C53" s="73"/>
      <c r="D53" s="73"/>
      <c r="E53" s="73"/>
      <c r="F53" s="73"/>
      <c r="G53" s="73"/>
      <c r="H53" s="73"/>
      <c r="I53" s="70"/>
      <c r="J53" s="73"/>
      <c r="K53" s="74"/>
    </row>
  </sheetData>
  <mergeCells count="1">
    <mergeCell ref="B52:I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CE78-A07E-42D6-9347-2775CDCEF2BA}">
  <sheetPr>
    <pageSetUpPr fitToPage="1"/>
  </sheetPr>
  <dimension ref="A2:AO53"/>
  <sheetViews>
    <sheetView showGridLines="0" zoomScaleNormal="100" zoomScaleSheetLayoutView="100" workbookViewId="0"/>
  </sheetViews>
  <sheetFormatPr defaultColWidth="9.140625" defaultRowHeight="12" x14ac:dyDescent="0.2"/>
  <cols>
    <col min="1" max="1" width="1.7109375" style="70" customWidth="1"/>
    <col min="2" max="2" width="31.7109375"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156"/>
    </row>
    <row r="3" spans="1:10" s="269" customFormat="1" ht="14.25" x14ac:dyDescent="0.2">
      <c r="A3" s="268"/>
      <c r="B3" s="268" t="s">
        <v>358</v>
      </c>
      <c r="C3" s="268"/>
      <c r="D3" s="268"/>
      <c r="E3" s="268"/>
      <c r="F3" s="268"/>
      <c r="G3" s="268"/>
      <c r="H3" s="268"/>
      <c r="I3" s="268"/>
      <c r="J3" s="268"/>
    </row>
    <row r="4" spans="1:10" s="263" customFormat="1" ht="21" customHeight="1" x14ac:dyDescent="0.2">
      <c r="A4" s="277"/>
      <c r="B4" s="276" t="s">
        <v>598</v>
      </c>
      <c r="C4" s="276"/>
      <c r="D4" s="276"/>
      <c r="E4" s="276"/>
      <c r="F4" s="276"/>
      <c r="G4" s="276"/>
      <c r="H4" s="278" t="s">
        <v>292</v>
      </c>
      <c r="I4" s="276"/>
      <c r="J4" s="245"/>
    </row>
    <row r="5" spans="1:10" ht="20.100000000000001" customHeight="1" x14ac:dyDescent="0.2">
      <c r="A5" s="275"/>
      <c r="B5" s="280"/>
      <c r="C5" s="281" t="s">
        <v>22</v>
      </c>
      <c r="D5" s="281" t="s">
        <v>28</v>
      </c>
      <c r="E5" s="281" t="s">
        <v>30</v>
      </c>
      <c r="F5" s="281" t="s">
        <v>27</v>
      </c>
      <c r="G5" s="281" t="s">
        <v>26</v>
      </c>
      <c r="H5" s="282" t="s">
        <v>31</v>
      </c>
      <c r="I5" s="308"/>
      <c r="J5" s="73"/>
    </row>
    <row r="6" spans="1:10" s="115" customFormat="1" ht="20.100000000000001" customHeight="1" x14ac:dyDescent="0.25">
      <c r="A6" s="249"/>
      <c r="B6" s="117" t="s">
        <v>56</v>
      </c>
      <c r="C6" s="146">
        <v>3630105.9474160005</v>
      </c>
      <c r="D6" s="146">
        <v>192051.73167400001</v>
      </c>
      <c r="E6" s="146">
        <v>3475.9844410000005</v>
      </c>
      <c r="F6" s="146">
        <v>226815.96201899991</v>
      </c>
      <c r="G6" s="146">
        <v>231401.16129699998</v>
      </c>
      <c r="H6" s="95">
        <v>355594.69503600005</v>
      </c>
      <c r="I6" s="108"/>
      <c r="J6" s="108"/>
    </row>
    <row r="7" spans="1:10" ht="20.100000000000001" customHeight="1" x14ac:dyDescent="0.2">
      <c r="A7" s="73"/>
      <c r="B7" s="117" t="s">
        <v>351</v>
      </c>
      <c r="C7" s="146">
        <v>2056624.3823909999</v>
      </c>
      <c r="D7" s="146">
        <v>113622.507528</v>
      </c>
      <c r="E7" s="146">
        <v>1484.4226650000001</v>
      </c>
      <c r="F7" s="146">
        <v>104884.553722</v>
      </c>
      <c r="G7" s="146">
        <v>125113.300986</v>
      </c>
      <c r="H7" s="95">
        <v>203357.74570699997</v>
      </c>
      <c r="I7" s="73"/>
      <c r="J7" s="73"/>
    </row>
    <row r="8" spans="1:10" ht="12" customHeight="1" x14ac:dyDescent="0.2">
      <c r="A8" s="245"/>
      <c r="B8" s="112" t="s">
        <v>248</v>
      </c>
      <c r="C8" s="146">
        <v>614962.17547100002</v>
      </c>
      <c r="D8" s="146">
        <v>26163.862558000004</v>
      </c>
      <c r="E8" s="146">
        <v>208.50747999999999</v>
      </c>
      <c r="F8" s="146">
        <v>35345.125017999992</v>
      </c>
      <c r="G8" s="146">
        <v>33508.068798000008</v>
      </c>
      <c r="H8" s="95">
        <v>77505.882557999998</v>
      </c>
      <c r="I8" s="73"/>
      <c r="J8" s="73"/>
    </row>
    <row r="9" spans="1:10" ht="12" customHeight="1" x14ac:dyDescent="0.2">
      <c r="A9" s="245"/>
      <c r="B9" s="112" t="s">
        <v>249</v>
      </c>
      <c r="C9" s="146">
        <v>1441662.2068899998</v>
      </c>
      <c r="D9" s="146">
        <v>87458.644952999995</v>
      </c>
      <c r="E9" s="146">
        <v>1275.9151810000001</v>
      </c>
      <c r="F9" s="146">
        <v>69539.428694000002</v>
      </c>
      <c r="G9" s="146">
        <v>91605.232178999999</v>
      </c>
      <c r="H9" s="95">
        <v>125851.86313899998</v>
      </c>
      <c r="I9" s="73"/>
      <c r="J9" s="73"/>
    </row>
    <row r="10" spans="1:10" ht="20.100000000000001" customHeight="1" x14ac:dyDescent="0.2">
      <c r="A10" s="73"/>
      <c r="B10" s="117" t="s">
        <v>206</v>
      </c>
      <c r="C10" s="146">
        <v>1466494.3329960003</v>
      </c>
      <c r="D10" s="146">
        <v>72420.122237999996</v>
      </c>
      <c r="E10" s="146">
        <v>1864.1647070000004</v>
      </c>
      <c r="F10" s="146">
        <v>114502.36450699999</v>
      </c>
      <c r="G10" s="146">
        <v>100333.10374299999</v>
      </c>
      <c r="H10" s="95">
        <v>145962.09310300002</v>
      </c>
      <c r="I10" s="73"/>
      <c r="J10" s="73"/>
    </row>
    <row r="11" spans="1:10" ht="12" customHeight="1" x14ac:dyDescent="0.2">
      <c r="A11" s="245"/>
      <c r="B11" s="112" t="s">
        <v>248</v>
      </c>
      <c r="C11" s="146">
        <v>450761.92185400001</v>
      </c>
      <c r="D11" s="146">
        <v>17293.218331</v>
      </c>
      <c r="E11" s="146">
        <v>1521.6108700000002</v>
      </c>
      <c r="F11" s="146">
        <v>34806.162547</v>
      </c>
      <c r="G11" s="146">
        <v>31046.797459999994</v>
      </c>
      <c r="H11" s="95">
        <v>78288.456190000012</v>
      </c>
      <c r="I11" s="73"/>
      <c r="J11" s="73"/>
    </row>
    <row r="12" spans="1:10" ht="12" customHeight="1" x14ac:dyDescent="0.2">
      <c r="A12" s="245"/>
      <c r="B12" s="112" t="s">
        <v>249</v>
      </c>
      <c r="C12" s="146">
        <v>1015730.754265</v>
      </c>
      <c r="D12" s="146">
        <v>55126.902898</v>
      </c>
      <c r="E12" s="146">
        <v>342.55383500000005</v>
      </c>
      <c r="F12" s="146">
        <v>79696.151448999997</v>
      </c>
      <c r="G12" s="146">
        <v>69286.307772999993</v>
      </c>
      <c r="H12" s="95">
        <v>67673.587399999989</v>
      </c>
      <c r="I12" s="73"/>
      <c r="J12" s="73"/>
    </row>
    <row r="13" spans="1:10" ht="20.100000000000001" customHeight="1" x14ac:dyDescent="0.2">
      <c r="A13" s="73"/>
      <c r="B13" s="94" t="s">
        <v>250</v>
      </c>
      <c r="C13" s="146">
        <v>905739.56209499994</v>
      </c>
      <c r="D13" s="146">
        <v>44422.715831999994</v>
      </c>
      <c r="E13" s="146">
        <v>647.35137099999997</v>
      </c>
      <c r="F13" s="146">
        <v>69510.463858000003</v>
      </c>
      <c r="G13" s="146">
        <v>55826.973471999998</v>
      </c>
      <c r="H13" s="95">
        <v>105763.60750699999</v>
      </c>
      <c r="I13" s="73"/>
      <c r="J13" s="73"/>
    </row>
    <row r="14" spans="1:10" ht="12" customHeight="1" x14ac:dyDescent="0.2">
      <c r="A14" s="245"/>
      <c r="B14" s="112" t="s">
        <v>251</v>
      </c>
      <c r="C14" s="146">
        <v>299377.35958299995</v>
      </c>
      <c r="D14" s="146">
        <v>16919.322923000003</v>
      </c>
      <c r="E14" s="146">
        <v>604.45670600000005</v>
      </c>
      <c r="F14" s="146">
        <v>25374.127109000001</v>
      </c>
      <c r="G14" s="146">
        <v>33523.274756999999</v>
      </c>
      <c r="H14" s="95">
        <v>17587.360447999999</v>
      </c>
      <c r="I14" s="73"/>
      <c r="J14" s="73"/>
    </row>
    <row r="15" spans="1:10" ht="12" customHeight="1" x14ac:dyDescent="0.2">
      <c r="A15" s="245"/>
      <c r="B15" s="112" t="s">
        <v>252</v>
      </c>
      <c r="C15" s="146">
        <v>121616.23790800001</v>
      </c>
      <c r="D15" s="146">
        <v>6462.2491260000006</v>
      </c>
      <c r="E15" s="146">
        <v>116.28270499999999</v>
      </c>
      <c r="F15" s="146">
        <v>8250.4477020000013</v>
      </c>
      <c r="G15" s="146">
        <v>5255.2340779999995</v>
      </c>
      <c r="H15" s="95">
        <v>9736.4168040000004</v>
      </c>
      <c r="I15" s="73"/>
      <c r="J15" s="73"/>
    </row>
    <row r="16" spans="1:10" ht="12" customHeight="1" x14ac:dyDescent="0.2">
      <c r="A16" s="245"/>
      <c r="B16" s="112" t="s">
        <v>263</v>
      </c>
      <c r="C16" s="146">
        <v>71077.910130999997</v>
      </c>
      <c r="D16" s="146">
        <v>2011.0438750000003</v>
      </c>
      <c r="E16" s="146">
        <v>463.75078500000001</v>
      </c>
      <c r="F16" s="146">
        <v>5933.6442989999996</v>
      </c>
      <c r="G16" s="146">
        <v>2281.5715969999997</v>
      </c>
      <c r="H16" s="95">
        <v>7268.6237149999997</v>
      </c>
      <c r="I16" s="73"/>
      <c r="J16" s="73"/>
    </row>
    <row r="17" spans="1:41" ht="12" customHeight="1" x14ac:dyDescent="0.2">
      <c r="A17" s="245"/>
      <c r="B17" s="112" t="s">
        <v>264</v>
      </c>
      <c r="C17" s="146">
        <v>61213.504014999991</v>
      </c>
      <c r="D17" s="146">
        <v>2546.9211489999998</v>
      </c>
      <c r="E17" s="146">
        <v>31.573632</v>
      </c>
      <c r="F17" s="146">
        <v>5401.7518339999997</v>
      </c>
      <c r="G17" s="146">
        <v>3347.9484199999997</v>
      </c>
      <c r="H17" s="95">
        <v>5540.6361849999985</v>
      </c>
      <c r="I17" s="73"/>
      <c r="J17" s="73"/>
    </row>
    <row r="18" spans="1:41" ht="12" customHeight="1" x14ac:dyDescent="0.2">
      <c r="A18" s="245"/>
      <c r="B18" s="112" t="s">
        <v>255</v>
      </c>
      <c r="C18" s="146">
        <v>7469.7592640004586</v>
      </c>
      <c r="D18" s="146">
        <v>57.869332999995095</v>
      </c>
      <c r="E18" s="146">
        <v>0.74950800000010531</v>
      </c>
      <c r="F18" s="146">
        <v>31.929704999987734</v>
      </c>
      <c r="G18" s="146">
        <v>98.101418999998714</v>
      </c>
      <c r="H18" s="95">
        <v>65.448444000008749</v>
      </c>
      <c r="I18" s="73"/>
      <c r="J18" s="73"/>
    </row>
    <row r="19" spans="1:41" ht="20.100000000000001" customHeight="1" x14ac:dyDescent="0.2">
      <c r="A19" s="73"/>
      <c r="B19" s="117" t="s">
        <v>207</v>
      </c>
      <c r="C19" s="146">
        <v>106987.41028900001</v>
      </c>
      <c r="D19" s="146">
        <v>6009.1129920000003</v>
      </c>
      <c r="E19" s="146">
        <v>127.39706100000001</v>
      </c>
      <c r="F19" s="146">
        <v>7429.0947690000003</v>
      </c>
      <c r="G19" s="146">
        <v>5954.7566500000003</v>
      </c>
      <c r="H19" s="95">
        <v>6274.8634240000001</v>
      </c>
      <c r="I19" s="73"/>
      <c r="J19" s="73"/>
    </row>
    <row r="20" spans="1:41" ht="12" customHeight="1" x14ac:dyDescent="0.2">
      <c r="A20" s="245"/>
      <c r="B20" s="112" t="s">
        <v>248</v>
      </c>
      <c r="C20" s="146">
        <v>59220.544661999993</v>
      </c>
      <c r="D20" s="146">
        <v>3442.901914</v>
      </c>
      <c r="E20" s="146">
        <v>114.22496700000001</v>
      </c>
      <c r="F20" s="146">
        <v>3983.5835610000004</v>
      </c>
      <c r="G20" s="146">
        <v>3058.6786950000001</v>
      </c>
      <c r="H20" s="95">
        <v>4278.4894510000004</v>
      </c>
      <c r="I20" s="73"/>
      <c r="J20" s="73"/>
    </row>
    <row r="21" spans="1:41" ht="12" customHeight="1" x14ac:dyDescent="0.2">
      <c r="A21" s="245"/>
      <c r="B21" s="112" t="s">
        <v>249</v>
      </c>
      <c r="C21" s="146">
        <v>47767.151354000001</v>
      </c>
      <c r="D21" s="146">
        <v>2566.2377150000002</v>
      </c>
      <c r="E21" s="146">
        <v>13.172092999999998</v>
      </c>
      <c r="F21" s="146">
        <v>3445.5106999999998</v>
      </c>
      <c r="G21" s="146">
        <v>2896.0779520000001</v>
      </c>
      <c r="H21" s="95">
        <v>1996.4239650000002</v>
      </c>
      <c r="I21" s="73"/>
      <c r="J21" s="73"/>
    </row>
    <row r="22" spans="1:41" ht="20.100000000000001" customHeight="1" x14ac:dyDescent="0.2">
      <c r="A22" s="73"/>
      <c r="B22" s="117" t="s">
        <v>265</v>
      </c>
      <c r="C22" s="146">
        <v>2492522.6703579994</v>
      </c>
      <c r="D22" s="146">
        <v>134558.61991499999</v>
      </c>
      <c r="E22" s="146">
        <v>284.66591</v>
      </c>
      <c r="F22" s="146">
        <v>169286.81919000001</v>
      </c>
      <c r="G22" s="146">
        <v>165408.279756</v>
      </c>
      <c r="H22" s="95">
        <v>254789.340769</v>
      </c>
      <c r="I22" s="73"/>
      <c r="J22" s="73"/>
    </row>
    <row r="23" spans="1:41" x14ac:dyDescent="0.2">
      <c r="A23" s="73"/>
      <c r="B23" s="179" t="s">
        <v>232</v>
      </c>
      <c r="C23" s="146">
        <v>1102568.6018339999</v>
      </c>
      <c r="D23" s="146">
        <v>61221.393415999999</v>
      </c>
      <c r="E23" s="146">
        <v>45.681956999999997</v>
      </c>
      <c r="F23" s="146">
        <v>84140.543267000001</v>
      </c>
      <c r="G23" s="146">
        <v>59963.226449000002</v>
      </c>
      <c r="H23" s="95">
        <v>137052.26440499999</v>
      </c>
      <c r="I23" s="73"/>
      <c r="J23" s="73"/>
    </row>
    <row r="24" spans="1:41" x14ac:dyDescent="0.2">
      <c r="A24" s="73"/>
      <c r="B24" s="179" t="s">
        <v>266</v>
      </c>
      <c r="C24" s="146">
        <v>1389954.0685239998</v>
      </c>
      <c r="D24" s="146">
        <v>73337.226498999997</v>
      </c>
      <c r="E24" s="146">
        <v>238.98395299999999</v>
      </c>
      <c r="F24" s="146">
        <v>85146.275922999994</v>
      </c>
      <c r="G24" s="146">
        <v>105445.05330699999</v>
      </c>
      <c r="H24" s="95">
        <v>117737.07636400001</v>
      </c>
      <c r="I24" s="73"/>
      <c r="J24" s="73"/>
    </row>
    <row r="25" spans="1:41" ht="12" customHeight="1" x14ac:dyDescent="0.2">
      <c r="A25" s="245"/>
      <c r="B25" s="130" t="s">
        <v>132</v>
      </c>
      <c r="C25" s="146">
        <v>430105.01781699999</v>
      </c>
      <c r="D25" s="146">
        <v>18529.024673</v>
      </c>
      <c r="E25" s="146">
        <v>407.45448100000004</v>
      </c>
      <c r="F25" s="146">
        <v>23469.470046000002</v>
      </c>
      <c r="G25" s="146">
        <v>30896.970434999999</v>
      </c>
      <c r="H25" s="95">
        <v>34771.297096999995</v>
      </c>
      <c r="I25" s="73"/>
      <c r="J25" s="73"/>
    </row>
    <row r="26" spans="1:41" ht="12" customHeight="1" x14ac:dyDescent="0.2">
      <c r="A26" s="245"/>
      <c r="B26" s="130" t="s">
        <v>133</v>
      </c>
      <c r="C26" s="146">
        <v>468712.41245700006</v>
      </c>
      <c r="D26" s="146">
        <v>26148.711766</v>
      </c>
      <c r="E26" s="146">
        <v>1188.502682</v>
      </c>
      <c r="F26" s="146">
        <v>25309.394938000001</v>
      </c>
      <c r="G26" s="146">
        <v>26776.425846000002</v>
      </c>
      <c r="H26" s="95">
        <v>27557.12398</v>
      </c>
      <c r="I26" s="73"/>
      <c r="J26" s="73"/>
    </row>
    <row r="27" spans="1:41" ht="12" customHeight="1" x14ac:dyDescent="0.2">
      <c r="A27" s="245"/>
      <c r="B27" s="130" t="s">
        <v>134</v>
      </c>
      <c r="C27" s="146">
        <v>148389.91367999997</v>
      </c>
      <c r="D27" s="146">
        <v>8893.374382</v>
      </c>
      <c r="E27" s="146">
        <v>683.91447400000004</v>
      </c>
      <c r="F27" s="146">
        <v>7064.4644279999993</v>
      </c>
      <c r="G27" s="146">
        <v>6071.7008089999999</v>
      </c>
      <c r="H27" s="95">
        <v>16212.608107</v>
      </c>
      <c r="I27" s="73"/>
      <c r="J27" s="73"/>
    </row>
    <row r="28" spans="1:41" ht="12" customHeight="1" x14ac:dyDescent="0.2">
      <c r="A28" s="245"/>
      <c r="B28" s="130" t="s">
        <v>135</v>
      </c>
      <c r="C28" s="146">
        <v>90375.766711999997</v>
      </c>
      <c r="D28" s="146">
        <v>3921.9189250000009</v>
      </c>
      <c r="E28" s="146">
        <v>911.44687199999998</v>
      </c>
      <c r="F28" s="146">
        <v>1685.8809960000003</v>
      </c>
      <c r="G28" s="146">
        <v>2247.783046</v>
      </c>
      <c r="H28" s="95">
        <v>22264.260532999997</v>
      </c>
      <c r="I28" s="73"/>
      <c r="J28" s="73"/>
    </row>
    <row r="29" spans="1:41" s="120" customFormat="1" ht="20.100000000000001" customHeight="1" x14ac:dyDescent="0.2">
      <c r="A29" s="99"/>
      <c r="B29" s="119" t="s">
        <v>364</v>
      </c>
      <c r="C29" s="146">
        <v>290927.30231</v>
      </c>
      <c r="D29" s="146">
        <v>13999.327326999999</v>
      </c>
      <c r="E29" s="146">
        <v>93.211635999999999</v>
      </c>
      <c r="F29" s="146">
        <v>17843.766315000001</v>
      </c>
      <c r="G29" s="146">
        <v>24758.049097000003</v>
      </c>
      <c r="H29" s="95">
        <v>22309.962041999999</v>
      </c>
      <c r="I29" s="99"/>
      <c r="J29" s="99"/>
    </row>
    <row r="30" spans="1:41" s="120" customFormat="1" ht="12" customHeight="1" x14ac:dyDescent="0.2">
      <c r="A30" s="248"/>
      <c r="B30" s="121" t="s">
        <v>365</v>
      </c>
      <c r="C30" s="146">
        <v>60033.803138000003</v>
      </c>
      <c r="D30" s="146">
        <v>1659.2282539999999</v>
      </c>
      <c r="E30" s="146">
        <v>31.701993999999999</v>
      </c>
      <c r="F30" s="146">
        <v>1329.7304429999999</v>
      </c>
      <c r="G30" s="146">
        <v>5310.8767939999998</v>
      </c>
      <c r="H30" s="95">
        <v>2534.4340050000001</v>
      </c>
      <c r="I30" s="99"/>
      <c r="J30" s="99"/>
    </row>
    <row r="31" spans="1:41" s="115" customFormat="1" ht="3" customHeight="1" x14ac:dyDescent="0.2">
      <c r="A31" s="248"/>
      <c r="B31" s="121"/>
      <c r="C31" s="222"/>
      <c r="D31" s="222"/>
      <c r="E31" s="222"/>
      <c r="F31" s="222"/>
      <c r="G31" s="222"/>
      <c r="H31" s="223"/>
      <c r="I31" s="111"/>
      <c r="J31" s="108"/>
      <c r="K31" s="108"/>
      <c r="U31" s="218"/>
      <c r="V31" s="218"/>
      <c r="W31" s="218"/>
      <c r="X31" s="218"/>
      <c r="Y31" s="218"/>
      <c r="Z31" s="218"/>
      <c r="AA31" s="218"/>
      <c r="AB31" s="218"/>
      <c r="AC31" s="218"/>
      <c r="AD31" s="218"/>
      <c r="AE31" s="218"/>
      <c r="AF31" s="218"/>
      <c r="AG31" s="218"/>
      <c r="AH31" s="218"/>
      <c r="AI31" s="218"/>
      <c r="AJ31" s="218"/>
      <c r="AK31" s="218"/>
      <c r="AL31" s="218"/>
      <c r="AM31" s="218"/>
      <c r="AN31" s="218"/>
      <c r="AO31" s="218"/>
    </row>
    <row r="32" spans="1:41" s="350" customFormat="1" ht="20.100000000000001" customHeight="1" x14ac:dyDescent="0.2">
      <c r="A32" s="352"/>
      <c r="B32" s="326" t="s">
        <v>57</v>
      </c>
      <c r="C32" s="327">
        <v>155130.67340799997</v>
      </c>
      <c r="D32" s="327">
        <v>7888.0074080000004</v>
      </c>
      <c r="E32" s="327">
        <v>2376.8753729999999</v>
      </c>
      <c r="F32" s="327">
        <v>22840.845198999999</v>
      </c>
      <c r="G32" s="327">
        <v>5895.9938980000006</v>
      </c>
      <c r="H32" s="328">
        <v>6746.7442210000008</v>
      </c>
      <c r="I32" s="361"/>
      <c r="J32" s="362"/>
    </row>
    <row r="33" spans="1:10" ht="20.100000000000001" customHeight="1" x14ac:dyDescent="0.2">
      <c r="A33" s="73"/>
      <c r="B33" s="117" t="s">
        <v>351</v>
      </c>
      <c r="C33" s="146">
        <v>74176.962566000002</v>
      </c>
      <c r="D33" s="146">
        <v>3779.5715829999999</v>
      </c>
      <c r="E33" s="146">
        <v>798.39587800000004</v>
      </c>
      <c r="F33" s="146">
        <v>7794.752246</v>
      </c>
      <c r="G33" s="146">
        <v>1677.8702229999999</v>
      </c>
      <c r="H33" s="95">
        <v>3773.7273339999997</v>
      </c>
      <c r="I33" s="73"/>
      <c r="J33" s="73"/>
    </row>
    <row r="34" spans="1:10" ht="12" customHeight="1" x14ac:dyDescent="0.2">
      <c r="A34" s="245"/>
      <c r="B34" s="112" t="s">
        <v>248</v>
      </c>
      <c r="C34" s="146">
        <v>37151.783584999997</v>
      </c>
      <c r="D34" s="146">
        <v>1452.3934660000002</v>
      </c>
      <c r="E34" s="146">
        <v>563.14679799999999</v>
      </c>
      <c r="F34" s="146">
        <v>5483.68462</v>
      </c>
      <c r="G34" s="146">
        <v>754.94779500000004</v>
      </c>
      <c r="H34" s="95">
        <v>2120.7955849999998</v>
      </c>
      <c r="I34" s="73"/>
      <c r="J34" s="73"/>
    </row>
    <row r="35" spans="1:10" ht="12" customHeight="1" x14ac:dyDescent="0.2">
      <c r="A35" s="245"/>
      <c r="B35" s="112" t="s">
        <v>249</v>
      </c>
      <c r="C35" s="146">
        <v>37025.178965999999</v>
      </c>
      <c r="D35" s="146">
        <v>2327.1781139999998</v>
      </c>
      <c r="E35" s="146">
        <v>235.24907999999999</v>
      </c>
      <c r="F35" s="146">
        <v>2311.0676249999997</v>
      </c>
      <c r="G35" s="146">
        <v>922.92242599999986</v>
      </c>
      <c r="H35" s="95">
        <v>1652.931748</v>
      </c>
      <c r="I35" s="73"/>
      <c r="J35" s="73"/>
    </row>
    <row r="36" spans="1:10" ht="20.100000000000001" customHeight="1" x14ac:dyDescent="0.2">
      <c r="A36" s="73"/>
      <c r="B36" s="117" t="s">
        <v>206</v>
      </c>
      <c r="C36" s="146">
        <v>70228.973562999992</v>
      </c>
      <c r="D36" s="146">
        <v>3186.0813270000008</v>
      </c>
      <c r="E36" s="146">
        <v>1139.6331759999998</v>
      </c>
      <c r="F36" s="146">
        <v>9416.5558640000017</v>
      </c>
      <c r="G36" s="146">
        <v>3607.9858679999998</v>
      </c>
      <c r="H36" s="95">
        <v>2499.8768190000001</v>
      </c>
      <c r="I36" s="73"/>
      <c r="J36" s="73"/>
    </row>
    <row r="37" spans="1:10" ht="12" customHeight="1" x14ac:dyDescent="0.2">
      <c r="A37" s="245"/>
      <c r="B37" s="112" t="s">
        <v>248</v>
      </c>
      <c r="C37" s="146">
        <v>13751.513035</v>
      </c>
      <c r="D37" s="146">
        <v>683.40815399999997</v>
      </c>
      <c r="E37" s="146">
        <v>360.42651499999999</v>
      </c>
      <c r="F37" s="146">
        <v>2080.7069729999998</v>
      </c>
      <c r="G37" s="146">
        <v>492.863923</v>
      </c>
      <c r="H37" s="95">
        <v>1170.08304</v>
      </c>
      <c r="I37" s="73"/>
      <c r="J37" s="73"/>
    </row>
    <row r="38" spans="1:10" ht="12" customHeight="1" x14ac:dyDescent="0.2">
      <c r="A38" s="245"/>
      <c r="B38" s="112" t="s">
        <v>249</v>
      </c>
      <c r="C38" s="146">
        <v>56477.583255999991</v>
      </c>
      <c r="D38" s="146">
        <v>2502.7231700000007</v>
      </c>
      <c r="E38" s="146">
        <v>779.20665999999994</v>
      </c>
      <c r="F38" s="146">
        <v>7335.8488890000008</v>
      </c>
      <c r="G38" s="146">
        <v>3115.1224439999996</v>
      </c>
      <c r="H38" s="95">
        <v>1329.7937770000001</v>
      </c>
      <c r="I38" s="73"/>
      <c r="J38" s="73"/>
    </row>
    <row r="39" spans="1:10" ht="20.100000000000001" customHeight="1" x14ac:dyDescent="0.2">
      <c r="A39" s="73"/>
      <c r="B39" s="94" t="s">
        <v>250</v>
      </c>
      <c r="C39" s="146">
        <v>29752.651311000001</v>
      </c>
      <c r="D39" s="146">
        <v>1538.6179149999998</v>
      </c>
      <c r="E39" s="146">
        <v>9.2719179999999994</v>
      </c>
      <c r="F39" s="146">
        <v>3479.4243280000001</v>
      </c>
      <c r="G39" s="146">
        <v>955.65691800000002</v>
      </c>
      <c r="H39" s="95">
        <v>1016.509187</v>
      </c>
      <c r="I39" s="73"/>
      <c r="J39" s="73"/>
    </row>
    <row r="40" spans="1:10" ht="12" customHeight="1" x14ac:dyDescent="0.2">
      <c r="A40" s="245"/>
      <c r="B40" s="112" t="s">
        <v>251</v>
      </c>
      <c r="C40" s="146">
        <v>9662.4971650000007</v>
      </c>
      <c r="D40" s="146">
        <v>292.163813</v>
      </c>
      <c r="E40" s="146">
        <v>628.54225700000006</v>
      </c>
      <c r="F40" s="146">
        <v>2435.8150150000001</v>
      </c>
      <c r="G40" s="146">
        <v>265.228318</v>
      </c>
      <c r="H40" s="95">
        <v>516.02313700000002</v>
      </c>
      <c r="I40" s="73"/>
      <c r="J40" s="73"/>
    </row>
    <row r="41" spans="1:10" ht="12" customHeight="1" x14ac:dyDescent="0.2">
      <c r="A41" s="245"/>
      <c r="B41" s="112" t="s">
        <v>252</v>
      </c>
      <c r="C41" s="146">
        <v>21961.696805</v>
      </c>
      <c r="D41" s="146">
        <v>1078.452368</v>
      </c>
      <c r="E41" s="146">
        <v>436.07799999999997</v>
      </c>
      <c r="F41" s="146">
        <v>1689.71252</v>
      </c>
      <c r="G41" s="146">
        <v>2166.7479390000003</v>
      </c>
      <c r="H41" s="95">
        <v>85.783325000000005</v>
      </c>
      <c r="I41" s="73"/>
      <c r="J41" s="73"/>
    </row>
    <row r="42" spans="1:10" ht="12" customHeight="1" x14ac:dyDescent="0.2">
      <c r="A42" s="245"/>
      <c r="B42" s="112" t="s">
        <v>263</v>
      </c>
      <c r="C42" s="146">
        <v>7155.0248329999995</v>
      </c>
      <c r="D42" s="146">
        <v>84.855953</v>
      </c>
      <c r="E42" s="146">
        <v>65.691000000000003</v>
      </c>
      <c r="F42" s="146">
        <v>1760.4518150000001</v>
      </c>
      <c r="G42" s="146">
        <v>219.585463</v>
      </c>
      <c r="H42" s="95">
        <v>694.23092300000008</v>
      </c>
      <c r="I42" s="73"/>
      <c r="J42" s="73"/>
    </row>
    <row r="43" spans="1:10" ht="12" customHeight="1" x14ac:dyDescent="0.2">
      <c r="A43" s="245"/>
      <c r="B43" s="112" t="s">
        <v>264</v>
      </c>
      <c r="C43" s="146">
        <v>1619.4409000000001</v>
      </c>
      <c r="D43" s="146">
        <v>191.96009400000003</v>
      </c>
      <c r="E43" s="146">
        <v>0</v>
      </c>
      <c r="F43" s="146">
        <v>51.203182000000005</v>
      </c>
      <c r="G43" s="146">
        <v>0.77272700000000005</v>
      </c>
      <c r="H43" s="95">
        <v>187.33003200000002</v>
      </c>
      <c r="I43" s="73"/>
      <c r="J43" s="73"/>
    </row>
    <row r="44" spans="1:10" ht="12" customHeight="1" x14ac:dyDescent="0.2">
      <c r="A44" s="245"/>
      <c r="B44" s="112" t="s">
        <v>255</v>
      </c>
      <c r="C44" s="146">
        <v>77.662548999986029</v>
      </c>
      <c r="D44" s="146">
        <v>3.1184000000394008E-2</v>
      </c>
      <c r="E44" s="146">
        <v>5.0000999999838314E-2</v>
      </c>
      <c r="F44" s="146">
        <v>-5.0995999998121988E-2</v>
      </c>
      <c r="G44" s="146">
        <v>-5.4970000005596376E-3</v>
      </c>
      <c r="H44" s="95">
        <v>2.1500000002561137E-4</v>
      </c>
      <c r="I44" s="73"/>
      <c r="J44" s="73"/>
    </row>
    <row r="45" spans="1:10" ht="20.100000000000001" customHeight="1" x14ac:dyDescent="0.2">
      <c r="A45" s="73"/>
      <c r="B45" s="117" t="s">
        <v>207</v>
      </c>
      <c r="C45" s="146">
        <v>10724.752821999999</v>
      </c>
      <c r="D45" s="146">
        <v>922.35549300000002</v>
      </c>
      <c r="E45" s="146">
        <v>438.846362</v>
      </c>
      <c r="F45" s="146">
        <v>5629.5375860000004</v>
      </c>
      <c r="G45" s="146">
        <v>610.13730199999998</v>
      </c>
      <c r="H45" s="95">
        <v>473.140559</v>
      </c>
      <c r="I45" s="73"/>
      <c r="J45" s="73"/>
    </row>
    <row r="46" spans="1:10" ht="12" customHeight="1" x14ac:dyDescent="0.2">
      <c r="A46" s="245"/>
      <c r="B46" s="112" t="s">
        <v>248</v>
      </c>
      <c r="C46" s="146">
        <v>8446.7665419999994</v>
      </c>
      <c r="D46" s="146">
        <v>486.71220700000003</v>
      </c>
      <c r="E46" s="146">
        <v>86.373700999999997</v>
      </c>
      <c r="F46" s="146">
        <v>5319.2648600000002</v>
      </c>
      <c r="G46" s="146">
        <v>447.91441800000001</v>
      </c>
      <c r="H46" s="95">
        <v>409.77008799999999</v>
      </c>
      <c r="I46" s="73"/>
      <c r="J46" s="73"/>
    </row>
    <row r="47" spans="1:10" ht="12" customHeight="1" x14ac:dyDescent="0.2">
      <c r="A47" s="245"/>
      <c r="B47" s="112" t="s">
        <v>249</v>
      </c>
      <c r="C47" s="146">
        <v>2277.963917</v>
      </c>
      <c r="D47" s="146">
        <v>435.64328399999994</v>
      </c>
      <c r="E47" s="146">
        <v>352.47266000000002</v>
      </c>
      <c r="F47" s="146">
        <v>310.27272600000003</v>
      </c>
      <c r="G47" s="146">
        <v>162.222883</v>
      </c>
      <c r="H47" s="95">
        <v>63.370471000000002</v>
      </c>
      <c r="I47" s="73"/>
      <c r="J47" s="73"/>
    </row>
    <row r="48" spans="1:10" s="120" customFormat="1" ht="20.100000000000001" customHeight="1" x14ac:dyDescent="0.2">
      <c r="A48" s="99"/>
      <c r="B48" s="119" t="s">
        <v>364</v>
      </c>
      <c r="C48" s="146">
        <v>887.48974499999997</v>
      </c>
      <c r="D48" s="146">
        <v>200.17807999999999</v>
      </c>
      <c r="E48" s="146">
        <v>0</v>
      </c>
      <c r="F48" s="146">
        <v>72.010000000000005</v>
      </c>
      <c r="G48" s="146">
        <v>17.062011999999999</v>
      </c>
      <c r="H48" s="95">
        <v>12.894736</v>
      </c>
      <c r="I48" s="99"/>
      <c r="J48" s="99"/>
    </row>
    <row r="49" spans="1:10" s="120" customFormat="1" ht="11.25" customHeight="1" x14ac:dyDescent="0.2">
      <c r="A49" s="248"/>
      <c r="B49" s="121" t="s">
        <v>365</v>
      </c>
      <c r="C49" s="146">
        <v>307.42021599999993</v>
      </c>
      <c r="D49" s="146">
        <v>187.98659900000001</v>
      </c>
      <c r="E49" s="146">
        <v>0</v>
      </c>
      <c r="F49" s="146">
        <v>0</v>
      </c>
      <c r="G49" s="146">
        <v>38.621001</v>
      </c>
      <c r="H49" s="95">
        <v>0</v>
      </c>
      <c r="I49" s="99"/>
      <c r="J49" s="99"/>
    </row>
    <row r="50" spans="1:10" s="129" customFormat="1" ht="5.0999999999999996" customHeight="1" x14ac:dyDescent="0.2">
      <c r="A50" s="124"/>
      <c r="C50" s="148"/>
      <c r="D50" s="148"/>
      <c r="E50" s="148"/>
      <c r="F50" s="148"/>
      <c r="G50" s="148"/>
      <c r="I50" s="124"/>
      <c r="J50" s="124"/>
    </row>
    <row r="51" spans="1:10" ht="36" customHeight="1" x14ac:dyDescent="0.2">
      <c r="A51" s="250" t="s">
        <v>3</v>
      </c>
      <c r="B51" s="552" t="s">
        <v>285</v>
      </c>
      <c r="C51" s="552"/>
      <c r="D51" s="552"/>
      <c r="E51" s="552"/>
      <c r="F51" s="552"/>
      <c r="G51" s="552"/>
      <c r="H51" s="552"/>
      <c r="I51" s="340"/>
      <c r="J51" s="157"/>
    </row>
    <row r="52" spans="1:10" x14ac:dyDescent="0.2">
      <c r="A52" s="73"/>
      <c r="B52" s="73"/>
      <c r="C52" s="73"/>
      <c r="D52" s="73"/>
      <c r="E52" s="73"/>
      <c r="F52" s="73"/>
      <c r="G52" s="73"/>
      <c r="H52" s="73"/>
      <c r="I52" s="73"/>
      <c r="J52" s="73"/>
    </row>
    <row r="53" spans="1:10" x14ac:dyDescent="0.2">
      <c r="B53" s="114"/>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687AA-7EFB-4160-8A3B-9A96E7B28B7B}">
  <sheetPr>
    <pageSetUpPr fitToPage="1"/>
  </sheetPr>
  <dimension ref="A2:K52"/>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29.855468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1"/>
      <c r="D2" s="221"/>
      <c r="E2" s="221"/>
      <c r="F2" s="221"/>
      <c r="G2" s="221"/>
      <c r="H2" s="221"/>
      <c r="I2" s="215"/>
      <c r="J2" s="346"/>
      <c r="K2" s="253"/>
    </row>
    <row r="3" spans="1:11" s="269" customFormat="1" ht="14.25" x14ac:dyDescent="0.2">
      <c r="A3" s="268"/>
      <c r="B3" s="268" t="s">
        <v>358</v>
      </c>
      <c r="C3" s="268"/>
      <c r="D3" s="268"/>
      <c r="E3" s="268"/>
      <c r="F3" s="268"/>
      <c r="G3" s="268"/>
      <c r="H3" s="268"/>
      <c r="I3" s="274"/>
      <c r="J3" s="268"/>
      <c r="K3" s="272"/>
    </row>
    <row r="4" spans="1:11" s="263" customFormat="1" ht="21" customHeight="1" x14ac:dyDescent="0.2">
      <c r="A4" s="277"/>
      <c r="B4" s="276" t="s">
        <v>598</v>
      </c>
      <c r="C4" s="276"/>
      <c r="D4" s="276"/>
      <c r="E4" s="276"/>
      <c r="F4" s="276"/>
      <c r="G4" s="276"/>
      <c r="H4" s="276"/>
      <c r="I4" s="278" t="s">
        <v>293</v>
      </c>
      <c r="J4" s="276"/>
      <c r="K4" s="266"/>
    </row>
    <row r="5" spans="1:11" ht="20.100000000000001" customHeight="1" x14ac:dyDescent="0.2">
      <c r="A5" s="308"/>
      <c r="B5" s="279" t="s">
        <v>23</v>
      </c>
      <c r="C5" s="279" t="s">
        <v>25</v>
      </c>
      <c r="D5" s="279" t="s">
        <v>34</v>
      </c>
      <c r="E5" s="279" t="s">
        <v>36</v>
      </c>
      <c r="F5" s="279" t="s">
        <v>24</v>
      </c>
      <c r="G5" s="279" t="s">
        <v>38</v>
      </c>
      <c r="H5" s="132"/>
      <c r="I5" s="315"/>
    </row>
    <row r="6" spans="1:11" s="115" customFormat="1" ht="20.100000000000001" customHeight="1" x14ac:dyDescent="0.25">
      <c r="A6" s="249"/>
      <c r="B6" s="96">
        <v>861752.70788800006</v>
      </c>
      <c r="C6" s="96">
        <v>363851.37095700001</v>
      </c>
      <c r="D6" s="96">
        <v>185385.71332200003</v>
      </c>
      <c r="E6" s="96">
        <v>31036.170568000016</v>
      </c>
      <c r="F6" s="96">
        <v>597983.54955499992</v>
      </c>
      <c r="G6" s="96">
        <v>29842.721898999989</v>
      </c>
      <c r="H6" s="317"/>
      <c r="I6" s="318" t="s">
        <v>56</v>
      </c>
      <c r="J6" s="320"/>
      <c r="K6" s="78"/>
    </row>
    <row r="7" spans="1:11" ht="20.100000000000001" customHeight="1" x14ac:dyDescent="0.2">
      <c r="A7" s="73"/>
      <c r="B7" s="96">
        <v>475319.41466600006</v>
      </c>
      <c r="C7" s="96">
        <v>197445.46496500002</v>
      </c>
      <c r="D7" s="96">
        <v>125846.29953600002</v>
      </c>
      <c r="E7" s="96">
        <v>21020.802291000007</v>
      </c>
      <c r="F7" s="96">
        <v>338974.60692000005</v>
      </c>
      <c r="G7" s="96">
        <v>19867.945898999998</v>
      </c>
      <c r="H7" s="85"/>
      <c r="I7" s="117" t="s">
        <v>351</v>
      </c>
      <c r="J7" s="111"/>
      <c r="K7" s="87"/>
    </row>
    <row r="8" spans="1:11" ht="12" customHeight="1" x14ac:dyDescent="0.2">
      <c r="A8" s="245"/>
      <c r="B8" s="86">
        <v>117945.13859700001</v>
      </c>
      <c r="C8" s="86">
        <v>69927.352614000003</v>
      </c>
      <c r="D8" s="86">
        <v>37480.820070000009</v>
      </c>
      <c r="E8" s="86">
        <v>17556.793275000004</v>
      </c>
      <c r="F8" s="86">
        <v>80430.590265000006</v>
      </c>
      <c r="G8" s="86">
        <v>14929.902542999998</v>
      </c>
      <c r="H8" s="85"/>
      <c r="I8" s="112" t="s">
        <v>248</v>
      </c>
      <c r="J8" s="111"/>
      <c r="K8" s="87"/>
    </row>
    <row r="9" spans="1:11" ht="12" customHeight="1" x14ac:dyDescent="0.2">
      <c r="A9" s="245"/>
      <c r="B9" s="86">
        <v>357374.27605500002</v>
      </c>
      <c r="C9" s="86">
        <v>127518.11234100001</v>
      </c>
      <c r="D9" s="86">
        <v>88365.479453000007</v>
      </c>
      <c r="E9" s="86">
        <v>3464.0090120000004</v>
      </c>
      <c r="F9" s="86">
        <v>258544.01664400002</v>
      </c>
      <c r="G9" s="86">
        <v>4938.0433509999984</v>
      </c>
      <c r="H9" s="85"/>
      <c r="I9" s="112" t="s">
        <v>249</v>
      </c>
      <c r="J9" s="111"/>
      <c r="K9" s="87"/>
    </row>
    <row r="10" spans="1:11" ht="20.100000000000001" customHeight="1" x14ac:dyDescent="0.2">
      <c r="A10" s="73"/>
      <c r="B10" s="96">
        <v>344126.72858200001</v>
      </c>
      <c r="C10" s="96">
        <v>154772.20949099999</v>
      </c>
      <c r="D10" s="96">
        <v>57698.392953999995</v>
      </c>
      <c r="E10" s="96">
        <v>9938.7476729999998</v>
      </c>
      <c r="F10" s="96">
        <v>250912.80365999998</v>
      </c>
      <c r="G10" s="96">
        <v>8928.0488539999969</v>
      </c>
      <c r="H10" s="85"/>
      <c r="I10" s="117" t="s">
        <v>206</v>
      </c>
      <c r="J10" s="111"/>
      <c r="K10" s="87"/>
    </row>
    <row r="11" spans="1:11" ht="12" customHeight="1" x14ac:dyDescent="0.2">
      <c r="A11" s="245"/>
      <c r="B11" s="86">
        <v>84024.112072000004</v>
      </c>
      <c r="C11" s="86">
        <v>51526.135391999997</v>
      </c>
      <c r="D11" s="86">
        <v>13778.457406</v>
      </c>
      <c r="E11" s="86">
        <v>8484.6676019999995</v>
      </c>
      <c r="F11" s="86">
        <v>65708.118430999995</v>
      </c>
      <c r="G11" s="86">
        <v>7396.945596999999</v>
      </c>
      <c r="H11" s="85"/>
      <c r="I11" s="112" t="s">
        <v>248</v>
      </c>
      <c r="J11" s="111"/>
      <c r="K11" s="87"/>
    </row>
    <row r="12" spans="1:11" ht="12" customHeight="1" x14ac:dyDescent="0.2">
      <c r="A12" s="245"/>
      <c r="B12" s="86">
        <v>260101.18896900001</v>
      </c>
      <c r="C12" s="86">
        <v>103246.02258599999</v>
      </c>
      <c r="D12" s="86">
        <v>43919.936537999994</v>
      </c>
      <c r="E12" s="86">
        <v>1454.080569</v>
      </c>
      <c r="F12" s="86">
        <v>185204.73420899999</v>
      </c>
      <c r="G12" s="86">
        <v>1531.1042539999999</v>
      </c>
      <c r="H12" s="85"/>
      <c r="I12" s="112" t="s">
        <v>249</v>
      </c>
      <c r="J12" s="111"/>
      <c r="K12" s="87"/>
    </row>
    <row r="13" spans="1:11" ht="20.100000000000001" customHeight="1" x14ac:dyDescent="0.2">
      <c r="A13" s="73"/>
      <c r="B13" s="96">
        <v>208456.03969000001</v>
      </c>
      <c r="C13" s="96">
        <v>95624.195597999991</v>
      </c>
      <c r="D13" s="96">
        <v>31676.677931000006</v>
      </c>
      <c r="E13" s="96">
        <v>8192.2467730000008</v>
      </c>
      <c r="F13" s="96">
        <v>160289.23048299996</v>
      </c>
      <c r="G13" s="96">
        <v>4323.3788370000002</v>
      </c>
      <c r="H13" s="85"/>
      <c r="I13" s="94" t="s">
        <v>250</v>
      </c>
      <c r="J13" s="111"/>
      <c r="K13" s="87"/>
    </row>
    <row r="14" spans="1:11" ht="12" customHeight="1" x14ac:dyDescent="0.2">
      <c r="A14" s="245"/>
      <c r="B14" s="86">
        <v>79680.701906000002</v>
      </c>
      <c r="C14" s="86">
        <v>31741.873480000002</v>
      </c>
      <c r="D14" s="86">
        <v>11582.958574</v>
      </c>
      <c r="E14" s="86">
        <v>294.14970599999998</v>
      </c>
      <c r="F14" s="86">
        <v>41853.798782999998</v>
      </c>
      <c r="G14" s="86">
        <v>1821.7948469999999</v>
      </c>
      <c r="H14" s="85"/>
      <c r="I14" s="112" t="s">
        <v>251</v>
      </c>
      <c r="J14" s="111"/>
      <c r="K14" s="87"/>
    </row>
    <row r="15" spans="1:11" ht="12" customHeight="1" x14ac:dyDescent="0.2">
      <c r="A15" s="245"/>
      <c r="B15" s="86">
        <v>24288.815079000004</v>
      </c>
      <c r="C15" s="86">
        <v>12552.956638</v>
      </c>
      <c r="D15" s="86">
        <v>9706.0919240000003</v>
      </c>
      <c r="E15" s="86">
        <v>377.13604800000002</v>
      </c>
      <c r="F15" s="86">
        <v>22960.883566999997</v>
      </c>
      <c r="G15" s="86">
        <v>457.15330800000004</v>
      </c>
      <c r="H15" s="85"/>
      <c r="I15" s="112" t="s">
        <v>252</v>
      </c>
      <c r="J15" s="111"/>
      <c r="K15" s="87"/>
    </row>
    <row r="16" spans="1:11" ht="12" customHeight="1" x14ac:dyDescent="0.2">
      <c r="A16" s="245"/>
      <c r="B16" s="86">
        <v>19398.864264</v>
      </c>
      <c r="C16" s="86">
        <v>7454.5151919999989</v>
      </c>
      <c r="D16" s="86">
        <v>2447.7974929999996</v>
      </c>
      <c r="E16" s="86">
        <v>123.371589</v>
      </c>
      <c r="F16" s="86">
        <v>15028.052617000001</v>
      </c>
      <c r="G16" s="86">
        <v>276.44864899999993</v>
      </c>
      <c r="H16" s="95"/>
      <c r="I16" s="112" t="s">
        <v>263</v>
      </c>
      <c r="J16" s="161"/>
      <c r="K16" s="78"/>
    </row>
    <row r="17" spans="1:11" ht="12" customHeight="1" x14ac:dyDescent="0.2">
      <c r="A17" s="245"/>
      <c r="B17" s="86">
        <v>11425.114179000002</v>
      </c>
      <c r="C17" s="86">
        <v>6590.5114889999995</v>
      </c>
      <c r="D17" s="86">
        <v>2261.3544340000003</v>
      </c>
      <c r="E17" s="86">
        <v>939.66272700000002</v>
      </c>
      <c r="F17" s="86">
        <v>10427.099227000001</v>
      </c>
      <c r="G17" s="86">
        <v>2047.8191570000001</v>
      </c>
      <c r="H17" s="85"/>
      <c r="I17" s="112" t="s">
        <v>264</v>
      </c>
      <c r="J17" s="111"/>
      <c r="K17" s="87"/>
    </row>
    <row r="18" spans="1:11" ht="12" customHeight="1" x14ac:dyDescent="0.2">
      <c r="A18" s="245"/>
      <c r="B18" s="86">
        <v>877.19346399995266</v>
      </c>
      <c r="C18" s="86">
        <v>808.15709399999469</v>
      </c>
      <c r="D18" s="86">
        <v>23.512597999993886</v>
      </c>
      <c r="E18" s="86">
        <v>12.180829999997513</v>
      </c>
      <c r="F18" s="86">
        <v>353.73898300001747</v>
      </c>
      <c r="G18" s="86">
        <v>1.4540559999968536</v>
      </c>
      <c r="H18" s="85"/>
      <c r="I18" s="112" t="s">
        <v>255</v>
      </c>
      <c r="J18" s="111"/>
      <c r="K18" s="87"/>
    </row>
    <row r="19" spans="1:11" ht="20.100000000000001" customHeight="1" x14ac:dyDescent="0.2">
      <c r="A19" s="73"/>
      <c r="B19" s="96">
        <v>42306.650499000003</v>
      </c>
      <c r="C19" s="96">
        <v>11633.713555</v>
      </c>
      <c r="D19" s="96">
        <v>1841.0212270000002</v>
      </c>
      <c r="E19" s="96">
        <v>76.621095000000011</v>
      </c>
      <c r="F19" s="96">
        <v>8096.0902560000004</v>
      </c>
      <c r="G19" s="96">
        <v>1046.7271370000001</v>
      </c>
      <c r="H19" s="85"/>
      <c r="I19" s="117" t="s">
        <v>207</v>
      </c>
      <c r="J19" s="111"/>
      <c r="K19" s="87"/>
    </row>
    <row r="20" spans="1:11" ht="12" customHeight="1" x14ac:dyDescent="0.2">
      <c r="A20" s="245"/>
      <c r="B20" s="86">
        <v>21091.591374999996</v>
      </c>
      <c r="C20" s="86">
        <v>6860.8311329999997</v>
      </c>
      <c r="D20" s="86">
        <v>1335.7742010000002</v>
      </c>
      <c r="E20" s="86">
        <v>16.178746999999998</v>
      </c>
      <c r="F20" s="86">
        <v>4011.9043189999998</v>
      </c>
      <c r="G20" s="86">
        <v>993.84417400000007</v>
      </c>
      <c r="H20" s="85"/>
      <c r="I20" s="112" t="s">
        <v>248</v>
      </c>
      <c r="J20" s="111"/>
      <c r="K20" s="87"/>
    </row>
    <row r="21" spans="1:11" ht="12" customHeight="1" x14ac:dyDescent="0.2">
      <c r="A21" s="245"/>
      <c r="B21" s="86">
        <v>21215.057827000004</v>
      </c>
      <c r="C21" s="86">
        <v>4772.9563319999997</v>
      </c>
      <c r="D21" s="86">
        <v>505.29752000000002</v>
      </c>
      <c r="E21" s="86">
        <v>60.442345000000003</v>
      </c>
      <c r="F21" s="86">
        <v>4084.2470180000005</v>
      </c>
      <c r="G21" s="86">
        <v>52.882959</v>
      </c>
      <c r="H21" s="85"/>
      <c r="I21" s="112" t="s">
        <v>249</v>
      </c>
      <c r="J21" s="111"/>
      <c r="K21" s="87"/>
    </row>
    <row r="22" spans="1:11" ht="20.100000000000001" customHeight="1" x14ac:dyDescent="0.2">
      <c r="A22" s="99"/>
      <c r="B22" s="96">
        <v>588411.68995600007</v>
      </c>
      <c r="C22" s="96">
        <v>243065.24019899999</v>
      </c>
      <c r="D22" s="96">
        <v>129401.02920200001</v>
      </c>
      <c r="E22" s="96">
        <v>18319.293123000003</v>
      </c>
      <c r="F22" s="96">
        <v>407951.13303200004</v>
      </c>
      <c r="G22" s="96">
        <v>15279.599868000001</v>
      </c>
      <c r="H22" s="85"/>
      <c r="I22" s="117" t="s">
        <v>265</v>
      </c>
      <c r="J22" s="339"/>
      <c r="K22" s="87"/>
    </row>
    <row r="23" spans="1:11" x14ac:dyDescent="0.2">
      <c r="A23" s="99"/>
      <c r="B23" s="96">
        <v>260741.87645899999</v>
      </c>
      <c r="C23" s="96">
        <v>110198.20178199999</v>
      </c>
      <c r="D23" s="96">
        <v>67849.913864999995</v>
      </c>
      <c r="E23" s="96">
        <v>8647.138957000001</v>
      </c>
      <c r="F23" s="96">
        <v>162533.244703</v>
      </c>
      <c r="G23" s="96">
        <v>6643.1818470000007</v>
      </c>
      <c r="H23" s="85"/>
      <c r="I23" s="179" t="s">
        <v>232</v>
      </c>
      <c r="J23" s="339"/>
      <c r="K23" s="87"/>
    </row>
    <row r="24" spans="1:11" x14ac:dyDescent="0.2">
      <c r="A24" s="99"/>
      <c r="B24" s="96">
        <v>327669.81349700008</v>
      </c>
      <c r="C24" s="96">
        <v>132867.038417</v>
      </c>
      <c r="D24" s="96">
        <v>61551.11533700001</v>
      </c>
      <c r="E24" s="96">
        <v>9672.1541660000003</v>
      </c>
      <c r="F24" s="96">
        <v>245417.88832900001</v>
      </c>
      <c r="G24" s="96">
        <v>8636.4180209999995</v>
      </c>
      <c r="H24" s="85"/>
      <c r="I24" s="179" t="s">
        <v>266</v>
      </c>
      <c r="J24" s="339"/>
      <c r="K24" s="87"/>
    </row>
    <row r="25" spans="1:11" ht="12" customHeight="1" x14ac:dyDescent="0.2">
      <c r="A25" s="248"/>
      <c r="B25" s="86">
        <v>116243.61734900002</v>
      </c>
      <c r="C25" s="86">
        <v>51550.226176000004</v>
      </c>
      <c r="D25" s="86">
        <v>20116.166119999998</v>
      </c>
      <c r="E25" s="86">
        <v>2732.9268160000001</v>
      </c>
      <c r="F25" s="86">
        <v>75525.598685999998</v>
      </c>
      <c r="G25" s="86">
        <v>3543.082641</v>
      </c>
      <c r="H25" s="85"/>
      <c r="I25" s="130" t="s">
        <v>132</v>
      </c>
      <c r="J25" s="339"/>
      <c r="K25" s="87"/>
    </row>
    <row r="26" spans="1:11" ht="12" customHeight="1" x14ac:dyDescent="0.2">
      <c r="A26" s="248"/>
      <c r="B26" s="86">
        <v>108521.02929500001</v>
      </c>
      <c r="C26" s="86">
        <v>56190.309407000001</v>
      </c>
      <c r="D26" s="86">
        <v>16988.272292000001</v>
      </c>
      <c r="E26" s="86">
        <v>4303.7630300000001</v>
      </c>
      <c r="F26" s="86">
        <v>77106.120201999991</v>
      </c>
      <c r="G26" s="86">
        <v>6007.3614520000001</v>
      </c>
      <c r="H26" s="85"/>
      <c r="I26" s="130" t="s">
        <v>133</v>
      </c>
      <c r="J26" s="339"/>
      <c r="K26" s="87"/>
    </row>
    <row r="27" spans="1:11" ht="12" customHeight="1" x14ac:dyDescent="0.2">
      <c r="A27" s="248"/>
      <c r="B27" s="86">
        <v>33764.249123999994</v>
      </c>
      <c r="C27" s="86">
        <v>9683.5944180000006</v>
      </c>
      <c r="D27" s="86">
        <v>9836.7435759999989</v>
      </c>
      <c r="E27" s="86">
        <v>2142.4054889999998</v>
      </c>
      <c r="F27" s="86">
        <v>26810.180618999999</v>
      </c>
      <c r="G27" s="86">
        <v>2560.22613</v>
      </c>
      <c r="H27" s="85"/>
      <c r="I27" s="130" t="s">
        <v>134</v>
      </c>
      <c r="J27" s="339"/>
      <c r="K27" s="87"/>
    </row>
    <row r="28" spans="1:11" ht="12" customHeight="1" x14ac:dyDescent="0.25">
      <c r="A28" s="336"/>
      <c r="B28" s="96">
        <v>14812.154930999999</v>
      </c>
      <c r="C28" s="96">
        <v>3361.8848800000001</v>
      </c>
      <c r="D28" s="96">
        <v>9043.5967010000004</v>
      </c>
      <c r="E28" s="96">
        <v>3537.7827279999997</v>
      </c>
      <c r="F28" s="96">
        <v>10590.498951000001</v>
      </c>
      <c r="G28" s="96">
        <v>2452.4524230000002</v>
      </c>
      <c r="H28" s="85"/>
      <c r="I28" s="117" t="s">
        <v>135</v>
      </c>
      <c r="J28" s="339"/>
      <c r="K28" s="87"/>
    </row>
    <row r="29" spans="1:11" s="120" customFormat="1" ht="20.100000000000001" customHeight="1" x14ac:dyDescent="0.2">
      <c r="A29" s="73"/>
      <c r="B29" s="96">
        <v>46327.821327000005</v>
      </c>
      <c r="C29" s="96">
        <v>18762.231839</v>
      </c>
      <c r="D29" s="96">
        <v>18798.390828000003</v>
      </c>
      <c r="E29" s="96">
        <v>102.11419599999999</v>
      </c>
      <c r="F29" s="96">
        <v>64718.183127000004</v>
      </c>
      <c r="G29" s="96">
        <v>819.54711799999995</v>
      </c>
      <c r="H29" s="153"/>
      <c r="I29" s="119" t="s">
        <v>364</v>
      </c>
      <c r="J29" s="111"/>
      <c r="K29" s="87"/>
    </row>
    <row r="30" spans="1:11" s="120" customFormat="1" ht="12" customHeight="1" x14ac:dyDescent="0.2">
      <c r="A30" s="245"/>
      <c r="B30" s="86">
        <v>21801.609587000006</v>
      </c>
      <c r="C30" s="86">
        <v>3847.1454330000006</v>
      </c>
      <c r="D30" s="86">
        <v>536.58928399999991</v>
      </c>
      <c r="E30" s="86">
        <v>51.564858000000001</v>
      </c>
      <c r="F30" s="86">
        <v>8833.1437050000004</v>
      </c>
      <c r="G30" s="86">
        <v>50.266129999999997</v>
      </c>
      <c r="H30" s="90"/>
      <c r="I30" s="121" t="s">
        <v>365</v>
      </c>
      <c r="J30" s="104"/>
      <c r="K30" s="97"/>
    </row>
    <row r="31" spans="1:11" s="120" customFormat="1" ht="3" customHeight="1" x14ac:dyDescent="0.2">
      <c r="A31" s="245"/>
      <c r="B31" s="86"/>
      <c r="C31" s="86"/>
      <c r="D31" s="86"/>
      <c r="E31" s="86"/>
      <c r="F31" s="86"/>
      <c r="G31" s="86"/>
      <c r="H31" s="95"/>
      <c r="I31" s="121"/>
      <c r="J31" s="104"/>
      <c r="K31" s="97"/>
    </row>
    <row r="32" spans="1:11" s="350" customFormat="1" ht="20.100000000000001" customHeight="1" x14ac:dyDescent="0.2">
      <c r="A32" s="329"/>
      <c r="B32" s="347">
        <v>46035.266066999997</v>
      </c>
      <c r="C32" s="347">
        <v>15421.753058</v>
      </c>
      <c r="D32" s="347">
        <v>994.69245999999987</v>
      </c>
      <c r="E32" s="347">
        <v>583.94495699999993</v>
      </c>
      <c r="F32" s="347">
        <v>34127.894313000004</v>
      </c>
      <c r="G32" s="347">
        <v>1318.7633490000001</v>
      </c>
      <c r="H32" s="328"/>
      <c r="I32" s="326" t="s">
        <v>57</v>
      </c>
      <c r="J32" s="361"/>
      <c r="K32" s="349"/>
    </row>
    <row r="33" spans="1:11" ht="20.100000000000001" customHeight="1" x14ac:dyDescent="0.2">
      <c r="A33" s="73"/>
      <c r="B33" s="96">
        <v>24884.511741000002</v>
      </c>
      <c r="C33" s="96">
        <v>8572.1524040000004</v>
      </c>
      <c r="D33" s="96">
        <v>411.47578999999996</v>
      </c>
      <c r="E33" s="96">
        <v>293.29729499999996</v>
      </c>
      <c r="F33" s="96">
        <v>15725.754863</v>
      </c>
      <c r="G33" s="96">
        <v>883.694705</v>
      </c>
      <c r="H33" s="85"/>
      <c r="I33" s="117" t="s">
        <v>351</v>
      </c>
      <c r="J33" s="111"/>
      <c r="K33" s="87"/>
    </row>
    <row r="34" spans="1:11" ht="12" customHeight="1" x14ac:dyDescent="0.2">
      <c r="A34" s="245"/>
      <c r="B34" s="86">
        <v>12142.129924000001</v>
      </c>
      <c r="C34" s="86">
        <v>4665.2252539999999</v>
      </c>
      <c r="D34" s="86">
        <v>241.28180899999998</v>
      </c>
      <c r="E34" s="86">
        <v>76.345718000000005</v>
      </c>
      <c r="F34" s="86">
        <v>6556.4669489999987</v>
      </c>
      <c r="G34" s="86">
        <v>570.49927000000002</v>
      </c>
      <c r="H34" s="77"/>
      <c r="I34" s="112" t="s">
        <v>248</v>
      </c>
      <c r="J34" s="161"/>
      <c r="K34" s="78"/>
    </row>
    <row r="35" spans="1:11" ht="12" customHeight="1" x14ac:dyDescent="0.2">
      <c r="A35" s="245"/>
      <c r="B35" s="86">
        <v>12742.381812999998</v>
      </c>
      <c r="C35" s="86">
        <v>3906.9271460000004</v>
      </c>
      <c r="D35" s="86">
        <v>170.19397800000002</v>
      </c>
      <c r="E35" s="86">
        <v>216.95157599999999</v>
      </c>
      <c r="F35" s="86">
        <v>9169.2879100000009</v>
      </c>
      <c r="G35" s="86">
        <v>313.19543400000003</v>
      </c>
      <c r="H35" s="85"/>
      <c r="I35" s="112" t="s">
        <v>249</v>
      </c>
      <c r="J35" s="111"/>
      <c r="K35" s="87"/>
    </row>
    <row r="36" spans="1:11" ht="20.100000000000001" customHeight="1" x14ac:dyDescent="0.2">
      <c r="A36" s="73"/>
      <c r="B36" s="96">
        <v>19975.486908999999</v>
      </c>
      <c r="C36" s="96">
        <v>6585.7956039999999</v>
      </c>
      <c r="D36" s="96">
        <v>528.68954499999995</v>
      </c>
      <c r="E36" s="96">
        <v>253.45344099999997</v>
      </c>
      <c r="F36" s="96">
        <v>18081.879419000001</v>
      </c>
      <c r="G36" s="96">
        <v>375.494867</v>
      </c>
      <c r="H36" s="85"/>
      <c r="I36" s="117" t="s">
        <v>206</v>
      </c>
      <c r="J36" s="111"/>
      <c r="K36" s="87"/>
    </row>
    <row r="37" spans="1:11" ht="12" customHeight="1" x14ac:dyDescent="0.2">
      <c r="A37" s="245"/>
      <c r="B37" s="86">
        <v>3274.2892790000001</v>
      </c>
      <c r="C37" s="86">
        <v>1443.966013</v>
      </c>
      <c r="D37" s="86">
        <v>48.515253000000001</v>
      </c>
      <c r="E37" s="86">
        <v>38.444944999999997</v>
      </c>
      <c r="F37" s="86">
        <v>2911.3314849999997</v>
      </c>
      <c r="G37" s="86">
        <v>213.27928299999999</v>
      </c>
      <c r="H37" s="85"/>
      <c r="I37" s="112" t="s">
        <v>248</v>
      </c>
      <c r="J37" s="111"/>
      <c r="K37" s="87"/>
    </row>
    <row r="38" spans="1:11" ht="12" customHeight="1" x14ac:dyDescent="0.2">
      <c r="A38" s="245"/>
      <c r="B38" s="86">
        <v>16701.198127</v>
      </c>
      <c r="C38" s="86">
        <v>5141.7800889999999</v>
      </c>
      <c r="D38" s="86">
        <v>480.17429199999998</v>
      </c>
      <c r="E38" s="86">
        <v>215.00849500000001</v>
      </c>
      <c r="F38" s="86">
        <v>15170.621671000001</v>
      </c>
      <c r="G38" s="86">
        <v>162.21558300000001</v>
      </c>
      <c r="H38" s="85"/>
      <c r="I38" s="112" t="s">
        <v>249</v>
      </c>
      <c r="J38" s="111"/>
      <c r="K38" s="87"/>
    </row>
    <row r="39" spans="1:11" ht="20.100000000000001" customHeight="1" x14ac:dyDescent="0.2">
      <c r="A39" s="245"/>
      <c r="B39" s="86">
        <v>8983.595249</v>
      </c>
      <c r="C39" s="86">
        <v>2735.2751280000002</v>
      </c>
      <c r="D39" s="86">
        <v>365.18329199999999</v>
      </c>
      <c r="E39" s="86">
        <v>33.291431000000003</v>
      </c>
      <c r="F39" s="86">
        <v>8995.9393359999995</v>
      </c>
      <c r="G39" s="86">
        <v>117.291775</v>
      </c>
      <c r="H39" s="85"/>
      <c r="I39" s="94" t="s">
        <v>250</v>
      </c>
      <c r="J39" s="111"/>
      <c r="K39" s="87"/>
    </row>
    <row r="40" spans="1:11" ht="12" customHeight="1" x14ac:dyDescent="0.2">
      <c r="A40" s="245"/>
      <c r="B40" s="86">
        <v>1632.0062369999998</v>
      </c>
      <c r="C40" s="86">
        <v>793.93787599999996</v>
      </c>
      <c r="D40" s="86">
        <v>97.97587</v>
      </c>
      <c r="E40" s="86">
        <v>58.346570999999997</v>
      </c>
      <c r="F40" s="86">
        <v>2164.1658850000003</v>
      </c>
      <c r="G40" s="86">
        <v>174.554528</v>
      </c>
      <c r="H40" s="85"/>
      <c r="I40" s="112" t="s">
        <v>251</v>
      </c>
      <c r="J40" s="111"/>
      <c r="K40" s="87"/>
    </row>
    <row r="41" spans="1:11" ht="12" customHeight="1" x14ac:dyDescent="0.2">
      <c r="A41" s="245"/>
      <c r="B41" s="86">
        <v>6724.3968880000002</v>
      </c>
      <c r="C41" s="86">
        <v>1881.5887760000001</v>
      </c>
      <c r="D41" s="86">
        <v>50.794815</v>
      </c>
      <c r="E41" s="86">
        <v>97.212929999999986</v>
      </c>
      <c r="F41" s="86">
        <v>6085.9591479999999</v>
      </c>
      <c r="G41" s="86">
        <v>42.615316999999997</v>
      </c>
      <c r="H41" s="85"/>
      <c r="I41" s="112" t="s">
        <v>252</v>
      </c>
      <c r="J41" s="111"/>
      <c r="K41" s="87"/>
    </row>
    <row r="42" spans="1:11" ht="12" customHeight="1" x14ac:dyDescent="0.2">
      <c r="A42" s="73"/>
      <c r="B42" s="96">
        <v>2118.231409</v>
      </c>
      <c r="C42" s="96">
        <v>993.339832</v>
      </c>
      <c r="D42" s="96">
        <v>9.7114279999999997</v>
      </c>
      <c r="E42" s="96">
        <v>37.995615999999998</v>
      </c>
      <c r="F42" s="96">
        <v>503.87286699999999</v>
      </c>
      <c r="G42" s="96">
        <v>22.477644999999999</v>
      </c>
      <c r="H42" s="85"/>
      <c r="I42" s="112" t="s">
        <v>263</v>
      </c>
      <c r="J42" s="111"/>
      <c r="K42" s="87"/>
    </row>
    <row r="43" spans="1:11" ht="12" customHeight="1" x14ac:dyDescent="0.2">
      <c r="A43" s="245"/>
      <c r="B43" s="86">
        <v>465.38057100000003</v>
      </c>
      <c r="C43" s="86">
        <v>181.65198400000003</v>
      </c>
      <c r="D43" s="86">
        <v>5.0241380000000007</v>
      </c>
      <c r="E43" s="86">
        <v>26.612341000000001</v>
      </c>
      <c r="F43" s="86">
        <v>331.94167199999998</v>
      </c>
      <c r="G43" s="86">
        <v>18.555596999999999</v>
      </c>
      <c r="H43" s="85"/>
      <c r="I43" s="112" t="s">
        <v>264</v>
      </c>
      <c r="J43" s="111"/>
      <c r="K43" s="87"/>
    </row>
    <row r="44" spans="1:11" ht="12" customHeight="1" x14ac:dyDescent="0.2">
      <c r="A44" s="245"/>
      <c r="B44" s="86">
        <v>51.876554999998916</v>
      </c>
      <c r="C44" s="86">
        <v>2.0080000003872556E-3</v>
      </c>
      <c r="D44" s="86">
        <v>1.9999999949504854E-6</v>
      </c>
      <c r="E44" s="86">
        <v>-5.4480000000296513E-3</v>
      </c>
      <c r="F44" s="86">
        <v>5.1100000200676732E-4</v>
      </c>
      <c r="G44" s="86">
        <v>4.9999999873762135E-6</v>
      </c>
      <c r="H44" s="95"/>
      <c r="I44" s="112" t="s">
        <v>255</v>
      </c>
      <c r="J44" s="104"/>
      <c r="K44" s="97"/>
    </row>
    <row r="45" spans="1:11" ht="20.100000000000001" customHeight="1" x14ac:dyDescent="0.2">
      <c r="A45" s="73"/>
      <c r="B45" s="96">
        <v>1175.2673970000001</v>
      </c>
      <c r="C45" s="96">
        <v>263.81754100000001</v>
      </c>
      <c r="D45" s="96">
        <v>54.527120000000004</v>
      </c>
      <c r="E45" s="96">
        <v>37.194218000000006</v>
      </c>
      <c r="F45" s="96">
        <v>320.26202000000001</v>
      </c>
      <c r="G45" s="96">
        <v>59.573820999999995</v>
      </c>
      <c r="H45" s="85"/>
      <c r="I45" s="117" t="s">
        <v>207</v>
      </c>
      <c r="J45" s="111"/>
      <c r="K45" s="87"/>
    </row>
    <row r="46" spans="1:11" ht="12" customHeight="1" x14ac:dyDescent="0.2">
      <c r="A46" s="245"/>
      <c r="B46" s="86">
        <v>538.44922499999996</v>
      </c>
      <c r="C46" s="86">
        <v>155.36173099999999</v>
      </c>
      <c r="D46" s="86">
        <v>50.665173000000003</v>
      </c>
      <c r="E46" s="86">
        <v>35.094337000000003</v>
      </c>
      <c r="F46" s="86">
        <v>271.90711399999998</v>
      </c>
      <c r="G46" s="86">
        <v>53.621440999999997</v>
      </c>
      <c r="H46" s="133"/>
      <c r="I46" s="112" t="s">
        <v>248</v>
      </c>
      <c r="J46" s="127"/>
      <c r="K46" s="134"/>
    </row>
    <row r="47" spans="1:11" ht="12" customHeight="1" x14ac:dyDescent="0.2">
      <c r="A47" s="245"/>
      <c r="B47" s="86">
        <v>636.79467</v>
      </c>
      <c r="C47" s="86">
        <v>108.44381</v>
      </c>
      <c r="D47" s="86">
        <v>3.8619469999999998</v>
      </c>
      <c r="E47" s="86">
        <v>2.0998809999999999</v>
      </c>
      <c r="F47" s="86">
        <v>48.354905000000002</v>
      </c>
      <c r="G47" s="86">
        <v>5.9523799999999998</v>
      </c>
      <c r="H47" s="116"/>
      <c r="I47" s="112" t="s">
        <v>249</v>
      </c>
      <c r="J47" s="73"/>
      <c r="K47" s="74"/>
    </row>
    <row r="48" spans="1:11" s="120" customFormat="1" ht="20.100000000000001" customHeight="1" x14ac:dyDescent="0.2">
      <c r="A48" s="99"/>
      <c r="B48" s="96">
        <v>282.63618000000002</v>
      </c>
      <c r="C48" s="96">
        <v>42.881199999999993</v>
      </c>
      <c r="D48" s="96">
        <v>13.126315</v>
      </c>
      <c r="E48" s="96">
        <v>0</v>
      </c>
      <c r="F48" s="96">
        <v>71.911976999999993</v>
      </c>
      <c r="G48" s="96">
        <v>17.045453999999999</v>
      </c>
      <c r="H48" s="135"/>
      <c r="I48" s="119" t="s">
        <v>364</v>
      </c>
      <c r="J48" s="73"/>
      <c r="K48" s="74"/>
    </row>
    <row r="49" spans="1:11" s="120" customFormat="1" ht="12" customHeight="1" x14ac:dyDescent="0.2">
      <c r="A49" s="248"/>
      <c r="B49" s="86">
        <v>24.510580999999998</v>
      </c>
      <c r="C49" s="86">
        <v>0</v>
      </c>
      <c r="D49" s="86">
        <v>0</v>
      </c>
      <c r="E49" s="86">
        <v>0</v>
      </c>
      <c r="F49" s="86">
        <v>0</v>
      </c>
      <c r="G49" s="86">
        <v>0</v>
      </c>
      <c r="H49" s="116"/>
      <c r="I49" s="121" t="s">
        <v>365</v>
      </c>
      <c r="J49" s="73"/>
      <c r="K49" s="74"/>
    </row>
    <row r="50" spans="1:11" s="129" customFormat="1" ht="5.0999999999999996" customHeight="1" x14ac:dyDescent="0.2">
      <c r="A50" s="124"/>
      <c r="B50" s="138"/>
      <c r="C50" s="126"/>
      <c r="D50" s="126"/>
      <c r="E50" s="126"/>
      <c r="F50" s="126"/>
      <c r="G50" s="127"/>
      <c r="H50" s="139"/>
      <c r="I50" s="140"/>
      <c r="J50" s="141"/>
      <c r="K50" s="71"/>
    </row>
    <row r="51" spans="1:11" ht="29.1" customHeight="1" x14ac:dyDescent="0.2">
      <c r="A51" s="308"/>
      <c r="B51" s="552" t="s">
        <v>285</v>
      </c>
      <c r="C51" s="552"/>
      <c r="D51" s="552"/>
      <c r="E51" s="552"/>
      <c r="F51" s="552"/>
      <c r="G51" s="552"/>
      <c r="H51" s="552"/>
      <c r="I51" s="552"/>
      <c r="J51" s="321"/>
    </row>
    <row r="52" spans="1:11" x14ac:dyDescent="0.2">
      <c r="A52" s="73"/>
      <c r="B52" s="73"/>
      <c r="I52" s="73"/>
    </row>
  </sheetData>
  <mergeCells count="1">
    <mergeCell ref="B51:I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2BD82-AE17-4863-994A-A87166F081D7}">
  <sheetPr codeName="Sheet2">
    <pageSetUpPr fitToPage="1"/>
  </sheetPr>
  <dimension ref="A2:AP132"/>
  <sheetViews>
    <sheetView showGridLines="0" zoomScale="115" zoomScaleNormal="115" zoomScaleSheetLayoutView="105" workbookViewId="0"/>
  </sheetViews>
  <sheetFormatPr defaultColWidth="9.140625" defaultRowHeight="12.75" x14ac:dyDescent="0.2"/>
  <cols>
    <col min="1" max="1" width="1.7109375" style="70" customWidth="1"/>
    <col min="2" max="2" width="30.85546875" style="70" customWidth="1"/>
    <col min="3" max="3" width="11.140625" style="70" customWidth="1"/>
    <col min="4" max="8" width="9.28515625" style="70" customWidth="1"/>
    <col min="9" max="9" width="8.140625" style="70" customWidth="1"/>
    <col min="10" max="10" width="1.7109375" style="70" customWidth="1"/>
    <col min="11" max="11" width="1.7109375" style="71" customWidth="1"/>
    <col min="12" max="12" width="9.140625" style="71"/>
    <col min="13" max="13" width="31.140625" style="198" bestFit="1" customWidth="1"/>
    <col min="14" max="14" width="41.5703125" style="198" bestFit="1" customWidth="1"/>
    <col min="15" max="15" width="34.5703125" style="198" bestFit="1" customWidth="1"/>
    <col min="16" max="16" width="24" style="198" bestFit="1" customWidth="1"/>
    <col min="17" max="17" width="21.140625" style="198" bestFit="1" customWidth="1"/>
    <col min="18" max="18" width="17.7109375" style="198" bestFit="1" customWidth="1"/>
    <col min="19" max="19" width="20.28515625" style="198" bestFit="1" customWidth="1"/>
    <col min="20" max="20" width="16.140625" style="198" bestFit="1" customWidth="1"/>
    <col min="21" max="21" width="14.5703125" style="198" bestFit="1" customWidth="1"/>
    <col min="22" max="22" width="17.85546875" style="198" bestFit="1" customWidth="1"/>
    <col min="23" max="23" width="10.5703125" style="198" bestFit="1" customWidth="1"/>
    <col min="24" max="24" width="20" style="198" bestFit="1" customWidth="1"/>
    <col min="25" max="25" width="21.140625" style="198" bestFit="1" customWidth="1"/>
    <col min="26" max="26" width="11.85546875" style="198" bestFit="1" customWidth="1"/>
    <col min="27" max="27" width="16.85546875" style="198" bestFit="1" customWidth="1"/>
    <col min="28" max="28" width="10" style="198" bestFit="1" customWidth="1"/>
    <col min="29" max="29" width="11.42578125" style="198" bestFit="1" customWidth="1"/>
    <col min="30" max="30" width="18.85546875" style="198" bestFit="1" customWidth="1"/>
    <col min="31" max="31" width="21" style="198" bestFit="1" customWidth="1"/>
    <col min="32" max="32" width="22.85546875" style="198" bestFit="1" customWidth="1"/>
    <col min="33" max="33" width="10.7109375" style="198" bestFit="1" customWidth="1"/>
    <col min="34" max="34" width="19.28515625" style="198" bestFit="1" customWidth="1"/>
    <col min="35" max="35" width="18.42578125" style="198" bestFit="1" customWidth="1"/>
    <col min="36" max="36" width="20.5703125" style="198" bestFit="1" customWidth="1"/>
    <col min="37" max="37" width="16" style="198" bestFit="1" customWidth="1"/>
    <col min="38" max="38" width="22.85546875" style="198" bestFit="1" customWidth="1"/>
    <col min="39" max="39" width="14.5703125" style="198" bestFit="1" customWidth="1"/>
    <col min="40" max="40" width="10.85546875" style="198" bestFit="1" customWidth="1"/>
    <col min="41" max="42" width="23" style="198" bestFit="1" customWidth="1"/>
    <col min="43" max="43" width="11.28515625" style="70" bestFit="1" customWidth="1"/>
    <col min="44" max="44" width="19.28515625" style="70" bestFit="1" customWidth="1"/>
    <col min="45" max="45" width="12.42578125" style="70" bestFit="1" customWidth="1"/>
    <col min="46" max="46" width="18.42578125" style="70" bestFit="1" customWidth="1"/>
    <col min="47" max="47" width="19.140625" style="70" bestFit="1" customWidth="1"/>
    <col min="48" max="48" width="15.42578125" style="70" bestFit="1" customWidth="1"/>
    <col min="49" max="49" width="18.28515625" style="70" bestFit="1" customWidth="1"/>
    <col min="50" max="50" width="20.42578125" style="70" bestFit="1" customWidth="1"/>
    <col min="51" max="51" width="12.42578125" style="70" bestFit="1" customWidth="1"/>
    <col min="52" max="52" width="15.42578125" style="70" bestFit="1" customWidth="1"/>
    <col min="53" max="53" width="23" style="70" bestFit="1" customWidth="1"/>
    <col min="54" max="54" width="14.140625" style="70" bestFit="1" customWidth="1"/>
    <col min="55" max="55" width="12.42578125" style="70" bestFit="1" customWidth="1"/>
    <col min="56" max="56" width="22.85546875" style="70" bestFit="1" customWidth="1"/>
    <col min="57" max="16384" width="9.140625" style="70"/>
  </cols>
  <sheetData>
    <row r="2" spans="1:42" s="254" customFormat="1" ht="16.5" x14ac:dyDescent="0.3">
      <c r="A2" s="216"/>
      <c r="B2" s="221" t="s">
        <v>331</v>
      </c>
      <c r="C2" s="221"/>
      <c r="D2" s="221"/>
      <c r="E2" s="221"/>
      <c r="F2" s="221"/>
      <c r="G2" s="221"/>
      <c r="H2" s="221"/>
      <c r="I2" s="216"/>
      <c r="J2" s="215"/>
      <c r="K2" s="253"/>
      <c r="L2" s="255"/>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row>
    <row r="3" spans="1:42" s="269" customFormat="1" ht="14.25" x14ac:dyDescent="0.2">
      <c r="A3" s="268"/>
      <c r="B3" s="268" t="s">
        <v>338</v>
      </c>
      <c r="C3" s="268"/>
      <c r="D3" s="268"/>
      <c r="E3" s="268"/>
      <c r="F3" s="268"/>
      <c r="G3" s="268"/>
      <c r="H3" s="268"/>
      <c r="I3" s="268"/>
      <c r="J3" s="268"/>
      <c r="K3" s="272"/>
      <c r="L3" s="270"/>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row>
    <row r="4" spans="1:42" s="263" customFormat="1" ht="21" customHeight="1" x14ac:dyDescent="0.2">
      <c r="A4" s="277"/>
      <c r="B4" s="276" t="s">
        <v>598</v>
      </c>
      <c r="C4" s="276"/>
      <c r="D4" s="276"/>
      <c r="E4" s="276"/>
      <c r="F4" s="276"/>
      <c r="G4" s="276"/>
      <c r="H4" s="276"/>
      <c r="I4" s="278" t="s">
        <v>268</v>
      </c>
      <c r="J4" s="276"/>
      <c r="K4" s="264"/>
      <c r="L4" s="264"/>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row>
    <row r="5" spans="1:42" ht="12" customHeight="1" x14ac:dyDescent="0.2">
      <c r="A5" s="288"/>
      <c r="B5" s="289"/>
      <c r="C5" s="553" t="s">
        <v>22</v>
      </c>
      <c r="D5" s="555" t="s">
        <v>346</v>
      </c>
      <c r="E5" s="555"/>
      <c r="F5" s="555"/>
      <c r="G5" s="555"/>
      <c r="H5" s="555"/>
      <c r="I5" s="556"/>
      <c r="J5" s="307"/>
    </row>
    <row r="6" spans="1:42" ht="20.100000000000001" customHeight="1" x14ac:dyDescent="0.2">
      <c r="A6" s="151"/>
      <c r="B6" s="280"/>
      <c r="C6" s="554"/>
      <c r="D6" s="281" t="s">
        <v>28</v>
      </c>
      <c r="E6" s="281" t="s">
        <v>30</v>
      </c>
      <c r="F6" s="281" t="s">
        <v>27</v>
      </c>
      <c r="G6" s="281" t="s">
        <v>26</v>
      </c>
      <c r="H6" s="281" t="s">
        <v>31</v>
      </c>
      <c r="I6" s="282" t="s">
        <v>33</v>
      </c>
      <c r="J6" s="308"/>
    </row>
    <row r="7" spans="1:42" s="115" customFormat="1" ht="20.100000000000001" customHeight="1" x14ac:dyDescent="0.25">
      <c r="A7" s="249"/>
      <c r="B7" s="117" t="s">
        <v>59</v>
      </c>
      <c r="C7" s="306">
        <v>2951766.2273449996</v>
      </c>
      <c r="D7" s="146">
        <v>205056.47137600003</v>
      </c>
      <c r="E7" s="146">
        <v>14697.106618</v>
      </c>
      <c r="F7" s="146">
        <v>161725.13178700002</v>
      </c>
      <c r="G7" s="146">
        <v>174688.37460400001</v>
      </c>
      <c r="H7" s="146">
        <v>277179.86286599992</v>
      </c>
      <c r="I7" s="95">
        <v>15017.811668</v>
      </c>
      <c r="J7" s="108"/>
      <c r="K7" s="110"/>
      <c r="L7" s="110"/>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row>
    <row r="8" spans="1:42" ht="20.100000000000001" customHeight="1" x14ac:dyDescent="0.2">
      <c r="A8" s="73"/>
      <c r="B8" s="117" t="s">
        <v>351</v>
      </c>
      <c r="C8" s="84">
        <v>1184709.42334</v>
      </c>
      <c r="D8" s="84">
        <v>85630.787517999997</v>
      </c>
      <c r="E8" s="84">
        <v>3725.1476149999999</v>
      </c>
      <c r="F8" s="84">
        <v>68139.084799999982</v>
      </c>
      <c r="G8" s="84">
        <v>69506.123846000002</v>
      </c>
      <c r="H8" s="84">
        <v>108159.42074099999</v>
      </c>
      <c r="I8" s="85">
        <v>5420.5875100000003</v>
      </c>
      <c r="J8" s="73"/>
    </row>
    <row r="9" spans="1:42" ht="12" customHeight="1" x14ac:dyDescent="0.2">
      <c r="A9" s="245"/>
      <c r="B9" s="112" t="s">
        <v>248</v>
      </c>
      <c r="C9" s="84">
        <v>395741.40087199997</v>
      </c>
      <c r="D9" s="84">
        <v>24360.070406999999</v>
      </c>
      <c r="E9" s="84">
        <v>2258.0727820000002</v>
      </c>
      <c r="F9" s="84">
        <v>23634.406650999998</v>
      </c>
      <c r="G9" s="84">
        <v>23773.758269999998</v>
      </c>
      <c r="H9" s="84">
        <v>38276.008535999994</v>
      </c>
      <c r="I9" s="85">
        <v>1598.1115439999999</v>
      </c>
      <c r="J9" s="73"/>
    </row>
    <row r="10" spans="1:42" ht="12" customHeight="1" x14ac:dyDescent="0.2">
      <c r="A10" s="245"/>
      <c r="B10" s="112" t="s">
        <v>249</v>
      </c>
      <c r="C10" s="84">
        <v>788968.02244199999</v>
      </c>
      <c r="D10" s="84">
        <v>61270.717053</v>
      </c>
      <c r="E10" s="84">
        <v>1467.0748239999998</v>
      </c>
      <c r="F10" s="84">
        <v>44504.678103999999</v>
      </c>
      <c r="G10" s="84">
        <v>45732.365517999999</v>
      </c>
      <c r="H10" s="84">
        <v>69883.412175000005</v>
      </c>
      <c r="I10" s="85">
        <v>3822.4759409999997</v>
      </c>
      <c r="J10" s="73"/>
    </row>
    <row r="11" spans="1:42" ht="20.100000000000001" customHeight="1" x14ac:dyDescent="0.2">
      <c r="A11" s="73"/>
      <c r="B11" s="117" t="s">
        <v>206</v>
      </c>
      <c r="C11" s="84">
        <v>1622690.8608339999</v>
      </c>
      <c r="D11" s="84">
        <v>112134.34870500001</v>
      </c>
      <c r="E11" s="84">
        <v>8191.0287239999989</v>
      </c>
      <c r="F11" s="84">
        <v>88599.353614000021</v>
      </c>
      <c r="G11" s="84">
        <v>98938.687990000006</v>
      </c>
      <c r="H11" s="84">
        <v>149017.21327099999</v>
      </c>
      <c r="I11" s="85">
        <v>8255.1359229999998</v>
      </c>
      <c r="J11" s="73"/>
    </row>
    <row r="12" spans="1:42" ht="12" customHeight="1" x14ac:dyDescent="0.2">
      <c r="A12" s="245"/>
      <c r="B12" s="112" t="s">
        <v>248</v>
      </c>
      <c r="C12" s="84">
        <v>639671.71664900007</v>
      </c>
      <c r="D12" s="84">
        <v>37295.343752999994</v>
      </c>
      <c r="E12" s="84">
        <v>4662.286818999999</v>
      </c>
      <c r="F12" s="84">
        <v>37379.120822000004</v>
      </c>
      <c r="G12" s="84">
        <v>34339.54178</v>
      </c>
      <c r="H12" s="84">
        <v>70727.500621999992</v>
      </c>
      <c r="I12" s="85">
        <v>2986.834218</v>
      </c>
      <c r="J12" s="73"/>
    </row>
    <row r="13" spans="1:42" ht="12" customHeight="1" x14ac:dyDescent="0.2">
      <c r="A13" s="245"/>
      <c r="B13" s="112" t="s">
        <v>249</v>
      </c>
      <c r="C13" s="84">
        <v>983019.313891</v>
      </c>
      <c r="D13" s="84">
        <v>74839.099039000008</v>
      </c>
      <c r="E13" s="84">
        <v>3528.7423200000003</v>
      </c>
      <c r="F13" s="84">
        <v>51220.233567000003</v>
      </c>
      <c r="G13" s="84">
        <v>64599.136872000003</v>
      </c>
      <c r="H13" s="84">
        <v>78289.682066999987</v>
      </c>
      <c r="I13" s="85">
        <v>5268.2791100000004</v>
      </c>
      <c r="J13" s="73"/>
    </row>
    <row r="14" spans="1:42" ht="20.100000000000001" customHeight="1" x14ac:dyDescent="0.2">
      <c r="A14" s="73"/>
      <c r="B14" s="94" t="s">
        <v>250</v>
      </c>
      <c r="C14" s="84">
        <v>703436.54272199993</v>
      </c>
      <c r="D14" s="84">
        <v>54199.480788000001</v>
      </c>
      <c r="E14" s="84">
        <v>2034.626002</v>
      </c>
      <c r="F14" s="84">
        <v>32652.953415</v>
      </c>
      <c r="G14" s="84">
        <v>41800.641665000003</v>
      </c>
      <c r="H14" s="84">
        <v>75494.914185999995</v>
      </c>
      <c r="I14" s="85">
        <v>3381.9198160000001</v>
      </c>
      <c r="J14" s="73"/>
    </row>
    <row r="15" spans="1:42" ht="12" customHeight="1" x14ac:dyDescent="0.2">
      <c r="A15" s="245"/>
      <c r="B15" s="112" t="s">
        <v>251</v>
      </c>
      <c r="C15" s="84">
        <v>441415.02888699999</v>
      </c>
      <c r="D15" s="84">
        <v>27020.043532999996</v>
      </c>
      <c r="E15" s="84">
        <v>2582.8121799999999</v>
      </c>
      <c r="F15" s="84">
        <v>31195.918822999993</v>
      </c>
      <c r="G15" s="84">
        <v>29201.391485</v>
      </c>
      <c r="H15" s="84">
        <v>36780.661263999995</v>
      </c>
      <c r="I15" s="85">
        <v>3614.6741020000004</v>
      </c>
      <c r="J15" s="73"/>
    </row>
    <row r="16" spans="1:42" ht="12" customHeight="1" x14ac:dyDescent="0.2">
      <c r="A16" s="245"/>
      <c r="B16" s="112" t="s">
        <v>252</v>
      </c>
      <c r="C16" s="84">
        <v>356764.27271199995</v>
      </c>
      <c r="D16" s="84">
        <v>23223.053373000002</v>
      </c>
      <c r="E16" s="84">
        <v>494.31059299999998</v>
      </c>
      <c r="F16" s="84">
        <v>20325.313582999999</v>
      </c>
      <c r="G16" s="84">
        <v>22343.337548</v>
      </c>
      <c r="H16" s="84">
        <v>28886.859586999999</v>
      </c>
      <c r="I16" s="85">
        <v>729.27829199999996</v>
      </c>
      <c r="J16" s="73"/>
    </row>
    <row r="17" spans="1:42" ht="12" customHeight="1" x14ac:dyDescent="0.2">
      <c r="A17" s="245"/>
      <c r="B17" s="112" t="s">
        <v>263</v>
      </c>
      <c r="C17" s="84">
        <v>26596.467573000002</v>
      </c>
      <c r="D17" s="84">
        <v>974.23642099999995</v>
      </c>
      <c r="E17" s="84">
        <v>108.788291</v>
      </c>
      <c r="F17" s="84">
        <v>1840.5413589999998</v>
      </c>
      <c r="G17" s="84">
        <v>1279.858463</v>
      </c>
      <c r="H17" s="84">
        <v>1501.9760469999999</v>
      </c>
      <c r="I17" s="85">
        <v>139.28409400000001</v>
      </c>
      <c r="J17" s="73"/>
    </row>
    <row r="18" spans="1:42" ht="12" customHeight="1" x14ac:dyDescent="0.2">
      <c r="A18" s="245"/>
      <c r="B18" s="112" t="s">
        <v>264</v>
      </c>
      <c r="C18" s="84">
        <v>91045.203037999992</v>
      </c>
      <c r="D18" s="84">
        <v>6619.1491140000007</v>
      </c>
      <c r="E18" s="84">
        <v>2958.6340300000002</v>
      </c>
      <c r="F18" s="84">
        <v>2257.7278630000001</v>
      </c>
      <c r="G18" s="84">
        <v>4263.5294160000003</v>
      </c>
      <c r="H18" s="84">
        <v>6277.1700089999995</v>
      </c>
      <c r="I18" s="85">
        <v>380.36708900000002</v>
      </c>
      <c r="J18" s="73"/>
    </row>
    <row r="19" spans="1:42" ht="12" customHeight="1" x14ac:dyDescent="0.2">
      <c r="A19" s="245"/>
      <c r="B19" s="112" t="s">
        <v>255</v>
      </c>
      <c r="C19" s="84">
        <v>3433.3459019998554</v>
      </c>
      <c r="D19" s="84">
        <v>98.385476000010385</v>
      </c>
      <c r="E19" s="84">
        <v>11.85762799999884</v>
      </c>
      <c r="F19" s="84">
        <v>326.898571000027</v>
      </c>
      <c r="G19" s="84">
        <v>49.929413000005297</v>
      </c>
      <c r="H19" s="84">
        <v>75.63217799999984</v>
      </c>
      <c r="I19" s="85">
        <v>9.6125300000003335</v>
      </c>
      <c r="J19" s="73"/>
    </row>
    <row r="20" spans="1:42" ht="20.100000000000001" customHeight="1" x14ac:dyDescent="0.2">
      <c r="A20" s="73"/>
      <c r="B20" s="117" t="s">
        <v>207</v>
      </c>
      <c r="C20" s="84">
        <v>144365.94654800001</v>
      </c>
      <c r="D20" s="84">
        <v>7291.3983280000002</v>
      </c>
      <c r="E20" s="84">
        <v>2780.9269130000002</v>
      </c>
      <c r="F20" s="84">
        <v>4986.6808309999997</v>
      </c>
      <c r="G20" s="84">
        <v>6243.5352160000002</v>
      </c>
      <c r="H20" s="84">
        <v>20003.154413999997</v>
      </c>
      <c r="I20" s="85">
        <v>1342.068303</v>
      </c>
      <c r="J20" s="73"/>
    </row>
    <row r="21" spans="1:42" ht="12" customHeight="1" x14ac:dyDescent="0.2">
      <c r="A21" s="245"/>
      <c r="B21" s="112" t="s">
        <v>248</v>
      </c>
      <c r="C21" s="84">
        <v>100171.961698</v>
      </c>
      <c r="D21" s="84">
        <v>4602.9594719999996</v>
      </c>
      <c r="E21" s="84">
        <v>1694.2334299999998</v>
      </c>
      <c r="F21" s="84">
        <v>3448.8052790000002</v>
      </c>
      <c r="G21" s="84">
        <v>3817.8349710000002</v>
      </c>
      <c r="H21" s="84">
        <v>16656.494688999999</v>
      </c>
      <c r="I21" s="85">
        <v>1099.5913140000002</v>
      </c>
      <c r="J21" s="73"/>
    </row>
    <row r="22" spans="1:42" ht="12" customHeight="1" x14ac:dyDescent="0.2">
      <c r="A22" s="245"/>
      <c r="B22" s="112" t="s">
        <v>249</v>
      </c>
      <c r="C22" s="84">
        <v>44193.725489000004</v>
      </c>
      <c r="D22" s="84">
        <v>2688.4912740000004</v>
      </c>
      <c r="E22" s="84">
        <v>1086.6949010000001</v>
      </c>
      <c r="F22" s="84">
        <v>1537.9227019999998</v>
      </c>
      <c r="G22" s="84">
        <v>2425.7572489999998</v>
      </c>
      <c r="H22" s="84">
        <v>3346.5134369999996</v>
      </c>
      <c r="I22" s="85">
        <v>242.48758099999998</v>
      </c>
      <c r="J22" s="73"/>
    </row>
    <row r="23" spans="1:42" s="120" customFormat="1" ht="20.100000000000001" customHeight="1" x14ac:dyDescent="0.2">
      <c r="A23" s="99"/>
      <c r="B23" s="119" t="s">
        <v>364</v>
      </c>
      <c r="C23" s="84">
        <v>1281224.5034350001</v>
      </c>
      <c r="D23" s="84">
        <v>91488.915109999987</v>
      </c>
      <c r="E23" s="84">
        <v>2378.9743070000004</v>
      </c>
      <c r="F23" s="84">
        <v>75023.615588999994</v>
      </c>
      <c r="G23" s="84">
        <v>84594.552870999993</v>
      </c>
      <c r="H23" s="84">
        <v>105049.953077</v>
      </c>
      <c r="I23" s="85">
        <v>3793.8907560000002</v>
      </c>
      <c r="J23" s="99"/>
      <c r="K23" s="100"/>
      <c r="L23" s="100"/>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row>
    <row r="24" spans="1:42" s="120" customFormat="1" ht="12" customHeight="1" x14ac:dyDescent="0.2">
      <c r="A24" s="248"/>
      <c r="B24" s="121" t="s">
        <v>365</v>
      </c>
      <c r="C24" s="146">
        <v>109152.50326999999</v>
      </c>
      <c r="D24" s="146">
        <v>8682.1786119999997</v>
      </c>
      <c r="E24" s="146">
        <v>150.84310499999998</v>
      </c>
      <c r="F24" s="146">
        <v>3028.9177949999998</v>
      </c>
      <c r="G24" s="146">
        <v>5589.008695999999</v>
      </c>
      <c r="H24" s="146">
        <v>5474.8513680000005</v>
      </c>
      <c r="I24" s="95">
        <v>833.320019</v>
      </c>
      <c r="J24" s="99"/>
      <c r="K24" s="147"/>
    </row>
    <row r="25" spans="1:42" s="120" customFormat="1" ht="3" customHeight="1" x14ac:dyDescent="0.2">
      <c r="A25" s="248"/>
      <c r="B25" s="121"/>
      <c r="C25" s="146"/>
      <c r="D25" s="146"/>
      <c r="E25" s="146"/>
      <c r="F25" s="146"/>
      <c r="G25" s="146"/>
      <c r="H25" s="146"/>
      <c r="I25" s="95"/>
      <c r="J25" s="99"/>
      <c r="K25" s="147"/>
    </row>
    <row r="26" spans="1:42" s="263" customFormat="1" ht="20.100000000000001" customHeight="1" x14ac:dyDescent="0.2">
      <c r="A26" s="329"/>
      <c r="B26" s="326" t="s">
        <v>55</v>
      </c>
      <c r="C26" s="327">
        <v>1747311.0453359999</v>
      </c>
      <c r="D26" s="327">
        <v>106681.124046</v>
      </c>
      <c r="E26" s="327">
        <v>60618.219762999986</v>
      </c>
      <c r="F26" s="327">
        <v>92431.839637999976</v>
      </c>
      <c r="G26" s="327">
        <v>97301.92724400002</v>
      </c>
      <c r="H26" s="327">
        <v>86631.222137999997</v>
      </c>
      <c r="I26" s="328">
        <v>10794.189541999998</v>
      </c>
      <c r="J26" s="329"/>
      <c r="K26" s="266"/>
    </row>
    <row r="27" spans="1:42" ht="20.100000000000001" customHeight="1" x14ac:dyDescent="0.2">
      <c r="A27" s="73"/>
      <c r="B27" s="117" t="s">
        <v>351</v>
      </c>
      <c r="C27" s="84">
        <v>685817.2078750002</v>
      </c>
      <c r="D27" s="84">
        <v>43173.452150999998</v>
      </c>
      <c r="E27" s="84">
        <v>24326.130646000001</v>
      </c>
      <c r="F27" s="84">
        <v>34415.159449999999</v>
      </c>
      <c r="G27" s="84">
        <v>42580.986414999999</v>
      </c>
      <c r="H27" s="84">
        <v>34123.311313999999</v>
      </c>
      <c r="I27" s="85">
        <v>4757.3079129999996</v>
      </c>
      <c r="J27" s="73"/>
    </row>
    <row r="28" spans="1:42" ht="12" customHeight="1" x14ac:dyDescent="0.2">
      <c r="A28" s="245"/>
      <c r="B28" s="112" t="s">
        <v>248</v>
      </c>
      <c r="C28" s="84">
        <v>207129.16833000001</v>
      </c>
      <c r="D28" s="84">
        <v>15050.851226999997</v>
      </c>
      <c r="E28" s="84">
        <v>10775.337536999999</v>
      </c>
      <c r="F28" s="84">
        <v>9330.994181</v>
      </c>
      <c r="G28" s="84">
        <v>11523.615537</v>
      </c>
      <c r="H28" s="84">
        <v>11682.263070000001</v>
      </c>
      <c r="I28" s="85">
        <v>1382.6013560000001</v>
      </c>
      <c r="J28" s="73"/>
    </row>
    <row r="29" spans="1:42" ht="12" customHeight="1" x14ac:dyDescent="0.2">
      <c r="A29" s="245"/>
      <c r="B29" s="112" t="s">
        <v>249</v>
      </c>
      <c r="C29" s="84">
        <v>478688.03952400014</v>
      </c>
      <c r="D29" s="84">
        <v>28122.600898999997</v>
      </c>
      <c r="E29" s="84">
        <v>13550.793095000001</v>
      </c>
      <c r="F29" s="84">
        <v>25084.165242999999</v>
      </c>
      <c r="G29" s="84">
        <v>31057.370848999999</v>
      </c>
      <c r="H29" s="84">
        <v>22441.048218</v>
      </c>
      <c r="I29" s="85">
        <v>3374.7065479999997</v>
      </c>
      <c r="J29" s="73"/>
    </row>
    <row r="30" spans="1:42" ht="20.100000000000001" customHeight="1" x14ac:dyDescent="0.2">
      <c r="A30" s="73"/>
      <c r="B30" s="117" t="s">
        <v>206</v>
      </c>
      <c r="C30" s="84">
        <v>976956.38800000004</v>
      </c>
      <c r="D30" s="84">
        <v>58506.978394000005</v>
      </c>
      <c r="E30" s="84">
        <v>31966.731817</v>
      </c>
      <c r="F30" s="84">
        <v>54802.177066999997</v>
      </c>
      <c r="G30" s="84">
        <v>51113.665873000005</v>
      </c>
      <c r="H30" s="84">
        <v>45943.234106000004</v>
      </c>
      <c r="I30" s="85">
        <v>5262.2162480000006</v>
      </c>
      <c r="J30" s="73"/>
    </row>
    <row r="31" spans="1:42" ht="12" customHeight="1" x14ac:dyDescent="0.2">
      <c r="A31" s="245"/>
      <c r="B31" s="112" t="s">
        <v>248</v>
      </c>
      <c r="C31" s="84">
        <v>344682.86625599995</v>
      </c>
      <c r="D31" s="84">
        <v>20104.125771999999</v>
      </c>
      <c r="E31" s="84">
        <v>12727.488864000001</v>
      </c>
      <c r="F31" s="84">
        <v>19791.131346999999</v>
      </c>
      <c r="G31" s="84">
        <v>17535.731947</v>
      </c>
      <c r="H31" s="84">
        <v>16043.821153999999</v>
      </c>
      <c r="I31" s="85">
        <v>2066.4278249999998</v>
      </c>
      <c r="J31" s="73"/>
    </row>
    <row r="32" spans="1:42" ht="12" customHeight="1" x14ac:dyDescent="0.2">
      <c r="A32" s="245"/>
      <c r="B32" s="112" t="s">
        <v>249</v>
      </c>
      <c r="C32" s="84">
        <v>632273.33671900001</v>
      </c>
      <c r="D32" s="84">
        <v>38402.897744000002</v>
      </c>
      <c r="E32" s="84">
        <v>19239.242445</v>
      </c>
      <c r="F32" s="84">
        <v>35011.022857000004</v>
      </c>
      <c r="G32" s="84">
        <v>33577.899168999997</v>
      </c>
      <c r="H32" s="84">
        <v>29899.429655999997</v>
      </c>
      <c r="I32" s="85">
        <v>3195.7874070000003</v>
      </c>
      <c r="J32" s="73"/>
    </row>
    <row r="33" spans="1:10" ht="20.100000000000001" customHeight="1" x14ac:dyDescent="0.2">
      <c r="A33" s="73"/>
      <c r="B33" s="94" t="s">
        <v>250</v>
      </c>
      <c r="C33" s="84">
        <v>363159.02205799997</v>
      </c>
      <c r="D33" s="84">
        <v>30252.014495999996</v>
      </c>
      <c r="E33" s="84">
        <v>10883.718331</v>
      </c>
      <c r="F33" s="84">
        <v>23400.328823</v>
      </c>
      <c r="G33" s="84">
        <v>24514.254932999997</v>
      </c>
      <c r="H33" s="84">
        <v>11068.234082000001</v>
      </c>
      <c r="I33" s="85">
        <v>1353.1283079999998</v>
      </c>
      <c r="J33" s="73"/>
    </row>
    <row r="34" spans="1:10" ht="12" customHeight="1" x14ac:dyDescent="0.2">
      <c r="A34" s="245"/>
      <c r="B34" s="112" t="s">
        <v>251</v>
      </c>
      <c r="C34" s="84">
        <v>376863.24684199993</v>
      </c>
      <c r="D34" s="84">
        <v>19290.186446</v>
      </c>
      <c r="E34" s="84">
        <v>11522.217371999999</v>
      </c>
      <c r="F34" s="84">
        <v>19389.307564999999</v>
      </c>
      <c r="G34" s="84">
        <v>16597.796844</v>
      </c>
      <c r="H34" s="84">
        <v>19660.236468999999</v>
      </c>
      <c r="I34" s="85">
        <v>3129.1601230000001</v>
      </c>
      <c r="J34" s="73"/>
    </row>
    <row r="35" spans="1:10" ht="12" customHeight="1" x14ac:dyDescent="0.2">
      <c r="A35" s="245"/>
      <c r="B35" s="112" t="s">
        <v>252</v>
      </c>
      <c r="C35" s="84">
        <v>169956.29799000002</v>
      </c>
      <c r="D35" s="84">
        <v>5970.4798740000006</v>
      </c>
      <c r="E35" s="84">
        <v>4905.2153819999994</v>
      </c>
      <c r="F35" s="84">
        <v>9181.6684109999987</v>
      </c>
      <c r="G35" s="84">
        <v>7451.444027999999</v>
      </c>
      <c r="H35" s="84">
        <v>13254.327650000001</v>
      </c>
      <c r="I35" s="85">
        <v>526.19373399999995</v>
      </c>
      <c r="J35" s="73"/>
    </row>
    <row r="36" spans="1:10" ht="12" customHeight="1" x14ac:dyDescent="0.2">
      <c r="A36" s="245"/>
      <c r="B36" s="112" t="s">
        <v>263</v>
      </c>
      <c r="C36" s="84">
        <v>17886.682560000001</v>
      </c>
      <c r="D36" s="84">
        <v>599.75698899999998</v>
      </c>
      <c r="E36" s="84">
        <v>646.92610500000001</v>
      </c>
      <c r="F36" s="84">
        <v>1596.3246859999999</v>
      </c>
      <c r="G36" s="84">
        <v>774.845055</v>
      </c>
      <c r="H36" s="84">
        <v>543.57701299999997</v>
      </c>
      <c r="I36" s="85">
        <v>57.737596000000003</v>
      </c>
      <c r="J36" s="73"/>
    </row>
    <row r="37" spans="1:10" ht="12" customHeight="1" x14ac:dyDescent="0.2">
      <c r="A37" s="245"/>
      <c r="B37" s="112" t="s">
        <v>264</v>
      </c>
      <c r="C37" s="84">
        <v>46669.365388999999</v>
      </c>
      <c r="D37" s="84">
        <v>2211.8328499999998</v>
      </c>
      <c r="E37" s="84">
        <v>4003.1641629999999</v>
      </c>
      <c r="F37" s="84">
        <v>1120.990992</v>
      </c>
      <c r="G37" s="84">
        <v>1728.7512429999999</v>
      </c>
      <c r="H37" s="84">
        <v>1387.115337</v>
      </c>
      <c r="I37" s="85">
        <v>180.68182900000002</v>
      </c>
      <c r="J37" s="73"/>
    </row>
    <row r="38" spans="1:10" ht="12" customHeight="1" x14ac:dyDescent="0.2">
      <c r="A38" s="245"/>
      <c r="B38" s="112" t="s">
        <v>255</v>
      </c>
      <c r="C38" s="84">
        <v>2421.7731610001065</v>
      </c>
      <c r="D38" s="84">
        <v>182.70773900001223</v>
      </c>
      <c r="E38" s="84">
        <v>5.4904640000022482</v>
      </c>
      <c r="F38" s="84">
        <v>113.55659000000014</v>
      </c>
      <c r="G38" s="84">
        <v>46.573770000009972</v>
      </c>
      <c r="H38" s="84">
        <v>29.743555000000924</v>
      </c>
      <c r="I38" s="85">
        <v>15.314658000001145</v>
      </c>
      <c r="J38" s="73"/>
    </row>
    <row r="39" spans="1:10" ht="20.100000000000001" customHeight="1" x14ac:dyDescent="0.2">
      <c r="A39" s="73"/>
      <c r="B39" s="117" t="s">
        <v>207</v>
      </c>
      <c r="C39" s="84">
        <v>84537.565197999997</v>
      </c>
      <c r="D39" s="84">
        <v>5000.6845329999996</v>
      </c>
      <c r="E39" s="84">
        <v>4325.4063560000004</v>
      </c>
      <c r="F39" s="84">
        <v>3214.5134890000004</v>
      </c>
      <c r="G39" s="84">
        <v>3607.247715</v>
      </c>
      <c r="H39" s="84">
        <v>6564.6911929999997</v>
      </c>
      <c r="I39" s="85">
        <v>774.66883099999995</v>
      </c>
      <c r="J39" s="73"/>
    </row>
    <row r="40" spans="1:10" ht="12" customHeight="1" x14ac:dyDescent="0.2">
      <c r="A40" s="245"/>
      <c r="B40" s="112" t="s">
        <v>248</v>
      </c>
      <c r="C40" s="84">
        <v>53234.482597999995</v>
      </c>
      <c r="D40" s="84">
        <v>3229.888152</v>
      </c>
      <c r="E40" s="84">
        <v>3531.4272679999999</v>
      </c>
      <c r="F40" s="84">
        <v>1966.7392270000003</v>
      </c>
      <c r="G40" s="84">
        <v>1844.1333540000001</v>
      </c>
      <c r="H40" s="84">
        <v>4668.9886559999995</v>
      </c>
      <c r="I40" s="85">
        <v>595.27628799999991</v>
      </c>
      <c r="J40" s="73"/>
    </row>
    <row r="41" spans="1:10" ht="12" customHeight="1" x14ac:dyDescent="0.2">
      <c r="A41" s="245"/>
      <c r="B41" s="112" t="s">
        <v>249</v>
      </c>
      <c r="C41" s="84">
        <v>31302.752018000007</v>
      </c>
      <c r="D41" s="84">
        <v>1770.7278470000001</v>
      </c>
      <c r="E41" s="84">
        <v>793.98007400000006</v>
      </c>
      <c r="F41" s="84">
        <v>1247.7267269999998</v>
      </c>
      <c r="G41" s="84">
        <v>1762.9248709999999</v>
      </c>
      <c r="H41" s="84">
        <v>1895.8072830000003</v>
      </c>
      <c r="I41" s="85">
        <v>179.42951800000003</v>
      </c>
      <c r="J41" s="73"/>
    </row>
    <row r="42" spans="1:10" ht="20.100000000000001" customHeight="1" x14ac:dyDescent="0.2">
      <c r="A42" s="73"/>
      <c r="B42" s="117" t="s">
        <v>265</v>
      </c>
      <c r="C42" s="84">
        <v>589746.71123999998</v>
      </c>
      <c r="D42" s="84">
        <v>42079.411697999996</v>
      </c>
      <c r="E42" s="84">
        <v>13836.619827999999</v>
      </c>
      <c r="F42" s="84">
        <v>33926.980476000004</v>
      </c>
      <c r="G42" s="84">
        <v>41391.545172999999</v>
      </c>
      <c r="H42" s="84">
        <v>34673.072776000001</v>
      </c>
      <c r="I42" s="85">
        <v>2145.2857610000001</v>
      </c>
      <c r="J42" s="73"/>
    </row>
    <row r="43" spans="1:10" ht="12" customHeight="1" x14ac:dyDescent="0.2">
      <c r="A43" s="245"/>
      <c r="B43" s="179" t="s">
        <v>232</v>
      </c>
      <c r="C43" s="84">
        <v>223346.08906799997</v>
      </c>
      <c r="D43" s="84">
        <v>23517.675403999998</v>
      </c>
      <c r="E43" s="84">
        <v>2238.653847</v>
      </c>
      <c r="F43" s="84">
        <v>10516.641167</v>
      </c>
      <c r="G43" s="84">
        <v>17105.802138999999</v>
      </c>
      <c r="H43" s="84">
        <v>10946.570353999999</v>
      </c>
      <c r="I43" s="85">
        <v>837.29859099999999</v>
      </c>
      <c r="J43" s="73"/>
    </row>
    <row r="44" spans="1:10" ht="12" customHeight="1" x14ac:dyDescent="0.2">
      <c r="A44" s="245"/>
      <c r="B44" s="179" t="s">
        <v>266</v>
      </c>
      <c r="C44" s="84">
        <v>366400.622172</v>
      </c>
      <c r="D44" s="84">
        <v>18561.736294000002</v>
      </c>
      <c r="E44" s="84">
        <v>11597.965980999999</v>
      </c>
      <c r="F44" s="84">
        <v>23410.339309000003</v>
      </c>
      <c r="G44" s="84">
        <v>24285.743033999999</v>
      </c>
      <c r="H44" s="84">
        <v>23726.502421999998</v>
      </c>
      <c r="I44" s="85">
        <v>1307.9871699999999</v>
      </c>
      <c r="J44" s="73"/>
    </row>
    <row r="45" spans="1:10" ht="12" customHeight="1" x14ac:dyDescent="0.2">
      <c r="A45" s="245"/>
      <c r="B45" s="117" t="s">
        <v>132</v>
      </c>
      <c r="C45" s="84">
        <v>521136.71590000001</v>
      </c>
      <c r="D45" s="84">
        <v>30020.39069</v>
      </c>
      <c r="E45" s="84">
        <v>26406.628924000001</v>
      </c>
      <c r="F45" s="84">
        <v>31480.095782000004</v>
      </c>
      <c r="G45" s="84">
        <v>29338.119375999999</v>
      </c>
      <c r="H45" s="84">
        <v>19900.287968000001</v>
      </c>
      <c r="I45" s="85">
        <v>4590.0467180000005</v>
      </c>
      <c r="J45" s="73"/>
    </row>
    <row r="46" spans="1:10" ht="12" customHeight="1" x14ac:dyDescent="0.2">
      <c r="A46" s="245"/>
      <c r="B46" s="117" t="s">
        <v>133</v>
      </c>
      <c r="C46" s="84">
        <v>483374.68850600003</v>
      </c>
      <c r="D46" s="84">
        <v>26404.692608999998</v>
      </c>
      <c r="E46" s="84">
        <v>13639.172270000001</v>
      </c>
      <c r="F46" s="84">
        <v>20632.243591999999</v>
      </c>
      <c r="G46" s="84">
        <v>20311.886569999999</v>
      </c>
      <c r="H46" s="84">
        <v>19376.356269999997</v>
      </c>
      <c r="I46" s="85">
        <v>2740.522191</v>
      </c>
      <c r="J46" s="73"/>
    </row>
    <row r="47" spans="1:10" ht="12" customHeight="1" x14ac:dyDescent="0.2">
      <c r="A47" s="245"/>
      <c r="B47" s="117" t="s">
        <v>134</v>
      </c>
      <c r="C47" s="84">
        <v>95370.732978999993</v>
      </c>
      <c r="D47" s="84">
        <v>6142.7033909999991</v>
      </c>
      <c r="E47" s="84">
        <v>4519.5014520000004</v>
      </c>
      <c r="F47" s="84">
        <v>4539.2509840000002</v>
      </c>
      <c r="G47" s="84">
        <v>4526.6250170000003</v>
      </c>
      <c r="H47" s="84">
        <v>5951.61996</v>
      </c>
      <c r="I47" s="85">
        <v>918.3645570000001</v>
      </c>
      <c r="J47" s="73"/>
    </row>
    <row r="48" spans="1:10" ht="12" customHeight="1" x14ac:dyDescent="0.2">
      <c r="A48" s="245"/>
      <c r="B48" s="117" t="s">
        <v>135</v>
      </c>
      <c r="C48" s="84">
        <v>57681.351745</v>
      </c>
      <c r="D48" s="84">
        <v>2033.677788</v>
      </c>
      <c r="E48" s="84">
        <v>2216.3576750000002</v>
      </c>
      <c r="F48" s="84">
        <v>1852.8734479999998</v>
      </c>
      <c r="G48" s="84">
        <v>1733.6788409999999</v>
      </c>
      <c r="H48" s="84">
        <v>6730.1943080000001</v>
      </c>
      <c r="I48" s="85">
        <v>399.87626699999998</v>
      </c>
      <c r="J48" s="73"/>
    </row>
    <row r="49" spans="1:42" s="120" customFormat="1" ht="20.100000000000001" customHeight="1" x14ac:dyDescent="0.2">
      <c r="A49" s="99"/>
      <c r="B49" s="119" t="s">
        <v>364</v>
      </c>
      <c r="C49" s="84">
        <v>370746.65236599994</v>
      </c>
      <c r="D49" s="84">
        <v>9555.050577</v>
      </c>
      <c r="E49" s="84">
        <v>10155.538809</v>
      </c>
      <c r="F49" s="84">
        <v>12985.703192000001</v>
      </c>
      <c r="G49" s="84">
        <v>18124.781242000001</v>
      </c>
      <c r="H49" s="84">
        <v>33530.494382000004</v>
      </c>
      <c r="I49" s="85">
        <v>2202.455665</v>
      </c>
      <c r="J49" s="99"/>
      <c r="K49" s="100"/>
      <c r="L49" s="100"/>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row>
    <row r="50" spans="1:42" s="120" customFormat="1" ht="12" customHeight="1" x14ac:dyDescent="0.2">
      <c r="A50" s="248"/>
      <c r="B50" s="121" t="s">
        <v>365</v>
      </c>
      <c r="C50" s="84">
        <v>21434.574438000003</v>
      </c>
      <c r="D50" s="84">
        <v>1289.7380049999999</v>
      </c>
      <c r="E50" s="84">
        <v>849.6051809999999</v>
      </c>
      <c r="F50" s="84">
        <v>408.194525</v>
      </c>
      <c r="G50" s="84">
        <v>1574.3487719999998</v>
      </c>
      <c r="H50" s="84">
        <v>2158.4936400000001</v>
      </c>
      <c r="I50" s="85">
        <v>452.16036100000002</v>
      </c>
      <c r="J50" s="99"/>
      <c r="K50" s="100"/>
      <c r="L50" s="100"/>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row>
    <row r="51" spans="1:42" s="120" customFormat="1" ht="12" customHeight="1" x14ac:dyDescent="0.2">
      <c r="A51" s="248"/>
      <c r="B51" s="121" t="s">
        <v>366</v>
      </c>
      <c r="C51" s="84">
        <v>333234.00478100003</v>
      </c>
      <c r="D51" s="122">
        <v>0</v>
      </c>
      <c r="E51" s="122">
        <v>0</v>
      </c>
      <c r="F51" s="122">
        <v>0</v>
      </c>
      <c r="G51" s="122">
        <v>0</v>
      </c>
      <c r="H51" s="122">
        <v>0</v>
      </c>
      <c r="I51" s="123">
        <v>0</v>
      </c>
      <c r="J51" s="99"/>
      <c r="K51" s="100"/>
      <c r="L51" s="100"/>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row>
    <row r="52" spans="1:42" s="129" customFormat="1" ht="5.0999999999999996" customHeight="1" x14ac:dyDescent="0.2">
      <c r="A52" s="124"/>
      <c r="B52" s="125"/>
      <c r="C52" s="126"/>
      <c r="D52" s="126"/>
      <c r="E52" s="126"/>
      <c r="F52" s="126"/>
      <c r="G52" s="126"/>
      <c r="H52" s="126"/>
      <c r="I52" s="127"/>
      <c r="J52" s="124"/>
      <c r="K52" s="128"/>
      <c r="L52" s="128"/>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row>
    <row r="53" spans="1:42" ht="36" customHeight="1" x14ac:dyDescent="0.2">
      <c r="A53" s="250" t="s">
        <v>3</v>
      </c>
      <c r="B53" s="552" t="s">
        <v>267</v>
      </c>
      <c r="C53" s="552"/>
      <c r="D53" s="552"/>
      <c r="E53" s="552"/>
      <c r="F53" s="552"/>
      <c r="G53" s="552"/>
      <c r="H53" s="552"/>
      <c r="I53" s="552"/>
      <c r="J53" s="308"/>
    </row>
    <row r="54" spans="1:42" x14ac:dyDescent="0.2">
      <c r="A54" s="73"/>
      <c r="B54" s="73"/>
      <c r="C54" s="73"/>
      <c r="D54" s="73"/>
      <c r="E54" s="73"/>
      <c r="F54" s="73"/>
      <c r="G54" s="73"/>
      <c r="H54" s="73"/>
      <c r="I54" s="73"/>
      <c r="J54" s="73"/>
    </row>
    <row r="55" spans="1:42" x14ac:dyDescent="0.2">
      <c r="B55" s="114"/>
    </row>
    <row r="56" spans="1:42" x14ac:dyDescent="0.2">
      <c r="M56" s="211"/>
      <c r="N56" s="211"/>
      <c r="O56" s="211"/>
      <c r="P56" s="211"/>
      <c r="Q56" s="211"/>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211"/>
      <c r="AO56" s="211"/>
    </row>
    <row r="57" spans="1:42" x14ac:dyDescent="0.2">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row>
    <row r="58" spans="1:42" x14ac:dyDescent="0.2">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row>
    <row r="59" spans="1:42" x14ac:dyDescent="0.2">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row>
    <row r="60" spans="1:42" x14ac:dyDescent="0.2">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c r="AM60" s="211"/>
      <c r="AN60" s="211"/>
      <c r="AO60" s="211"/>
    </row>
    <row r="61" spans="1:42" x14ac:dyDescent="0.2">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c r="AM61" s="211"/>
      <c r="AN61" s="211"/>
      <c r="AO61" s="211"/>
    </row>
    <row r="62" spans="1:42" x14ac:dyDescent="0.2">
      <c r="M62" s="211"/>
      <c r="N62" s="211"/>
      <c r="O62" s="211"/>
      <c r="P62" s="211"/>
      <c r="Q62" s="211"/>
      <c r="R62" s="211"/>
      <c r="S62" s="211"/>
      <c r="T62" s="211"/>
      <c r="U62" s="211"/>
      <c r="V62" s="211"/>
      <c r="W62" s="211"/>
      <c r="X62" s="211"/>
      <c r="Y62" s="211"/>
      <c r="Z62" s="211"/>
      <c r="AA62" s="211"/>
      <c r="AB62" s="211"/>
      <c r="AC62" s="211"/>
      <c r="AD62" s="211"/>
      <c r="AE62" s="211"/>
      <c r="AF62" s="211"/>
      <c r="AG62" s="211"/>
      <c r="AH62" s="211"/>
      <c r="AI62" s="211"/>
      <c r="AJ62" s="211"/>
      <c r="AK62" s="211"/>
      <c r="AL62" s="211"/>
      <c r="AM62" s="211"/>
      <c r="AN62" s="211"/>
      <c r="AO62" s="211"/>
    </row>
    <row r="63" spans="1:42" x14ac:dyDescent="0.2">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c r="AK63" s="211"/>
      <c r="AL63" s="211"/>
      <c r="AM63" s="211"/>
      <c r="AN63" s="211"/>
      <c r="AO63" s="211"/>
    </row>
    <row r="64" spans="1:42" x14ac:dyDescent="0.2">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row>
    <row r="65" spans="13:41" x14ac:dyDescent="0.2">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row>
    <row r="66" spans="13:41" x14ac:dyDescent="0.2">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row>
    <row r="67" spans="13:41" x14ac:dyDescent="0.2">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row>
    <row r="68" spans="13:41" x14ac:dyDescent="0.2">
      <c r="M68" s="211"/>
      <c r="N68" s="211"/>
      <c r="O68" s="211"/>
      <c r="P68" s="211"/>
      <c r="Q68" s="211"/>
      <c r="R68" s="211"/>
      <c r="S68" s="211"/>
      <c r="T68" s="211"/>
      <c r="U68" s="211"/>
      <c r="V68" s="211"/>
      <c r="W68" s="211"/>
      <c r="X68" s="211"/>
      <c r="Y68" s="211"/>
      <c r="Z68" s="211"/>
      <c r="AA68" s="211"/>
      <c r="AB68" s="211"/>
      <c r="AC68" s="211"/>
      <c r="AD68" s="211"/>
      <c r="AE68" s="211"/>
      <c r="AF68" s="211"/>
      <c r="AG68" s="211"/>
      <c r="AH68" s="211"/>
      <c r="AI68" s="211"/>
      <c r="AJ68" s="211"/>
      <c r="AK68" s="211"/>
      <c r="AL68" s="211"/>
      <c r="AM68" s="211"/>
      <c r="AN68" s="211"/>
      <c r="AO68" s="211"/>
    </row>
    <row r="69" spans="13:41" x14ac:dyDescent="0.2">
      <c r="M69" s="211"/>
      <c r="N69" s="211"/>
      <c r="O69" s="211"/>
      <c r="P69" s="211"/>
      <c r="Q69" s="211"/>
      <c r="R69" s="211"/>
      <c r="S69" s="211"/>
      <c r="T69" s="211"/>
      <c r="U69" s="211"/>
      <c r="V69" s="211"/>
      <c r="W69" s="211"/>
      <c r="X69" s="211"/>
      <c r="Y69" s="211"/>
      <c r="Z69" s="211"/>
      <c r="AA69" s="211"/>
      <c r="AB69" s="211"/>
      <c r="AC69" s="211"/>
      <c r="AD69" s="211"/>
      <c r="AE69" s="211"/>
      <c r="AF69" s="211"/>
      <c r="AG69" s="211"/>
      <c r="AH69" s="211"/>
      <c r="AI69" s="211"/>
      <c r="AJ69" s="211"/>
      <c r="AK69" s="211"/>
      <c r="AL69" s="211"/>
      <c r="AM69" s="211"/>
      <c r="AN69" s="211"/>
      <c r="AO69" s="211"/>
    </row>
    <row r="70" spans="13:41" x14ac:dyDescent="0.2">
      <c r="M70" s="211"/>
      <c r="N70" s="211"/>
      <c r="O70" s="211"/>
      <c r="P70" s="211"/>
      <c r="Q70" s="211"/>
      <c r="R70" s="211"/>
      <c r="S70" s="211"/>
      <c r="T70" s="211"/>
      <c r="U70" s="211"/>
      <c r="V70" s="211"/>
      <c r="W70" s="211"/>
      <c r="X70" s="211"/>
      <c r="Y70" s="211"/>
      <c r="Z70" s="211"/>
      <c r="AA70" s="211"/>
      <c r="AB70" s="211"/>
      <c r="AC70" s="211"/>
      <c r="AD70" s="211"/>
      <c r="AE70" s="211"/>
      <c r="AF70" s="211"/>
      <c r="AG70" s="211"/>
      <c r="AH70" s="211"/>
      <c r="AI70" s="211"/>
      <c r="AJ70" s="211"/>
      <c r="AK70" s="211"/>
      <c r="AL70" s="211"/>
      <c r="AM70" s="211"/>
      <c r="AN70" s="211"/>
      <c r="AO70" s="211"/>
    </row>
    <row r="71" spans="13:41" x14ac:dyDescent="0.2">
      <c r="M71" s="211"/>
      <c r="N71" s="211"/>
      <c r="O71" s="211"/>
      <c r="P71" s="211"/>
      <c r="Q71" s="211"/>
      <c r="R71" s="211"/>
      <c r="S71" s="211"/>
      <c r="T71" s="211"/>
      <c r="U71" s="211"/>
      <c r="V71" s="211"/>
      <c r="W71" s="211"/>
      <c r="X71" s="211"/>
      <c r="Y71" s="211"/>
      <c r="Z71" s="211"/>
      <c r="AA71" s="211"/>
      <c r="AB71" s="211"/>
      <c r="AC71" s="211"/>
      <c r="AD71" s="211"/>
      <c r="AE71" s="211"/>
      <c r="AF71" s="211"/>
      <c r="AG71" s="211"/>
      <c r="AH71" s="211"/>
      <c r="AI71" s="211"/>
      <c r="AJ71" s="211"/>
      <c r="AK71" s="211"/>
      <c r="AL71" s="211"/>
      <c r="AM71" s="211"/>
      <c r="AN71" s="211"/>
      <c r="AO71" s="211"/>
    </row>
    <row r="72" spans="13:41" x14ac:dyDescent="0.2">
      <c r="M72" s="211"/>
      <c r="N72" s="211"/>
      <c r="O72" s="211"/>
      <c r="P72" s="211"/>
      <c r="Q72" s="211"/>
      <c r="R72" s="211"/>
      <c r="S72" s="211"/>
      <c r="T72" s="211"/>
      <c r="U72" s="211"/>
      <c r="V72" s="211"/>
      <c r="W72" s="211"/>
      <c r="X72" s="211"/>
      <c r="Y72" s="211"/>
      <c r="Z72" s="211"/>
      <c r="AA72" s="211"/>
      <c r="AB72" s="211"/>
      <c r="AC72" s="211"/>
      <c r="AD72" s="211"/>
      <c r="AE72" s="211"/>
      <c r="AF72" s="211"/>
      <c r="AG72" s="211"/>
      <c r="AH72" s="211"/>
      <c r="AI72" s="211"/>
      <c r="AJ72" s="211"/>
      <c r="AK72" s="211"/>
      <c r="AL72" s="211"/>
      <c r="AM72" s="211"/>
      <c r="AN72" s="211"/>
      <c r="AO72" s="211"/>
    </row>
    <row r="73" spans="13:41" x14ac:dyDescent="0.2">
      <c r="M73" s="211"/>
      <c r="N73" s="211"/>
      <c r="O73" s="211"/>
      <c r="P73" s="211"/>
      <c r="Q73" s="211"/>
      <c r="R73" s="211"/>
      <c r="S73" s="211"/>
      <c r="T73" s="211"/>
      <c r="U73" s="211"/>
      <c r="V73" s="211"/>
      <c r="W73" s="211"/>
      <c r="X73" s="211"/>
      <c r="Y73" s="211"/>
      <c r="Z73" s="211"/>
      <c r="AA73" s="211"/>
      <c r="AB73" s="211"/>
      <c r="AC73" s="211"/>
      <c r="AD73" s="211"/>
      <c r="AE73" s="211"/>
      <c r="AF73" s="211"/>
      <c r="AG73" s="211"/>
      <c r="AH73" s="211"/>
      <c r="AI73" s="211"/>
      <c r="AJ73" s="211"/>
      <c r="AK73" s="211"/>
      <c r="AL73" s="211"/>
      <c r="AM73" s="211"/>
      <c r="AN73" s="211"/>
      <c r="AO73" s="211"/>
    </row>
    <row r="74" spans="13:41" x14ac:dyDescent="0.2">
      <c r="M74" s="211"/>
      <c r="N74" s="211"/>
      <c r="O74" s="211"/>
      <c r="P74" s="211"/>
      <c r="Q74" s="211"/>
      <c r="R74" s="211"/>
      <c r="S74" s="211"/>
      <c r="T74" s="211"/>
      <c r="U74" s="211"/>
      <c r="V74" s="211"/>
      <c r="W74" s="211"/>
      <c r="X74" s="211"/>
      <c r="Y74" s="211"/>
      <c r="Z74" s="211"/>
      <c r="AA74" s="211"/>
      <c r="AB74" s="211"/>
      <c r="AC74" s="211"/>
      <c r="AD74" s="211"/>
      <c r="AE74" s="211"/>
      <c r="AF74" s="211"/>
      <c r="AG74" s="211"/>
      <c r="AH74" s="211"/>
      <c r="AI74" s="211"/>
      <c r="AJ74" s="211"/>
      <c r="AK74" s="211"/>
      <c r="AL74" s="211"/>
      <c r="AM74" s="211"/>
      <c r="AN74" s="211"/>
      <c r="AO74" s="211"/>
    </row>
    <row r="75" spans="13:41" x14ac:dyDescent="0.2">
      <c r="M75" s="211"/>
      <c r="N75" s="211"/>
      <c r="O75" s="211"/>
      <c r="P75" s="211"/>
      <c r="Q75" s="211"/>
      <c r="R75" s="211"/>
      <c r="S75" s="211"/>
      <c r="T75" s="211"/>
      <c r="U75" s="211"/>
      <c r="V75" s="211"/>
      <c r="W75" s="211"/>
      <c r="X75" s="211"/>
      <c r="Y75" s="211"/>
      <c r="Z75" s="211"/>
      <c r="AA75" s="211"/>
      <c r="AB75" s="211"/>
      <c r="AC75" s="211"/>
      <c r="AD75" s="211"/>
      <c r="AE75" s="211"/>
      <c r="AF75" s="211"/>
      <c r="AG75" s="211"/>
      <c r="AH75" s="211"/>
      <c r="AI75" s="211"/>
      <c r="AJ75" s="211"/>
      <c r="AK75" s="211"/>
      <c r="AL75" s="211"/>
      <c r="AM75" s="211"/>
      <c r="AN75" s="211"/>
      <c r="AO75" s="211"/>
    </row>
    <row r="76" spans="13:41" x14ac:dyDescent="0.2">
      <c r="M76" s="211"/>
      <c r="N76" s="211"/>
      <c r="O76" s="211"/>
      <c r="P76" s="211"/>
      <c r="Q76" s="211"/>
      <c r="R76" s="211"/>
      <c r="S76" s="211"/>
      <c r="T76" s="211"/>
      <c r="U76" s="211"/>
      <c r="V76" s="211"/>
      <c r="W76" s="211"/>
      <c r="X76" s="211"/>
      <c r="Y76" s="211"/>
      <c r="Z76" s="211"/>
      <c r="AA76" s="211"/>
      <c r="AB76" s="211"/>
      <c r="AC76" s="211"/>
      <c r="AD76" s="211"/>
      <c r="AE76" s="211"/>
      <c r="AF76" s="211"/>
      <c r="AG76" s="211"/>
      <c r="AH76" s="211"/>
      <c r="AI76" s="211"/>
      <c r="AJ76" s="211"/>
      <c r="AK76" s="211"/>
      <c r="AL76" s="211"/>
      <c r="AM76" s="211"/>
      <c r="AN76" s="211"/>
      <c r="AO76" s="211"/>
    </row>
    <row r="77" spans="13:41" x14ac:dyDescent="0.2">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row>
    <row r="78" spans="13:41" x14ac:dyDescent="0.2">
      <c r="M78" s="211"/>
      <c r="N78" s="211"/>
      <c r="O78" s="211"/>
      <c r="P78" s="211"/>
      <c r="Q78" s="211"/>
      <c r="R78" s="211"/>
      <c r="S78" s="211"/>
      <c r="T78" s="211"/>
      <c r="U78" s="211"/>
      <c r="V78" s="211"/>
      <c r="W78" s="211"/>
      <c r="X78" s="211"/>
      <c r="Y78" s="211"/>
      <c r="Z78" s="211"/>
      <c r="AA78" s="211"/>
      <c r="AB78" s="211"/>
      <c r="AC78" s="211"/>
      <c r="AD78" s="211"/>
      <c r="AE78" s="211"/>
      <c r="AF78" s="211"/>
      <c r="AG78" s="211"/>
      <c r="AH78" s="211"/>
      <c r="AI78" s="211"/>
      <c r="AJ78" s="211"/>
      <c r="AK78" s="211"/>
      <c r="AL78" s="211"/>
      <c r="AM78" s="211"/>
      <c r="AN78" s="211"/>
      <c r="AO78" s="211"/>
    </row>
    <row r="79" spans="13:41" x14ac:dyDescent="0.2">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c r="AK79" s="211"/>
      <c r="AL79" s="211"/>
      <c r="AM79" s="211"/>
      <c r="AN79" s="211"/>
      <c r="AO79" s="211"/>
    </row>
    <row r="80" spans="13:41" x14ac:dyDescent="0.2">
      <c r="M80" s="211"/>
      <c r="N80" s="211"/>
      <c r="O80" s="211"/>
      <c r="P80" s="211"/>
      <c r="Q80" s="211"/>
      <c r="R80" s="211"/>
      <c r="S80" s="211"/>
      <c r="T80" s="211"/>
      <c r="U80" s="211"/>
      <c r="V80" s="211"/>
      <c r="W80" s="211"/>
      <c r="X80" s="211"/>
      <c r="Y80" s="211"/>
      <c r="Z80" s="211"/>
      <c r="AA80" s="211"/>
      <c r="AB80" s="211"/>
      <c r="AC80" s="211"/>
      <c r="AD80" s="211"/>
      <c r="AE80" s="211"/>
      <c r="AF80" s="211"/>
      <c r="AG80" s="211"/>
      <c r="AH80" s="211"/>
      <c r="AI80" s="211"/>
      <c r="AJ80" s="211"/>
      <c r="AK80" s="211"/>
      <c r="AL80" s="211"/>
      <c r="AM80" s="211"/>
      <c r="AN80" s="211"/>
      <c r="AO80" s="211"/>
    </row>
    <row r="81" spans="13:41" x14ac:dyDescent="0.2">
      <c r="M81" s="211"/>
      <c r="N81" s="211"/>
      <c r="O81" s="211"/>
      <c r="P81" s="211"/>
      <c r="Q81" s="211"/>
      <c r="R81" s="211"/>
      <c r="S81" s="211"/>
      <c r="T81" s="211"/>
      <c r="U81" s="211"/>
      <c r="V81" s="211"/>
      <c r="W81" s="211"/>
      <c r="X81" s="211"/>
      <c r="Y81" s="211"/>
      <c r="Z81" s="211"/>
      <c r="AA81" s="211"/>
      <c r="AB81" s="211"/>
      <c r="AC81" s="211"/>
      <c r="AD81" s="211"/>
      <c r="AE81" s="211"/>
      <c r="AF81" s="211"/>
      <c r="AG81" s="211"/>
      <c r="AH81" s="211"/>
      <c r="AI81" s="211"/>
      <c r="AJ81" s="211"/>
      <c r="AK81" s="211"/>
      <c r="AL81" s="211"/>
      <c r="AM81" s="211"/>
      <c r="AN81" s="211"/>
      <c r="AO81" s="211"/>
    </row>
    <row r="82" spans="13:41" x14ac:dyDescent="0.2">
      <c r="M82" s="211"/>
      <c r="N82" s="211"/>
      <c r="O82" s="211"/>
      <c r="P82" s="211"/>
      <c r="Q82" s="211"/>
      <c r="R82" s="211"/>
      <c r="S82" s="211"/>
      <c r="T82" s="211"/>
      <c r="U82" s="211"/>
      <c r="V82" s="211"/>
      <c r="W82" s="211"/>
      <c r="X82" s="211"/>
      <c r="Y82" s="211"/>
      <c r="Z82" s="211"/>
      <c r="AA82" s="211"/>
      <c r="AB82" s="211"/>
      <c r="AC82" s="211"/>
      <c r="AD82" s="211"/>
      <c r="AE82" s="211"/>
      <c r="AF82" s="211"/>
      <c r="AG82" s="211"/>
      <c r="AH82" s="211"/>
      <c r="AI82" s="211"/>
      <c r="AJ82" s="211"/>
      <c r="AK82" s="211"/>
      <c r="AL82" s="211"/>
      <c r="AM82" s="211"/>
      <c r="AN82" s="211"/>
      <c r="AO82" s="211"/>
    </row>
    <row r="83" spans="13:41" x14ac:dyDescent="0.2">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row>
    <row r="84" spans="13:41" x14ac:dyDescent="0.2">
      <c r="M84" s="211"/>
      <c r="N84" s="211"/>
      <c r="O84" s="211"/>
      <c r="P84" s="211"/>
      <c r="Q84" s="211"/>
      <c r="R84" s="211"/>
      <c r="S84" s="211"/>
      <c r="T84" s="211"/>
      <c r="U84" s="211"/>
      <c r="V84" s="211"/>
      <c r="W84" s="211"/>
      <c r="X84" s="211"/>
      <c r="Y84" s="211"/>
      <c r="Z84" s="211"/>
      <c r="AA84" s="211"/>
      <c r="AB84" s="211"/>
      <c r="AC84" s="211"/>
      <c r="AD84" s="211"/>
      <c r="AE84" s="211"/>
      <c r="AF84" s="211"/>
      <c r="AG84" s="211"/>
      <c r="AH84" s="211"/>
      <c r="AI84" s="211"/>
      <c r="AJ84" s="211"/>
      <c r="AK84" s="211"/>
      <c r="AL84" s="211"/>
      <c r="AM84" s="211"/>
      <c r="AN84" s="211"/>
      <c r="AO84" s="211"/>
    </row>
    <row r="85" spans="13:41" x14ac:dyDescent="0.2">
      <c r="M85" s="211"/>
      <c r="N85" s="211"/>
      <c r="O85" s="211"/>
      <c r="P85" s="211"/>
      <c r="Q85" s="211"/>
      <c r="R85" s="211"/>
      <c r="S85" s="211"/>
      <c r="T85" s="211"/>
      <c r="U85" s="211"/>
      <c r="V85" s="211"/>
      <c r="W85" s="211"/>
      <c r="X85" s="211"/>
      <c r="Y85" s="211"/>
      <c r="Z85" s="211"/>
      <c r="AA85" s="211"/>
      <c r="AB85" s="211"/>
      <c r="AC85" s="211"/>
      <c r="AD85" s="211"/>
      <c r="AE85" s="211"/>
      <c r="AF85" s="211"/>
      <c r="AG85" s="211"/>
      <c r="AH85" s="211"/>
      <c r="AI85" s="211"/>
      <c r="AJ85" s="211"/>
      <c r="AK85" s="211"/>
      <c r="AL85" s="211"/>
      <c r="AM85" s="211"/>
      <c r="AN85" s="211"/>
      <c r="AO85" s="211"/>
    </row>
    <row r="86" spans="13:41" x14ac:dyDescent="0.2">
      <c r="M86" s="211"/>
      <c r="N86" s="211"/>
      <c r="O86" s="211"/>
      <c r="P86" s="211"/>
      <c r="Q86" s="211"/>
      <c r="R86" s="211"/>
      <c r="S86" s="211"/>
      <c r="T86" s="211"/>
      <c r="U86" s="211"/>
      <c r="V86" s="211"/>
      <c r="W86" s="211"/>
      <c r="X86" s="211"/>
      <c r="Y86" s="211"/>
      <c r="Z86" s="211"/>
      <c r="AA86" s="211"/>
      <c r="AB86" s="211"/>
      <c r="AC86" s="211"/>
      <c r="AD86" s="211"/>
      <c r="AE86" s="211"/>
      <c r="AF86" s="211"/>
      <c r="AG86" s="211"/>
      <c r="AH86" s="211"/>
      <c r="AI86" s="211"/>
      <c r="AJ86" s="211"/>
      <c r="AK86" s="211"/>
      <c r="AL86" s="211"/>
      <c r="AM86" s="211"/>
      <c r="AN86" s="211"/>
      <c r="AO86" s="211"/>
    </row>
    <row r="87" spans="13:41" x14ac:dyDescent="0.2">
      <c r="M87" s="211"/>
      <c r="N87" s="211"/>
      <c r="O87" s="211"/>
      <c r="P87" s="211"/>
      <c r="Q87" s="211"/>
      <c r="R87" s="211"/>
      <c r="S87" s="211"/>
      <c r="T87" s="211"/>
      <c r="U87" s="211"/>
      <c r="V87" s="211"/>
      <c r="W87" s="211"/>
      <c r="X87" s="211"/>
      <c r="Y87" s="211"/>
      <c r="Z87" s="211"/>
      <c r="AA87" s="211"/>
      <c r="AB87" s="211"/>
      <c r="AC87" s="211"/>
      <c r="AD87" s="211"/>
      <c r="AE87" s="211"/>
      <c r="AF87" s="211"/>
      <c r="AG87" s="211"/>
      <c r="AH87" s="211"/>
      <c r="AI87" s="211"/>
      <c r="AJ87" s="211"/>
      <c r="AK87" s="211"/>
      <c r="AL87" s="211"/>
      <c r="AM87" s="211"/>
      <c r="AN87" s="211"/>
      <c r="AO87" s="211"/>
    </row>
    <row r="88" spans="13:41" x14ac:dyDescent="0.2">
      <c r="M88" s="211"/>
      <c r="N88" s="211"/>
      <c r="O88" s="211"/>
      <c r="P88" s="211"/>
      <c r="Q88" s="211"/>
      <c r="R88" s="211"/>
      <c r="S88" s="211"/>
      <c r="T88" s="211"/>
      <c r="U88" s="211"/>
      <c r="V88" s="211"/>
      <c r="W88" s="211"/>
      <c r="X88" s="211"/>
      <c r="Y88" s="211"/>
      <c r="Z88" s="211"/>
      <c r="AA88" s="211"/>
      <c r="AB88" s="211"/>
      <c r="AC88" s="211"/>
      <c r="AD88" s="211"/>
      <c r="AE88" s="211"/>
      <c r="AF88" s="211"/>
      <c r="AG88" s="211"/>
      <c r="AH88" s="211"/>
      <c r="AI88" s="211"/>
      <c r="AJ88" s="211"/>
      <c r="AK88" s="211"/>
      <c r="AL88" s="211"/>
      <c r="AM88" s="211"/>
      <c r="AN88" s="211"/>
      <c r="AO88" s="211"/>
    </row>
    <row r="89" spans="13:41" x14ac:dyDescent="0.2">
      <c r="M89" s="211"/>
      <c r="N89" s="211"/>
      <c r="O89" s="211"/>
      <c r="P89" s="211"/>
      <c r="Q89" s="211"/>
      <c r="R89" s="211"/>
      <c r="S89" s="211"/>
      <c r="T89" s="211"/>
      <c r="U89" s="211"/>
      <c r="V89" s="211"/>
      <c r="W89" s="211"/>
      <c r="X89" s="211"/>
      <c r="Y89" s="211"/>
      <c r="Z89" s="211"/>
      <c r="AA89" s="211"/>
      <c r="AB89" s="211"/>
      <c r="AC89" s="211"/>
      <c r="AD89" s="211"/>
      <c r="AE89" s="211"/>
      <c r="AF89" s="211"/>
      <c r="AG89" s="211"/>
      <c r="AH89" s="211"/>
      <c r="AI89" s="211"/>
      <c r="AJ89" s="211"/>
      <c r="AK89" s="211"/>
      <c r="AL89" s="211"/>
      <c r="AM89" s="211"/>
      <c r="AN89" s="211"/>
      <c r="AO89" s="211"/>
    </row>
    <row r="90" spans="13:41" x14ac:dyDescent="0.2">
      <c r="M90" s="211"/>
      <c r="N90" s="211"/>
      <c r="O90" s="211"/>
      <c r="P90" s="211"/>
      <c r="Q90" s="211"/>
      <c r="R90" s="211"/>
      <c r="S90" s="211"/>
      <c r="T90" s="211"/>
      <c r="U90" s="211"/>
      <c r="V90" s="211"/>
      <c r="W90" s="211"/>
      <c r="X90" s="211"/>
      <c r="Y90" s="211"/>
      <c r="Z90" s="211"/>
      <c r="AA90" s="211"/>
      <c r="AB90" s="211"/>
      <c r="AC90" s="211"/>
      <c r="AD90" s="211"/>
      <c r="AE90" s="211"/>
      <c r="AF90" s="211"/>
      <c r="AG90" s="211"/>
      <c r="AH90" s="211"/>
      <c r="AI90" s="211"/>
      <c r="AJ90" s="211"/>
      <c r="AK90" s="211"/>
      <c r="AL90" s="211"/>
      <c r="AM90" s="211"/>
      <c r="AN90" s="211"/>
      <c r="AO90" s="211"/>
    </row>
    <row r="91" spans="13:41" x14ac:dyDescent="0.2">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row>
    <row r="92" spans="13:41" x14ac:dyDescent="0.2">
      <c r="M92" s="211"/>
      <c r="N92" s="211"/>
      <c r="O92" s="211"/>
      <c r="P92" s="211"/>
      <c r="Q92" s="211"/>
      <c r="R92" s="211"/>
      <c r="S92" s="211"/>
      <c r="T92" s="211"/>
      <c r="U92" s="211"/>
      <c r="V92" s="211"/>
      <c r="W92" s="211"/>
      <c r="X92" s="211"/>
      <c r="Y92" s="211"/>
      <c r="Z92" s="211"/>
      <c r="AA92" s="211"/>
      <c r="AB92" s="211"/>
      <c r="AC92" s="211"/>
      <c r="AD92" s="211"/>
      <c r="AE92" s="211"/>
      <c r="AF92" s="211"/>
      <c r="AG92" s="211"/>
      <c r="AH92" s="211"/>
      <c r="AI92" s="211"/>
      <c r="AJ92" s="211"/>
      <c r="AK92" s="211"/>
      <c r="AL92" s="211"/>
      <c r="AM92" s="211"/>
      <c r="AN92" s="211"/>
      <c r="AO92" s="211"/>
    </row>
    <row r="93" spans="13:41" x14ac:dyDescent="0.2">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211"/>
      <c r="AL93" s="211"/>
      <c r="AM93" s="211"/>
      <c r="AN93" s="211"/>
      <c r="AO93" s="211"/>
    </row>
    <row r="94" spans="13:41" x14ac:dyDescent="0.2">
      <c r="M94" s="211"/>
      <c r="N94" s="211"/>
      <c r="O94" s="211"/>
      <c r="P94" s="211"/>
      <c r="Q94" s="211"/>
      <c r="R94" s="211"/>
      <c r="S94" s="211"/>
      <c r="T94" s="211"/>
      <c r="U94" s="211"/>
      <c r="V94" s="211"/>
      <c r="W94" s="211"/>
      <c r="X94" s="211"/>
      <c r="Y94" s="211"/>
      <c r="Z94" s="211"/>
      <c r="AA94" s="211"/>
      <c r="AB94" s="211"/>
      <c r="AC94" s="211"/>
      <c r="AD94" s="211"/>
      <c r="AE94" s="211"/>
      <c r="AF94" s="211"/>
      <c r="AG94" s="211"/>
      <c r="AH94" s="211"/>
      <c r="AI94" s="211"/>
      <c r="AJ94" s="211"/>
      <c r="AK94" s="211"/>
      <c r="AL94" s="211"/>
      <c r="AM94" s="211"/>
      <c r="AN94" s="211"/>
      <c r="AO94" s="211"/>
    </row>
    <row r="95" spans="13:41" x14ac:dyDescent="0.2">
      <c r="M95" s="211"/>
      <c r="N95" s="211"/>
      <c r="O95" s="211"/>
      <c r="P95" s="211"/>
      <c r="Q95" s="211"/>
      <c r="R95" s="211"/>
      <c r="S95" s="211"/>
      <c r="T95" s="211"/>
      <c r="U95" s="211"/>
      <c r="V95" s="211"/>
      <c r="W95" s="211"/>
      <c r="X95" s="211"/>
      <c r="Y95" s="211"/>
      <c r="Z95" s="211"/>
      <c r="AA95" s="211"/>
      <c r="AB95" s="211"/>
      <c r="AC95" s="211"/>
      <c r="AD95" s="211"/>
      <c r="AE95" s="211"/>
      <c r="AF95" s="211"/>
      <c r="AG95" s="211"/>
      <c r="AH95" s="211"/>
      <c r="AI95" s="211"/>
      <c r="AJ95" s="211"/>
      <c r="AK95" s="211"/>
      <c r="AL95" s="211"/>
      <c r="AM95" s="211"/>
      <c r="AN95" s="211"/>
      <c r="AO95" s="211"/>
    </row>
    <row r="96" spans="13:41" x14ac:dyDescent="0.2">
      <c r="M96" s="211"/>
      <c r="N96" s="211"/>
      <c r="O96" s="211"/>
      <c r="P96" s="211"/>
      <c r="Q96" s="211"/>
      <c r="R96" s="211"/>
      <c r="S96" s="211"/>
      <c r="T96" s="211"/>
      <c r="U96" s="211"/>
      <c r="V96" s="211"/>
      <c r="W96" s="211"/>
      <c r="X96" s="211"/>
      <c r="Y96" s="211"/>
      <c r="Z96" s="211"/>
      <c r="AA96" s="211"/>
      <c r="AB96" s="211"/>
      <c r="AC96" s="211"/>
      <c r="AD96" s="211"/>
      <c r="AE96" s="211"/>
      <c r="AF96" s="211"/>
      <c r="AG96" s="211"/>
      <c r="AH96" s="211"/>
      <c r="AI96" s="211"/>
      <c r="AJ96" s="211"/>
      <c r="AK96" s="211"/>
      <c r="AL96" s="211"/>
      <c r="AM96" s="211"/>
      <c r="AN96" s="211"/>
      <c r="AO96" s="211"/>
    </row>
    <row r="97" spans="13:41" x14ac:dyDescent="0.2">
      <c r="M97" s="211"/>
      <c r="N97" s="211"/>
      <c r="O97" s="211"/>
      <c r="P97" s="211"/>
      <c r="Q97" s="211"/>
      <c r="R97" s="211"/>
      <c r="S97" s="211"/>
      <c r="T97" s="211"/>
      <c r="U97" s="211"/>
      <c r="V97" s="211"/>
      <c r="W97" s="211"/>
      <c r="X97" s="211"/>
      <c r="Y97" s="211"/>
      <c r="Z97" s="211"/>
      <c r="AA97" s="211"/>
      <c r="AB97" s="211"/>
      <c r="AC97" s="211"/>
      <c r="AD97" s="211"/>
      <c r="AE97" s="211"/>
      <c r="AF97" s="211"/>
      <c r="AG97" s="211"/>
      <c r="AH97" s="211"/>
      <c r="AI97" s="211"/>
      <c r="AJ97" s="211"/>
      <c r="AK97" s="211"/>
      <c r="AL97" s="211"/>
      <c r="AM97" s="211"/>
      <c r="AN97" s="211"/>
      <c r="AO97" s="211"/>
    </row>
    <row r="98" spans="13:41" x14ac:dyDescent="0.2">
      <c r="M98" s="211"/>
      <c r="N98" s="211"/>
      <c r="O98" s="211"/>
      <c r="P98" s="211"/>
      <c r="Q98" s="211"/>
      <c r="R98" s="211"/>
      <c r="S98" s="211"/>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row>
    <row r="99" spans="13:41" x14ac:dyDescent="0.2">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row>
    <row r="100" spans="13:41" x14ac:dyDescent="0.2">
      <c r="M100" s="211"/>
      <c r="N100" s="211"/>
      <c r="O100" s="211"/>
      <c r="P100" s="211"/>
      <c r="Q100" s="211"/>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row>
    <row r="101" spans="13:41" x14ac:dyDescent="0.2">
      <c r="M101" s="211"/>
      <c r="N101" s="211"/>
      <c r="O101" s="211"/>
      <c r="P101" s="211"/>
      <c r="Q101" s="211"/>
      <c r="R101" s="211"/>
      <c r="S101" s="211"/>
      <c r="T101" s="211"/>
      <c r="U101" s="211"/>
      <c r="V101" s="211"/>
      <c r="W101" s="211"/>
      <c r="X101" s="211"/>
      <c r="Y101" s="211"/>
      <c r="Z101" s="211"/>
      <c r="AA101" s="211"/>
      <c r="AB101" s="211"/>
      <c r="AC101" s="211"/>
      <c r="AD101" s="211"/>
      <c r="AE101" s="211"/>
      <c r="AF101" s="211"/>
      <c r="AG101" s="211"/>
      <c r="AH101" s="211"/>
      <c r="AI101" s="211"/>
      <c r="AJ101" s="211"/>
      <c r="AK101" s="211"/>
      <c r="AL101" s="211"/>
      <c r="AM101" s="211"/>
      <c r="AN101" s="211"/>
      <c r="AO101" s="211"/>
    </row>
    <row r="102" spans="13:41" x14ac:dyDescent="0.2">
      <c r="M102" s="211"/>
      <c r="N102" s="211"/>
      <c r="O102" s="211"/>
      <c r="P102" s="211"/>
      <c r="Q102" s="211"/>
      <c r="R102" s="211"/>
      <c r="S102" s="211"/>
      <c r="T102" s="211"/>
      <c r="U102" s="211"/>
      <c r="V102" s="211"/>
      <c r="W102" s="211"/>
      <c r="X102" s="211"/>
      <c r="Y102" s="211"/>
      <c r="Z102" s="211"/>
      <c r="AA102" s="211"/>
      <c r="AB102" s="211"/>
      <c r="AC102" s="211"/>
      <c r="AD102" s="211"/>
      <c r="AE102" s="211"/>
      <c r="AF102" s="211"/>
      <c r="AG102" s="211"/>
      <c r="AH102" s="211"/>
      <c r="AI102" s="211"/>
      <c r="AJ102" s="211"/>
      <c r="AK102" s="211"/>
      <c r="AL102" s="211"/>
      <c r="AM102" s="211"/>
      <c r="AN102" s="211"/>
      <c r="AO102" s="211"/>
    </row>
    <row r="103" spans="13:41" x14ac:dyDescent="0.2">
      <c r="M103" s="211"/>
      <c r="N103" s="211"/>
      <c r="O103" s="211"/>
      <c r="P103" s="211"/>
      <c r="Q103" s="211"/>
      <c r="R103" s="211"/>
      <c r="S103" s="211"/>
      <c r="T103" s="211"/>
      <c r="U103" s="211"/>
      <c r="V103" s="211"/>
      <c r="W103" s="211"/>
      <c r="X103" s="211"/>
      <c r="Y103" s="211"/>
      <c r="Z103" s="211"/>
      <c r="AA103" s="211"/>
      <c r="AB103" s="211"/>
      <c r="AC103" s="211"/>
      <c r="AD103" s="211"/>
      <c r="AE103" s="211"/>
      <c r="AF103" s="211"/>
      <c r="AG103" s="211"/>
      <c r="AH103" s="211"/>
      <c r="AI103" s="211"/>
      <c r="AJ103" s="211"/>
      <c r="AK103" s="211"/>
      <c r="AL103" s="211"/>
      <c r="AM103" s="211"/>
      <c r="AN103" s="211"/>
      <c r="AO103" s="211"/>
    </row>
    <row r="104" spans="13:41" x14ac:dyDescent="0.2">
      <c r="M104" s="211"/>
      <c r="N104" s="211"/>
      <c r="O104" s="211"/>
      <c r="P104" s="211"/>
      <c r="Q104" s="211"/>
      <c r="R104" s="211"/>
      <c r="S104" s="211"/>
      <c r="T104" s="211"/>
      <c r="U104" s="211"/>
      <c r="V104" s="211"/>
      <c r="W104" s="211"/>
      <c r="X104" s="211"/>
      <c r="Y104" s="211"/>
      <c r="Z104" s="211"/>
      <c r="AA104" s="211"/>
      <c r="AB104" s="211"/>
      <c r="AC104" s="211"/>
      <c r="AD104" s="211"/>
      <c r="AE104" s="211"/>
      <c r="AF104" s="211"/>
      <c r="AG104" s="211"/>
      <c r="AH104" s="211"/>
      <c r="AI104" s="211"/>
      <c r="AJ104" s="211"/>
      <c r="AK104" s="211"/>
      <c r="AL104" s="211"/>
      <c r="AM104" s="211"/>
      <c r="AN104" s="211"/>
      <c r="AO104" s="211"/>
    </row>
    <row r="105" spans="13:41" x14ac:dyDescent="0.2">
      <c r="M105" s="211"/>
      <c r="N105" s="211"/>
      <c r="O105" s="211"/>
      <c r="P105" s="211"/>
      <c r="Q105" s="211"/>
      <c r="R105" s="211"/>
      <c r="S105" s="211"/>
      <c r="T105" s="211"/>
      <c r="U105" s="211"/>
      <c r="V105" s="211"/>
      <c r="W105" s="211"/>
      <c r="X105" s="211"/>
      <c r="Y105" s="211"/>
      <c r="Z105" s="211"/>
      <c r="AA105" s="211"/>
      <c r="AB105" s="211"/>
      <c r="AC105" s="211"/>
      <c r="AD105" s="211"/>
      <c r="AE105" s="211"/>
      <c r="AF105" s="211"/>
      <c r="AG105" s="211"/>
      <c r="AH105" s="211"/>
      <c r="AI105" s="211"/>
      <c r="AJ105" s="211"/>
      <c r="AK105" s="211"/>
      <c r="AL105" s="211"/>
      <c r="AM105" s="211"/>
      <c r="AN105" s="211"/>
      <c r="AO105" s="211"/>
    </row>
    <row r="106" spans="13:41" x14ac:dyDescent="0.2">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211"/>
      <c r="AI106" s="211"/>
      <c r="AJ106" s="211"/>
      <c r="AK106" s="211"/>
      <c r="AL106" s="211"/>
      <c r="AM106" s="211"/>
      <c r="AN106" s="211"/>
      <c r="AO106" s="211"/>
    </row>
    <row r="107" spans="13:41" x14ac:dyDescent="0.2">
      <c r="M107" s="211"/>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211"/>
      <c r="AN107" s="211"/>
      <c r="AO107" s="211"/>
    </row>
    <row r="108" spans="13:41" x14ac:dyDescent="0.2">
      <c r="M108" s="211"/>
      <c r="N108" s="211"/>
      <c r="O108" s="211"/>
      <c r="P108" s="211"/>
      <c r="Q108" s="211"/>
      <c r="R108" s="211"/>
      <c r="S108" s="211"/>
      <c r="T108" s="211"/>
      <c r="U108" s="211"/>
      <c r="V108" s="211"/>
      <c r="W108" s="211"/>
      <c r="X108" s="211"/>
      <c r="Y108" s="211"/>
      <c r="Z108" s="211"/>
      <c r="AA108" s="211"/>
      <c r="AB108" s="211"/>
      <c r="AC108" s="211"/>
      <c r="AD108" s="211"/>
      <c r="AE108" s="211"/>
      <c r="AF108" s="211"/>
      <c r="AG108" s="211"/>
      <c r="AH108" s="211"/>
      <c r="AI108" s="211"/>
      <c r="AJ108" s="211"/>
      <c r="AK108" s="211"/>
      <c r="AL108" s="211"/>
      <c r="AM108" s="211"/>
      <c r="AN108" s="211"/>
      <c r="AO108" s="211"/>
    </row>
    <row r="109" spans="13:41" x14ac:dyDescent="0.2">
      <c r="M109" s="211"/>
      <c r="N109" s="211"/>
      <c r="O109" s="211"/>
      <c r="P109" s="211"/>
      <c r="Q109" s="211"/>
      <c r="R109" s="211"/>
      <c r="S109" s="211"/>
      <c r="T109" s="211"/>
      <c r="U109" s="211"/>
      <c r="V109" s="211"/>
      <c r="W109" s="211"/>
      <c r="X109" s="211"/>
      <c r="Y109" s="211"/>
      <c r="Z109" s="211"/>
      <c r="AA109" s="211"/>
      <c r="AB109" s="211"/>
      <c r="AC109" s="211"/>
      <c r="AD109" s="211"/>
      <c r="AE109" s="211"/>
      <c r="AF109" s="211"/>
      <c r="AG109" s="211"/>
      <c r="AH109" s="211"/>
      <c r="AI109" s="211"/>
      <c r="AJ109" s="211"/>
      <c r="AK109" s="211"/>
      <c r="AL109" s="211"/>
      <c r="AM109" s="211"/>
      <c r="AN109" s="211"/>
      <c r="AO109" s="211"/>
    </row>
    <row r="110" spans="13:41" x14ac:dyDescent="0.2">
      <c r="M110" s="211"/>
      <c r="N110" s="211"/>
      <c r="O110" s="211"/>
      <c r="P110" s="211"/>
      <c r="Q110" s="211"/>
      <c r="R110" s="211"/>
      <c r="S110" s="211"/>
      <c r="T110" s="211"/>
      <c r="U110" s="211"/>
      <c r="V110" s="211"/>
      <c r="W110" s="211"/>
      <c r="X110" s="211"/>
      <c r="Y110" s="211"/>
      <c r="Z110" s="211"/>
      <c r="AA110" s="211"/>
      <c r="AB110" s="211"/>
      <c r="AC110" s="211"/>
      <c r="AD110" s="211"/>
      <c r="AE110" s="211"/>
      <c r="AF110" s="211"/>
      <c r="AG110" s="211"/>
      <c r="AH110" s="211"/>
      <c r="AI110" s="211"/>
      <c r="AJ110" s="211"/>
      <c r="AK110" s="211"/>
      <c r="AL110" s="211"/>
      <c r="AM110" s="211"/>
      <c r="AN110" s="211"/>
      <c r="AO110" s="211"/>
    </row>
    <row r="111" spans="13:41" x14ac:dyDescent="0.2">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row>
    <row r="112" spans="13:41" x14ac:dyDescent="0.2">
      <c r="M112" s="211"/>
      <c r="N112" s="211"/>
      <c r="O112" s="211"/>
      <c r="P112" s="211"/>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row>
    <row r="113" spans="13:41" x14ac:dyDescent="0.2">
      <c r="M113" s="211"/>
      <c r="N113" s="211"/>
      <c r="O113" s="211"/>
      <c r="P113" s="211"/>
      <c r="Q113" s="211"/>
      <c r="R113" s="211"/>
      <c r="S113" s="211"/>
      <c r="T113" s="211"/>
      <c r="U113" s="211"/>
      <c r="V113" s="211"/>
      <c r="W113" s="211"/>
      <c r="X113" s="211"/>
      <c r="Y113" s="211"/>
      <c r="Z113" s="211"/>
      <c r="AA113" s="211"/>
      <c r="AB113" s="211"/>
      <c r="AC113" s="211"/>
      <c r="AD113" s="211"/>
      <c r="AE113" s="211"/>
      <c r="AF113" s="211"/>
      <c r="AG113" s="211"/>
      <c r="AH113" s="211"/>
      <c r="AI113" s="211"/>
      <c r="AJ113" s="211"/>
      <c r="AK113" s="211"/>
      <c r="AL113" s="211"/>
      <c r="AM113" s="211"/>
      <c r="AN113" s="211"/>
      <c r="AO113" s="211"/>
    </row>
    <row r="114" spans="13:41" x14ac:dyDescent="0.2">
      <c r="M114" s="211"/>
      <c r="N114" s="211"/>
      <c r="O114" s="211"/>
      <c r="P114" s="211"/>
      <c r="Q114" s="211"/>
      <c r="R114" s="211"/>
      <c r="S114" s="211"/>
      <c r="T114" s="211"/>
      <c r="U114" s="211"/>
      <c r="V114" s="211"/>
      <c r="W114" s="211"/>
      <c r="X114" s="211"/>
      <c r="Y114" s="211"/>
      <c r="Z114" s="211"/>
      <c r="AA114" s="211"/>
      <c r="AB114" s="211"/>
      <c r="AC114" s="211"/>
      <c r="AD114" s="211"/>
      <c r="AE114" s="211"/>
      <c r="AF114" s="211"/>
      <c r="AG114" s="211"/>
      <c r="AH114" s="211"/>
      <c r="AI114" s="211"/>
      <c r="AJ114" s="211"/>
      <c r="AK114" s="211"/>
      <c r="AL114" s="211"/>
      <c r="AM114" s="211"/>
      <c r="AN114" s="211"/>
      <c r="AO114" s="211"/>
    </row>
    <row r="115" spans="13:41" x14ac:dyDescent="0.2">
      <c r="M115" s="211"/>
      <c r="N115" s="211"/>
      <c r="O115" s="211"/>
      <c r="P115" s="211"/>
      <c r="Q115" s="211"/>
      <c r="R115" s="211"/>
      <c r="S115" s="211"/>
      <c r="T115" s="211"/>
      <c r="U115" s="211"/>
      <c r="V115" s="211"/>
      <c r="W115" s="211"/>
      <c r="X115" s="211"/>
      <c r="Y115" s="211"/>
      <c r="Z115" s="211"/>
      <c r="AA115" s="211"/>
      <c r="AB115" s="211"/>
      <c r="AC115" s="211"/>
      <c r="AD115" s="211"/>
      <c r="AE115" s="211"/>
      <c r="AF115" s="211"/>
      <c r="AG115" s="211"/>
      <c r="AH115" s="211"/>
      <c r="AI115" s="211"/>
      <c r="AJ115" s="211"/>
      <c r="AK115" s="211"/>
      <c r="AL115" s="211"/>
      <c r="AM115" s="211"/>
      <c r="AN115" s="211"/>
      <c r="AO115" s="211"/>
    </row>
    <row r="116" spans="13:41" x14ac:dyDescent="0.2">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row>
    <row r="117" spans="13:41" x14ac:dyDescent="0.2">
      <c r="M117" s="211"/>
      <c r="N117" s="211"/>
      <c r="O117" s="211"/>
      <c r="P117" s="211"/>
      <c r="Q117" s="211"/>
      <c r="R117" s="211"/>
      <c r="S117" s="211"/>
      <c r="T117" s="211"/>
      <c r="U117" s="211"/>
      <c r="V117" s="211"/>
      <c r="W117" s="211"/>
      <c r="X117" s="211"/>
      <c r="Y117" s="211"/>
      <c r="Z117" s="211"/>
      <c r="AA117" s="211"/>
      <c r="AB117" s="211"/>
      <c r="AC117" s="211"/>
      <c r="AD117" s="211"/>
      <c r="AE117" s="211"/>
      <c r="AF117" s="211"/>
      <c r="AG117" s="211"/>
      <c r="AH117" s="211"/>
      <c r="AI117" s="211"/>
      <c r="AJ117" s="211"/>
      <c r="AK117" s="211"/>
      <c r="AL117" s="211"/>
      <c r="AM117" s="211"/>
      <c r="AN117" s="211"/>
      <c r="AO117" s="211"/>
    </row>
    <row r="118" spans="13:41" x14ac:dyDescent="0.2">
      <c r="M118" s="211"/>
      <c r="N118" s="211"/>
      <c r="O118" s="211"/>
      <c r="P118" s="211"/>
      <c r="Q118" s="211"/>
      <c r="R118" s="211"/>
      <c r="S118" s="211"/>
      <c r="T118" s="211"/>
      <c r="U118" s="211"/>
      <c r="V118" s="211"/>
      <c r="W118" s="211"/>
      <c r="X118" s="211"/>
      <c r="Y118" s="211"/>
      <c r="Z118" s="211"/>
      <c r="AA118" s="211"/>
      <c r="AB118" s="211"/>
      <c r="AC118" s="211"/>
      <c r="AD118" s="211"/>
      <c r="AE118" s="211"/>
      <c r="AF118" s="211"/>
      <c r="AG118" s="211"/>
      <c r="AH118" s="211"/>
      <c r="AI118" s="211"/>
      <c r="AJ118" s="211"/>
      <c r="AK118" s="211"/>
      <c r="AL118" s="211"/>
      <c r="AM118" s="211"/>
      <c r="AN118" s="211"/>
      <c r="AO118" s="211"/>
    </row>
    <row r="119" spans="13:41" x14ac:dyDescent="0.2">
      <c r="M119" s="211"/>
      <c r="N119" s="211"/>
      <c r="O119" s="211"/>
      <c r="P119" s="211"/>
      <c r="Q119" s="211"/>
      <c r="R119" s="211"/>
      <c r="S119" s="211"/>
      <c r="T119" s="211"/>
      <c r="U119" s="211"/>
      <c r="V119" s="211"/>
      <c r="W119" s="211"/>
      <c r="X119" s="211"/>
      <c r="Y119" s="211"/>
      <c r="Z119" s="211"/>
      <c r="AA119" s="211"/>
      <c r="AB119" s="211"/>
      <c r="AC119" s="211"/>
      <c r="AD119" s="211"/>
      <c r="AE119" s="211"/>
      <c r="AF119" s="211"/>
      <c r="AG119" s="211"/>
      <c r="AH119" s="211"/>
      <c r="AI119" s="211"/>
      <c r="AJ119" s="211"/>
      <c r="AK119" s="211"/>
      <c r="AL119" s="211"/>
      <c r="AM119" s="211"/>
      <c r="AN119" s="211"/>
      <c r="AO119" s="211"/>
    </row>
    <row r="120" spans="13:41" x14ac:dyDescent="0.2">
      <c r="M120" s="211"/>
      <c r="N120" s="211"/>
      <c r="O120" s="211"/>
      <c r="P120" s="211"/>
      <c r="Q120" s="211"/>
      <c r="R120" s="211"/>
      <c r="S120" s="211"/>
      <c r="T120" s="211"/>
      <c r="U120" s="211"/>
      <c r="V120" s="211"/>
      <c r="W120" s="211"/>
      <c r="X120" s="211"/>
      <c r="Y120" s="211"/>
      <c r="Z120" s="211"/>
      <c r="AA120" s="211"/>
      <c r="AB120" s="211"/>
      <c r="AC120" s="211"/>
      <c r="AD120" s="211"/>
      <c r="AE120" s="211"/>
      <c r="AF120" s="211"/>
      <c r="AG120" s="211"/>
      <c r="AH120" s="211"/>
      <c r="AI120" s="211"/>
      <c r="AJ120" s="211"/>
      <c r="AK120" s="211"/>
      <c r="AL120" s="211"/>
      <c r="AM120" s="211"/>
      <c r="AN120" s="211"/>
      <c r="AO120" s="211"/>
    </row>
    <row r="121" spans="13:41" x14ac:dyDescent="0.2">
      <c r="M121" s="211"/>
      <c r="N121" s="211"/>
      <c r="O121" s="211"/>
      <c r="P121" s="211"/>
      <c r="Q121" s="211"/>
      <c r="R121" s="211"/>
      <c r="S121" s="211"/>
      <c r="T121" s="211"/>
      <c r="U121" s="211"/>
      <c r="V121" s="211"/>
      <c r="W121" s="211"/>
      <c r="X121" s="211"/>
      <c r="Y121" s="211"/>
      <c r="Z121" s="211"/>
      <c r="AA121" s="211"/>
      <c r="AB121" s="211"/>
      <c r="AC121" s="211"/>
      <c r="AD121" s="211"/>
      <c r="AE121" s="211"/>
      <c r="AF121" s="211"/>
      <c r="AG121" s="211"/>
      <c r="AH121" s="211"/>
      <c r="AI121" s="211"/>
      <c r="AJ121" s="211"/>
      <c r="AK121" s="211"/>
      <c r="AL121" s="211"/>
      <c r="AM121" s="211"/>
      <c r="AN121" s="211"/>
      <c r="AO121" s="211"/>
    </row>
    <row r="122" spans="13:41" x14ac:dyDescent="0.2">
      <c r="M122" s="211"/>
      <c r="N122" s="211"/>
      <c r="O122" s="211"/>
      <c r="P122" s="211"/>
      <c r="Q122" s="211"/>
      <c r="R122" s="211"/>
      <c r="S122" s="211"/>
      <c r="T122" s="211"/>
      <c r="U122" s="211"/>
      <c r="V122" s="211"/>
      <c r="W122" s="211"/>
      <c r="X122" s="211"/>
      <c r="Y122" s="211"/>
      <c r="Z122" s="211"/>
      <c r="AA122" s="211"/>
      <c r="AB122" s="211"/>
      <c r="AC122" s="211"/>
      <c r="AD122" s="211"/>
      <c r="AE122" s="211"/>
      <c r="AF122" s="211"/>
      <c r="AG122" s="211"/>
      <c r="AH122" s="211"/>
      <c r="AI122" s="211"/>
      <c r="AJ122" s="211"/>
      <c r="AK122" s="211"/>
      <c r="AL122" s="211"/>
      <c r="AM122" s="211"/>
      <c r="AN122" s="211"/>
      <c r="AO122" s="211"/>
    </row>
    <row r="123" spans="13:41" x14ac:dyDescent="0.2">
      <c r="M123" s="211"/>
      <c r="N123" s="211"/>
      <c r="O123" s="211"/>
      <c r="P123" s="211"/>
      <c r="Q123" s="211"/>
      <c r="R123" s="211"/>
      <c r="S123" s="211"/>
      <c r="T123" s="211"/>
      <c r="U123" s="211"/>
      <c r="V123" s="211"/>
      <c r="W123" s="211"/>
      <c r="X123" s="211"/>
      <c r="Y123" s="211"/>
      <c r="Z123" s="211"/>
      <c r="AA123" s="211"/>
      <c r="AB123" s="211"/>
      <c r="AC123" s="211"/>
      <c r="AD123" s="211"/>
      <c r="AE123" s="211"/>
      <c r="AF123" s="211"/>
      <c r="AG123" s="211"/>
      <c r="AH123" s="211"/>
      <c r="AI123" s="211"/>
      <c r="AJ123" s="211"/>
      <c r="AK123" s="211"/>
      <c r="AL123" s="211"/>
      <c r="AM123" s="211"/>
      <c r="AN123" s="211"/>
      <c r="AO123" s="211"/>
    </row>
    <row r="124" spans="13:41" x14ac:dyDescent="0.2">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row>
    <row r="125" spans="13:41" x14ac:dyDescent="0.2">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row>
    <row r="126" spans="13:41" x14ac:dyDescent="0.2">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row>
    <row r="127" spans="13:41" x14ac:dyDescent="0.2">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row>
    <row r="128" spans="13:41" x14ac:dyDescent="0.2">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row>
    <row r="129" spans="13:41" x14ac:dyDescent="0.2">
      <c r="M129" s="211"/>
      <c r="N129" s="211"/>
      <c r="O129" s="211"/>
      <c r="P129" s="211"/>
      <c r="Q129" s="211"/>
      <c r="R129" s="211"/>
      <c r="S129" s="211"/>
      <c r="T129" s="211"/>
      <c r="U129" s="211"/>
      <c r="V129" s="211"/>
      <c r="W129" s="211"/>
      <c r="X129" s="211"/>
      <c r="Y129" s="211"/>
      <c r="Z129" s="211"/>
      <c r="AA129" s="211"/>
      <c r="AB129" s="211"/>
      <c r="AC129" s="211"/>
      <c r="AD129" s="211"/>
      <c r="AE129" s="211"/>
      <c r="AF129" s="211"/>
      <c r="AG129" s="211"/>
      <c r="AH129" s="211"/>
      <c r="AI129" s="211"/>
      <c r="AJ129" s="211"/>
      <c r="AK129" s="211"/>
      <c r="AL129" s="211"/>
      <c r="AM129" s="211"/>
      <c r="AN129" s="211"/>
      <c r="AO129" s="211"/>
    </row>
    <row r="130" spans="13:41" x14ac:dyDescent="0.2">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row>
    <row r="131" spans="13:41" x14ac:dyDescent="0.2">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row>
    <row r="132" spans="13:41" x14ac:dyDescent="0.2">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row>
  </sheetData>
  <mergeCells count="3">
    <mergeCell ref="B53:I53"/>
    <mergeCell ref="C5:C6"/>
    <mergeCell ref="D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8E47E-A4EC-4669-8196-FECC633F4A36}">
  <sheetPr>
    <pageSetUpPr fitToPage="1"/>
  </sheetPr>
  <dimension ref="A1:AO53"/>
  <sheetViews>
    <sheetView showGridLines="0" zoomScaleNormal="100" zoomScaleSheetLayoutView="100" workbookViewId="0"/>
  </sheetViews>
  <sheetFormatPr defaultColWidth="9.140625" defaultRowHeight="12" x14ac:dyDescent="0.2"/>
  <cols>
    <col min="1" max="1" width="1.7109375" style="70" customWidth="1"/>
    <col min="2" max="2" width="32.28515625" style="70" customWidth="1"/>
    <col min="3" max="7" width="10.7109375" style="70" customWidth="1"/>
    <col min="8" max="8" width="10.28515625" style="70" customWidth="1"/>
    <col min="9" max="10" width="1.7109375" style="70" customWidth="1"/>
    <col min="11" max="16384" width="9.140625" style="70"/>
  </cols>
  <sheetData>
    <row r="1" spans="1:10" ht="17.25" customHeight="1" x14ac:dyDescent="0.2"/>
    <row r="2" spans="1:10" s="254" customFormat="1" ht="16.5" x14ac:dyDescent="0.3">
      <c r="A2" s="216"/>
      <c r="B2" s="221" t="s">
        <v>331</v>
      </c>
      <c r="C2" s="221"/>
      <c r="D2" s="221"/>
      <c r="E2" s="221"/>
      <c r="F2" s="221"/>
      <c r="G2" s="221"/>
      <c r="H2" s="221"/>
      <c r="I2" s="215"/>
      <c r="J2" s="252"/>
    </row>
    <row r="3" spans="1:10" s="269" customFormat="1" ht="14.25" x14ac:dyDescent="0.2">
      <c r="A3" s="268"/>
      <c r="B3" s="268" t="s">
        <v>358</v>
      </c>
      <c r="C3" s="268"/>
      <c r="D3" s="268"/>
      <c r="E3" s="268"/>
      <c r="F3" s="268"/>
      <c r="G3" s="268"/>
      <c r="H3" s="268"/>
      <c r="I3" s="268"/>
      <c r="J3" s="268"/>
    </row>
    <row r="4" spans="1:10" s="263" customFormat="1" ht="21" customHeight="1" x14ac:dyDescent="0.2">
      <c r="A4" s="277"/>
      <c r="B4" s="276" t="s">
        <v>598</v>
      </c>
      <c r="C4" s="276"/>
      <c r="D4" s="276"/>
      <c r="E4" s="276"/>
      <c r="F4" s="276"/>
      <c r="G4" s="276"/>
      <c r="H4" s="278" t="s">
        <v>294</v>
      </c>
      <c r="I4" s="276"/>
    </row>
    <row r="5" spans="1:10" ht="20.100000000000001" customHeight="1" x14ac:dyDescent="0.2">
      <c r="A5" s="275"/>
      <c r="B5" s="280"/>
      <c r="C5" s="281" t="s">
        <v>39</v>
      </c>
      <c r="D5" s="281" t="s">
        <v>40</v>
      </c>
      <c r="E5" s="281" t="s">
        <v>41</v>
      </c>
      <c r="F5" s="281" t="s">
        <v>43</v>
      </c>
      <c r="G5" s="281" t="s">
        <v>44</v>
      </c>
      <c r="H5" s="283" t="s">
        <v>29</v>
      </c>
      <c r="I5" s="308"/>
    </row>
    <row r="6" spans="1:10" s="115" customFormat="1" ht="20.100000000000001" customHeight="1" x14ac:dyDescent="0.25">
      <c r="A6" s="249"/>
      <c r="B6" s="117" t="s">
        <v>56</v>
      </c>
      <c r="C6" s="146">
        <v>49708.78527800001</v>
      </c>
      <c r="D6" s="146">
        <v>39305.268698000007</v>
      </c>
      <c r="E6" s="146">
        <v>47559.654817000002</v>
      </c>
      <c r="F6" s="146">
        <v>26616.757693999996</v>
      </c>
      <c r="G6" s="146">
        <v>419.93436200000002</v>
      </c>
      <c r="H6" s="95">
        <v>52851.361070999999</v>
      </c>
      <c r="I6" s="108"/>
      <c r="J6" s="108"/>
    </row>
    <row r="7" spans="1:10" ht="20.100000000000001" customHeight="1" x14ac:dyDescent="0.2">
      <c r="A7" s="73"/>
      <c r="B7" s="117" t="s">
        <v>351</v>
      </c>
      <c r="C7" s="146">
        <v>27415.559420000001</v>
      </c>
      <c r="D7" s="146">
        <v>23906.910896000001</v>
      </c>
      <c r="E7" s="146">
        <v>29551.965456000002</v>
      </c>
      <c r="F7" s="146">
        <v>15784.709784999999</v>
      </c>
      <c r="G7" s="146">
        <v>236.58091100000001</v>
      </c>
      <c r="H7" s="95">
        <v>29421.825563999995</v>
      </c>
      <c r="I7" s="73"/>
      <c r="J7" s="73"/>
    </row>
    <row r="8" spans="1:10" ht="12" customHeight="1" x14ac:dyDescent="0.2">
      <c r="A8" s="245"/>
      <c r="B8" s="112" t="s">
        <v>248</v>
      </c>
      <c r="C8" s="146">
        <v>6666.324509</v>
      </c>
      <c r="D8" s="146">
        <v>5992.3922780000003</v>
      </c>
      <c r="E8" s="146">
        <v>6126.3018180000008</v>
      </c>
      <c r="F8" s="146">
        <v>3842.439856</v>
      </c>
      <c r="G8" s="146">
        <v>71.724826999999991</v>
      </c>
      <c r="H8" s="95">
        <v>7833.4813399999994</v>
      </c>
      <c r="I8" s="73"/>
      <c r="J8" s="73"/>
    </row>
    <row r="9" spans="1:10" ht="12" customHeight="1" x14ac:dyDescent="0.2">
      <c r="A9" s="245"/>
      <c r="B9" s="112" t="s">
        <v>249</v>
      </c>
      <c r="C9" s="146">
        <v>20749.234903</v>
      </c>
      <c r="D9" s="146">
        <v>17914.518608000002</v>
      </c>
      <c r="E9" s="146">
        <v>23425.663626000001</v>
      </c>
      <c r="F9" s="146">
        <v>11942.269917</v>
      </c>
      <c r="G9" s="146">
        <v>164.85608100000002</v>
      </c>
      <c r="H9" s="95">
        <v>21588.344213999997</v>
      </c>
      <c r="I9" s="73"/>
      <c r="J9" s="73"/>
    </row>
    <row r="10" spans="1:10" ht="20.100000000000001" customHeight="1" x14ac:dyDescent="0.2">
      <c r="A10" s="73"/>
      <c r="B10" s="117" t="s">
        <v>206</v>
      </c>
      <c r="C10" s="146">
        <v>21008.333098000003</v>
      </c>
      <c r="D10" s="146">
        <v>14068.390212999999</v>
      </c>
      <c r="E10" s="146">
        <v>16105.118050000001</v>
      </c>
      <c r="F10" s="146">
        <v>10217.153333</v>
      </c>
      <c r="G10" s="146">
        <v>179.69890099999998</v>
      </c>
      <c r="H10" s="95">
        <v>21131.366533000004</v>
      </c>
      <c r="I10" s="73"/>
      <c r="J10" s="73"/>
    </row>
    <row r="11" spans="1:10" ht="12" customHeight="1" x14ac:dyDescent="0.2">
      <c r="A11" s="245"/>
      <c r="B11" s="112" t="s">
        <v>248</v>
      </c>
      <c r="C11" s="146">
        <v>5026.1008940000002</v>
      </c>
      <c r="D11" s="146">
        <v>3001.7619360000003</v>
      </c>
      <c r="E11" s="146">
        <v>3482.5724749999999</v>
      </c>
      <c r="F11" s="146">
        <v>1669.2416139999998</v>
      </c>
      <c r="G11" s="146">
        <v>8.8507459999999991</v>
      </c>
      <c r="H11" s="95">
        <v>3797.3028519999998</v>
      </c>
      <c r="I11" s="73"/>
      <c r="J11" s="73"/>
    </row>
    <row r="12" spans="1:10" ht="12" customHeight="1" x14ac:dyDescent="0.2">
      <c r="A12" s="245"/>
      <c r="B12" s="112" t="s">
        <v>249</v>
      </c>
      <c r="C12" s="146">
        <v>15982.209411</v>
      </c>
      <c r="D12" s="146">
        <v>11066.626765999999</v>
      </c>
      <c r="E12" s="146">
        <v>12622.495565000001</v>
      </c>
      <c r="F12" s="146">
        <v>8547.911709</v>
      </c>
      <c r="G12" s="146">
        <v>170.84815399999999</v>
      </c>
      <c r="H12" s="95">
        <v>17334.063170000001</v>
      </c>
      <c r="I12" s="73"/>
      <c r="J12" s="73"/>
    </row>
    <row r="13" spans="1:10" ht="20.100000000000001" customHeight="1" x14ac:dyDescent="0.2">
      <c r="A13" s="73"/>
      <c r="B13" s="94" t="s">
        <v>250</v>
      </c>
      <c r="C13" s="146">
        <v>13257.949182999997</v>
      </c>
      <c r="D13" s="146">
        <v>10043.508379999999</v>
      </c>
      <c r="E13" s="146">
        <v>9515.6411670000016</v>
      </c>
      <c r="F13" s="146">
        <v>6367.1090950000007</v>
      </c>
      <c r="G13" s="146">
        <v>173.354568</v>
      </c>
      <c r="H13" s="95">
        <v>14335.64517</v>
      </c>
      <c r="I13" s="73"/>
      <c r="J13" s="73"/>
    </row>
    <row r="14" spans="1:10" ht="12" customHeight="1" x14ac:dyDescent="0.2">
      <c r="A14" s="245"/>
      <c r="B14" s="112" t="s">
        <v>251</v>
      </c>
      <c r="C14" s="146">
        <v>3228.5137020000002</v>
      </c>
      <c r="D14" s="146">
        <v>2273.143321</v>
      </c>
      <c r="E14" s="146">
        <v>3482.2627769999995</v>
      </c>
      <c r="F14" s="146">
        <v>1390.5583959999999</v>
      </c>
      <c r="G14" s="146">
        <v>5.0110000000000001</v>
      </c>
      <c r="H14" s="95">
        <v>3683.9017130000002</v>
      </c>
      <c r="I14" s="73"/>
      <c r="J14" s="73"/>
    </row>
    <row r="15" spans="1:10" ht="12" customHeight="1" x14ac:dyDescent="0.2">
      <c r="A15" s="245"/>
      <c r="B15" s="112" t="s">
        <v>252</v>
      </c>
      <c r="C15" s="146">
        <v>2404.1562559999998</v>
      </c>
      <c r="D15" s="146">
        <v>1059.070956</v>
      </c>
      <c r="E15" s="146">
        <v>1268.1295190000001</v>
      </c>
      <c r="F15" s="146">
        <v>1985.3891310000001</v>
      </c>
      <c r="G15" s="146">
        <v>0</v>
      </c>
      <c r="H15" s="95">
        <v>1837.4325279999998</v>
      </c>
      <c r="I15" s="73"/>
      <c r="J15" s="73"/>
    </row>
    <row r="16" spans="1:10" ht="12" customHeight="1" x14ac:dyDescent="0.2">
      <c r="A16" s="245"/>
      <c r="B16" s="112" t="s">
        <v>263</v>
      </c>
      <c r="C16" s="146">
        <v>312.09902199999999</v>
      </c>
      <c r="D16" s="146">
        <v>331.67842399999995</v>
      </c>
      <c r="E16" s="146">
        <v>1226.1646409999998</v>
      </c>
      <c r="F16" s="146">
        <v>204.61267800000002</v>
      </c>
      <c r="G16" s="146">
        <v>0</v>
      </c>
      <c r="H16" s="95">
        <v>355.08305200000001</v>
      </c>
      <c r="I16" s="73"/>
      <c r="J16" s="73"/>
    </row>
    <row r="17" spans="1:41" ht="12" customHeight="1" x14ac:dyDescent="0.2">
      <c r="A17" s="245"/>
      <c r="B17" s="112" t="s">
        <v>264</v>
      </c>
      <c r="C17" s="146">
        <v>1790.8096670000002</v>
      </c>
      <c r="D17" s="146">
        <v>313.65750400000002</v>
      </c>
      <c r="E17" s="146">
        <v>610.61691800000006</v>
      </c>
      <c r="F17" s="146">
        <v>243.08955800000001</v>
      </c>
      <c r="G17" s="146">
        <v>1.3333330000000001</v>
      </c>
      <c r="H17" s="95">
        <v>897.93809699999997</v>
      </c>
      <c r="I17" s="73"/>
      <c r="J17" s="73"/>
    </row>
    <row r="18" spans="1:41" ht="12" customHeight="1" x14ac:dyDescent="0.2">
      <c r="A18" s="245"/>
      <c r="B18" s="112" t="s">
        <v>255</v>
      </c>
      <c r="C18" s="146">
        <v>14.805268000007345</v>
      </c>
      <c r="D18" s="146">
        <v>47.33162799999991</v>
      </c>
      <c r="E18" s="146">
        <v>2.3030280000002676</v>
      </c>
      <c r="F18" s="146">
        <v>26.394475000000966</v>
      </c>
      <c r="G18" s="146">
        <v>0</v>
      </c>
      <c r="H18" s="95">
        <v>21.365973000003578</v>
      </c>
      <c r="I18" s="73"/>
      <c r="J18" s="73"/>
    </row>
    <row r="19" spans="1:41" ht="20.100000000000001" customHeight="1" x14ac:dyDescent="0.2">
      <c r="A19" s="73"/>
      <c r="B19" s="117" t="s">
        <v>207</v>
      </c>
      <c r="C19" s="146">
        <v>1284.8949009999999</v>
      </c>
      <c r="D19" s="146">
        <v>1330.0140630000001</v>
      </c>
      <c r="E19" s="146">
        <v>1902.5831629999998</v>
      </c>
      <c r="F19" s="146">
        <v>614.84555499999999</v>
      </c>
      <c r="G19" s="146">
        <v>3.654045</v>
      </c>
      <c r="H19" s="95">
        <v>2298.1709499999997</v>
      </c>
      <c r="I19" s="73"/>
      <c r="J19" s="73"/>
    </row>
    <row r="20" spans="1:41" ht="12" customHeight="1" x14ac:dyDescent="0.2">
      <c r="A20" s="245"/>
      <c r="B20" s="112" t="s">
        <v>248</v>
      </c>
      <c r="C20" s="146">
        <v>689.38356799999997</v>
      </c>
      <c r="D20" s="146">
        <v>720.40378400000009</v>
      </c>
      <c r="E20" s="146">
        <v>837.20841700000005</v>
      </c>
      <c r="F20" s="146">
        <v>334.60109499999999</v>
      </c>
      <c r="G20" s="146">
        <v>0.45454499999999998</v>
      </c>
      <c r="H20" s="95">
        <v>1439.8288519999999</v>
      </c>
      <c r="I20" s="73"/>
      <c r="J20" s="73"/>
    </row>
    <row r="21" spans="1:41" ht="12" customHeight="1" x14ac:dyDescent="0.2">
      <c r="A21" s="245"/>
      <c r="B21" s="112" t="s">
        <v>249</v>
      </c>
      <c r="C21" s="146">
        <v>595.51032299999997</v>
      </c>
      <c r="D21" s="146">
        <v>609.66482799999994</v>
      </c>
      <c r="E21" s="146">
        <v>1065.3247399999998</v>
      </c>
      <c r="F21" s="146">
        <v>280.24345500000004</v>
      </c>
      <c r="G21" s="146">
        <v>3.1995</v>
      </c>
      <c r="H21" s="95">
        <v>858.39208899999983</v>
      </c>
      <c r="I21" s="73"/>
      <c r="J21" s="73"/>
    </row>
    <row r="22" spans="1:41" ht="20.100000000000001" customHeight="1" x14ac:dyDescent="0.2">
      <c r="A22" s="73"/>
      <c r="B22" s="117" t="s">
        <v>265</v>
      </c>
      <c r="C22" s="146">
        <v>34717.294919</v>
      </c>
      <c r="D22" s="146">
        <v>29638.145449999996</v>
      </c>
      <c r="E22" s="146">
        <v>35544.430536000007</v>
      </c>
      <c r="F22" s="146">
        <v>20305.205802</v>
      </c>
      <c r="G22" s="146">
        <v>297.22250300000002</v>
      </c>
      <c r="H22" s="95">
        <v>40215.828183999998</v>
      </c>
      <c r="I22" s="73"/>
      <c r="J22" s="73"/>
    </row>
    <row r="23" spans="1:41" x14ac:dyDescent="0.2">
      <c r="A23" s="73"/>
      <c r="B23" s="179" t="s">
        <v>232</v>
      </c>
      <c r="C23" s="146">
        <v>12971.520931999999</v>
      </c>
      <c r="D23" s="146">
        <v>12163.391703999998</v>
      </c>
      <c r="E23" s="146">
        <v>16348.852204000004</v>
      </c>
      <c r="F23" s="146">
        <v>8270.5999970000012</v>
      </c>
      <c r="G23" s="146">
        <v>192.59870700000002</v>
      </c>
      <c r="H23" s="95">
        <v>17668.933956999997</v>
      </c>
      <c r="I23" s="73"/>
      <c r="J23" s="73"/>
    </row>
    <row r="24" spans="1:41" x14ac:dyDescent="0.2">
      <c r="A24" s="73"/>
      <c r="B24" s="179" t="s">
        <v>266</v>
      </c>
      <c r="C24" s="146">
        <v>21745.773987</v>
      </c>
      <c r="D24" s="146">
        <v>17474.753745999999</v>
      </c>
      <c r="E24" s="146">
        <v>19195.578332000001</v>
      </c>
      <c r="F24" s="146">
        <v>12034.605804999999</v>
      </c>
      <c r="G24" s="146">
        <v>104.623796</v>
      </c>
      <c r="H24" s="95">
        <v>22546.894226999997</v>
      </c>
      <c r="I24" s="73"/>
      <c r="J24" s="73"/>
    </row>
    <row r="25" spans="1:41" ht="12" customHeight="1" x14ac:dyDescent="0.2">
      <c r="A25" s="245"/>
      <c r="B25" s="130" t="s">
        <v>132</v>
      </c>
      <c r="C25" s="146">
        <v>4523.3767540000008</v>
      </c>
      <c r="D25" s="146">
        <v>3405.0000180000002</v>
      </c>
      <c r="E25" s="146">
        <v>4161.352895</v>
      </c>
      <c r="F25" s="146">
        <v>2231.7700889999996</v>
      </c>
      <c r="G25" s="146">
        <v>60.280592000000006</v>
      </c>
      <c r="H25" s="95">
        <v>4062.6861610000001</v>
      </c>
      <c r="I25" s="73"/>
      <c r="J25" s="73"/>
    </row>
    <row r="26" spans="1:41" ht="12" customHeight="1" x14ac:dyDescent="0.2">
      <c r="A26" s="245"/>
      <c r="B26" s="130" t="s">
        <v>133</v>
      </c>
      <c r="C26" s="146">
        <v>6929.1036590000003</v>
      </c>
      <c r="D26" s="146">
        <v>3911.6638699999999</v>
      </c>
      <c r="E26" s="146">
        <v>5601.9491189999999</v>
      </c>
      <c r="F26" s="146">
        <v>2454.9104510000002</v>
      </c>
      <c r="G26" s="146">
        <v>22.139219000000001</v>
      </c>
      <c r="H26" s="95">
        <v>5012.9331909999992</v>
      </c>
      <c r="I26" s="73"/>
      <c r="J26" s="73"/>
    </row>
    <row r="27" spans="1:41" ht="12" customHeight="1" x14ac:dyDescent="0.2">
      <c r="A27" s="245"/>
      <c r="B27" s="130" t="s">
        <v>134</v>
      </c>
      <c r="C27" s="146">
        <v>2051.0837120000001</v>
      </c>
      <c r="D27" s="146">
        <v>1820.080582</v>
      </c>
      <c r="E27" s="146">
        <v>1451.32855</v>
      </c>
      <c r="F27" s="146">
        <v>1173.8237630000001</v>
      </c>
      <c r="G27" s="146">
        <v>11.760301</v>
      </c>
      <c r="H27" s="95">
        <v>2766.347777</v>
      </c>
      <c r="I27" s="73"/>
      <c r="J27" s="73"/>
    </row>
    <row r="28" spans="1:41" ht="12" customHeight="1" x14ac:dyDescent="0.2">
      <c r="A28" s="245"/>
      <c r="B28" s="130" t="s">
        <v>135</v>
      </c>
      <c r="C28" s="146">
        <v>1487.9981069999997</v>
      </c>
      <c r="D28" s="146">
        <v>530.35479699999996</v>
      </c>
      <c r="E28" s="146">
        <v>800.56501200000002</v>
      </c>
      <c r="F28" s="146">
        <v>451.04909799999996</v>
      </c>
      <c r="G28" s="146">
        <v>28.428546000000001</v>
      </c>
      <c r="H28" s="95">
        <v>793.53055100000006</v>
      </c>
      <c r="I28" s="73"/>
      <c r="J28" s="73"/>
    </row>
    <row r="29" spans="1:41" s="120" customFormat="1" ht="20.100000000000001" customHeight="1" x14ac:dyDescent="0.2">
      <c r="A29" s="99"/>
      <c r="B29" s="119" t="s">
        <v>364</v>
      </c>
      <c r="C29" s="146">
        <v>7394.9147650000004</v>
      </c>
      <c r="D29" s="146">
        <v>4875.7521649999999</v>
      </c>
      <c r="E29" s="146">
        <v>4432.9091280000002</v>
      </c>
      <c r="F29" s="146">
        <v>3980.6098630000001</v>
      </c>
      <c r="G29" s="146">
        <v>0</v>
      </c>
      <c r="H29" s="95">
        <v>5483.4754210000001</v>
      </c>
      <c r="I29" s="99"/>
      <c r="J29" s="99"/>
    </row>
    <row r="30" spans="1:41" s="120" customFormat="1" ht="12" customHeight="1" x14ac:dyDescent="0.2">
      <c r="A30" s="248"/>
      <c r="B30" s="121" t="s">
        <v>365</v>
      </c>
      <c r="C30" s="146">
        <v>428.74567100000002</v>
      </c>
      <c r="D30" s="146">
        <v>544.61367599999994</v>
      </c>
      <c r="E30" s="146">
        <v>671.40052900000001</v>
      </c>
      <c r="F30" s="146">
        <v>214.16933799999998</v>
      </c>
      <c r="G30" s="146">
        <v>1.016602</v>
      </c>
      <c r="H30" s="95">
        <v>836.756889</v>
      </c>
      <c r="I30" s="99"/>
      <c r="J30" s="99"/>
    </row>
    <row r="31" spans="1:41" s="115" customFormat="1" ht="3" customHeight="1" x14ac:dyDescent="0.2">
      <c r="A31" s="248"/>
      <c r="B31" s="121"/>
      <c r="C31" s="222"/>
      <c r="D31" s="222"/>
      <c r="E31" s="222"/>
      <c r="F31" s="222"/>
      <c r="G31" s="222"/>
      <c r="H31" s="223"/>
      <c r="I31" s="111"/>
      <c r="J31" s="108"/>
      <c r="K31" s="108"/>
      <c r="U31" s="218"/>
      <c r="V31" s="218"/>
      <c r="W31" s="218"/>
      <c r="X31" s="218"/>
      <c r="Y31" s="218"/>
      <c r="Z31" s="218"/>
      <c r="AA31" s="218"/>
      <c r="AB31" s="218"/>
      <c r="AC31" s="218"/>
      <c r="AD31" s="218"/>
      <c r="AE31" s="218"/>
      <c r="AF31" s="218"/>
      <c r="AG31" s="218"/>
      <c r="AH31" s="218"/>
      <c r="AI31" s="218"/>
      <c r="AJ31" s="218"/>
      <c r="AK31" s="218"/>
      <c r="AL31" s="218"/>
      <c r="AM31" s="218"/>
      <c r="AN31" s="218"/>
      <c r="AO31" s="218"/>
    </row>
    <row r="32" spans="1:41" s="350" customFormat="1" ht="20.100000000000001" customHeight="1" x14ac:dyDescent="0.2">
      <c r="A32" s="352"/>
      <c r="B32" s="326" t="s">
        <v>57</v>
      </c>
      <c r="C32" s="327">
        <v>977.73500500000011</v>
      </c>
      <c r="D32" s="327">
        <v>2250.1711890000001</v>
      </c>
      <c r="E32" s="327">
        <v>589.73149099999989</v>
      </c>
      <c r="F32" s="327">
        <v>0.32500000000000001</v>
      </c>
      <c r="G32" s="327">
        <v>0</v>
      </c>
      <c r="H32" s="328">
        <v>2803.1136769999994</v>
      </c>
      <c r="I32" s="361"/>
      <c r="J32" s="362"/>
    </row>
    <row r="33" spans="1:10" ht="20.100000000000001" customHeight="1" x14ac:dyDescent="0.2">
      <c r="A33" s="73"/>
      <c r="B33" s="117" t="s">
        <v>351</v>
      </c>
      <c r="C33" s="146">
        <v>265.69024000000002</v>
      </c>
      <c r="D33" s="146">
        <v>936.16334099999995</v>
      </c>
      <c r="E33" s="146">
        <v>369.32414699999993</v>
      </c>
      <c r="F33" s="146">
        <v>0.32500000000000001</v>
      </c>
      <c r="G33" s="146">
        <v>0</v>
      </c>
      <c r="H33" s="95">
        <v>1760.199057</v>
      </c>
      <c r="I33" s="73"/>
      <c r="J33" s="73"/>
    </row>
    <row r="34" spans="1:10" ht="12" customHeight="1" x14ac:dyDescent="0.2">
      <c r="A34" s="245"/>
      <c r="B34" s="112" t="s">
        <v>248</v>
      </c>
      <c r="C34" s="146">
        <v>114.76565100000001</v>
      </c>
      <c r="D34" s="146">
        <v>346.66266200000001</v>
      </c>
      <c r="E34" s="146">
        <v>176.10724799999997</v>
      </c>
      <c r="F34" s="146">
        <v>0.32500000000000001</v>
      </c>
      <c r="G34" s="146">
        <v>0</v>
      </c>
      <c r="H34" s="95">
        <v>803.94930899999997</v>
      </c>
      <c r="I34" s="73"/>
      <c r="J34" s="73"/>
    </row>
    <row r="35" spans="1:10" ht="12" customHeight="1" x14ac:dyDescent="0.2">
      <c r="A35" s="245"/>
      <c r="B35" s="112" t="s">
        <v>249</v>
      </c>
      <c r="C35" s="146">
        <v>150.924588</v>
      </c>
      <c r="D35" s="146">
        <v>589.500677</v>
      </c>
      <c r="E35" s="146">
        <v>193.21689799999999</v>
      </c>
      <c r="F35" s="146">
        <v>0</v>
      </c>
      <c r="G35" s="146">
        <v>0</v>
      </c>
      <c r="H35" s="95">
        <v>956.24974600000007</v>
      </c>
      <c r="I35" s="73"/>
      <c r="J35" s="73"/>
    </row>
    <row r="36" spans="1:10" ht="20.100000000000001" customHeight="1" x14ac:dyDescent="0.2">
      <c r="A36" s="73"/>
      <c r="B36" s="117" t="s">
        <v>206</v>
      </c>
      <c r="C36" s="146">
        <v>634.37649099999999</v>
      </c>
      <c r="D36" s="146">
        <v>1303.9931529999999</v>
      </c>
      <c r="E36" s="146">
        <v>188.01336000000001</v>
      </c>
      <c r="F36" s="146">
        <v>0</v>
      </c>
      <c r="G36" s="146">
        <v>0</v>
      </c>
      <c r="H36" s="95">
        <v>992.07745500000021</v>
      </c>
      <c r="I36" s="73"/>
      <c r="J36" s="73"/>
    </row>
    <row r="37" spans="1:10" ht="12" customHeight="1" x14ac:dyDescent="0.2">
      <c r="A37" s="245"/>
      <c r="B37" s="112" t="s">
        <v>248</v>
      </c>
      <c r="C37" s="146">
        <v>150.925996</v>
      </c>
      <c r="D37" s="146">
        <v>282.58716700000002</v>
      </c>
      <c r="E37" s="146">
        <v>53.464548000000001</v>
      </c>
      <c r="F37" s="146">
        <v>0</v>
      </c>
      <c r="G37" s="146">
        <v>0</v>
      </c>
      <c r="H37" s="95">
        <v>79.282499999999999</v>
      </c>
      <c r="I37" s="73"/>
      <c r="J37" s="73"/>
    </row>
    <row r="38" spans="1:10" ht="12" customHeight="1" x14ac:dyDescent="0.2">
      <c r="A38" s="245"/>
      <c r="B38" s="112" t="s">
        <v>249</v>
      </c>
      <c r="C38" s="146">
        <v>483.45049400000005</v>
      </c>
      <c r="D38" s="146">
        <v>1021.405986</v>
      </c>
      <c r="E38" s="146">
        <v>134.54881</v>
      </c>
      <c r="F38" s="146">
        <v>0</v>
      </c>
      <c r="G38" s="146">
        <v>0</v>
      </c>
      <c r="H38" s="95">
        <v>912.79495500000007</v>
      </c>
      <c r="I38" s="73"/>
      <c r="J38" s="73"/>
    </row>
    <row r="39" spans="1:10" ht="20.100000000000001" customHeight="1" x14ac:dyDescent="0.2">
      <c r="A39" s="73"/>
      <c r="B39" s="94" t="s">
        <v>250</v>
      </c>
      <c r="C39" s="146">
        <v>274.96281299999998</v>
      </c>
      <c r="D39" s="146">
        <v>457.014095</v>
      </c>
      <c r="E39" s="146">
        <v>140.69686200000001</v>
      </c>
      <c r="F39" s="146">
        <v>0</v>
      </c>
      <c r="G39" s="146">
        <v>0</v>
      </c>
      <c r="H39" s="95">
        <v>211.895636</v>
      </c>
      <c r="I39" s="73"/>
      <c r="J39" s="73"/>
    </row>
    <row r="40" spans="1:10" ht="12" customHeight="1" x14ac:dyDescent="0.2">
      <c r="A40" s="245"/>
      <c r="B40" s="112" t="s">
        <v>251</v>
      </c>
      <c r="C40" s="146">
        <v>13.030885</v>
      </c>
      <c r="D40" s="146">
        <v>211.59761499999999</v>
      </c>
      <c r="E40" s="146">
        <v>11.293610000000001</v>
      </c>
      <c r="F40" s="146">
        <v>0</v>
      </c>
      <c r="G40" s="146">
        <v>0</v>
      </c>
      <c r="H40" s="95">
        <v>221.21343100000001</v>
      </c>
      <c r="I40" s="73"/>
      <c r="J40" s="73"/>
    </row>
    <row r="41" spans="1:10" ht="12" customHeight="1" x14ac:dyDescent="0.2">
      <c r="A41" s="245"/>
      <c r="B41" s="112" t="s">
        <v>252</v>
      </c>
      <c r="C41" s="146">
        <v>103.68905400000001</v>
      </c>
      <c r="D41" s="146">
        <v>607.35365200000001</v>
      </c>
      <c r="E41" s="146">
        <v>9.7765820000000012</v>
      </c>
      <c r="F41" s="146">
        <v>0</v>
      </c>
      <c r="G41" s="146">
        <v>0</v>
      </c>
      <c r="H41" s="95">
        <v>503.11652300000003</v>
      </c>
      <c r="I41" s="73"/>
      <c r="J41" s="73"/>
    </row>
    <row r="42" spans="1:10" ht="12" customHeight="1" x14ac:dyDescent="0.2">
      <c r="A42" s="245"/>
      <c r="B42" s="112" t="s">
        <v>263</v>
      </c>
      <c r="C42" s="146">
        <v>213.81358999999998</v>
      </c>
      <c r="D42" s="146">
        <v>28.03679</v>
      </c>
      <c r="E42" s="146">
        <v>22.152097000000001</v>
      </c>
      <c r="F42" s="146">
        <v>0</v>
      </c>
      <c r="G42" s="146">
        <v>0</v>
      </c>
      <c r="H42" s="95">
        <v>55.864864999999995</v>
      </c>
      <c r="I42" s="73"/>
      <c r="J42" s="73"/>
    </row>
    <row r="43" spans="1:10" ht="12" customHeight="1" x14ac:dyDescent="0.2">
      <c r="A43" s="245"/>
      <c r="B43" s="112" t="s">
        <v>264</v>
      </c>
      <c r="C43" s="146">
        <v>28.880147999999998</v>
      </c>
      <c r="D43" s="146">
        <v>0</v>
      </c>
      <c r="E43" s="146">
        <v>4.0942059999999998</v>
      </c>
      <c r="F43" s="146">
        <v>0</v>
      </c>
      <c r="G43" s="146">
        <v>0</v>
      </c>
      <c r="H43" s="95">
        <v>0</v>
      </c>
      <c r="I43" s="73"/>
      <c r="J43" s="73"/>
    </row>
    <row r="44" spans="1:10" ht="12" customHeight="1" x14ac:dyDescent="0.2">
      <c r="A44" s="245"/>
      <c r="B44" s="112" t="s">
        <v>255</v>
      </c>
      <c r="C44" s="146">
        <v>1.0000001111620804E-6</v>
      </c>
      <c r="D44" s="146">
        <v>-8.9990000001307635E-3</v>
      </c>
      <c r="E44" s="146">
        <v>3.0000000208474376E-6</v>
      </c>
      <c r="F44" s="146">
        <v>0</v>
      </c>
      <c r="G44" s="146">
        <v>0</v>
      </c>
      <c r="H44" s="95">
        <v>-1.2999999999806278E-2</v>
      </c>
      <c r="I44" s="73"/>
      <c r="J44" s="73"/>
    </row>
    <row r="45" spans="1:10" ht="20.100000000000001" customHeight="1" x14ac:dyDescent="0.2">
      <c r="A45" s="73"/>
      <c r="B45" s="117" t="s">
        <v>207</v>
      </c>
      <c r="C45" s="146">
        <v>77.668269000000009</v>
      </c>
      <c r="D45" s="146">
        <v>10.014192</v>
      </c>
      <c r="E45" s="146">
        <v>32.393979999999999</v>
      </c>
      <c r="F45" s="146">
        <v>0</v>
      </c>
      <c r="G45" s="146">
        <v>0</v>
      </c>
      <c r="H45" s="95">
        <v>50.836663000000001</v>
      </c>
      <c r="I45" s="73"/>
      <c r="J45" s="73"/>
    </row>
    <row r="46" spans="1:10" ht="12" customHeight="1" x14ac:dyDescent="0.2">
      <c r="A46" s="245"/>
      <c r="B46" s="112" t="s">
        <v>248</v>
      </c>
      <c r="C46" s="146">
        <v>62.819136</v>
      </c>
      <c r="D46" s="146">
        <v>0</v>
      </c>
      <c r="E46" s="146">
        <v>0.379882</v>
      </c>
      <c r="F46" s="146">
        <v>0</v>
      </c>
      <c r="G46" s="146">
        <v>0</v>
      </c>
      <c r="H46" s="95">
        <v>10.606736</v>
      </c>
      <c r="I46" s="73"/>
      <c r="J46" s="73"/>
    </row>
    <row r="47" spans="1:10" ht="12" customHeight="1" x14ac:dyDescent="0.2">
      <c r="A47" s="245"/>
      <c r="B47" s="112" t="s">
        <v>249</v>
      </c>
      <c r="C47" s="146">
        <v>14.849133000000002</v>
      </c>
      <c r="D47" s="146">
        <v>10.014192</v>
      </c>
      <c r="E47" s="146">
        <v>32.014097</v>
      </c>
      <c r="F47" s="146">
        <v>0</v>
      </c>
      <c r="G47" s="146">
        <v>0</v>
      </c>
      <c r="H47" s="95">
        <v>40.229927000000004</v>
      </c>
      <c r="I47" s="73"/>
      <c r="J47" s="73"/>
    </row>
    <row r="48" spans="1:10" s="120" customFormat="1" ht="20.100000000000001" customHeight="1" x14ac:dyDescent="0.2">
      <c r="A48" s="99"/>
      <c r="B48" s="119" t="s">
        <v>364</v>
      </c>
      <c r="C48" s="146">
        <v>16.5</v>
      </c>
      <c r="D48" s="146">
        <v>2.5315810000000001</v>
      </c>
      <c r="E48" s="146">
        <v>0</v>
      </c>
      <c r="F48" s="146">
        <v>0</v>
      </c>
      <c r="G48" s="146">
        <v>0</v>
      </c>
      <c r="H48" s="95">
        <v>0</v>
      </c>
      <c r="I48" s="99"/>
      <c r="J48" s="99"/>
    </row>
    <row r="49" spans="1:10" s="120" customFormat="1" ht="11.25" customHeight="1" x14ac:dyDescent="0.2">
      <c r="A49" s="248"/>
      <c r="B49" s="121" t="s">
        <v>365</v>
      </c>
      <c r="C49" s="146">
        <v>4.7954540000000003</v>
      </c>
      <c r="D49" s="146">
        <v>8.0190520000000003</v>
      </c>
      <c r="E49" s="146">
        <v>0</v>
      </c>
      <c r="F49" s="146">
        <v>0</v>
      </c>
      <c r="G49" s="146">
        <v>0</v>
      </c>
      <c r="H49" s="95">
        <v>36.908442999999998</v>
      </c>
      <c r="I49" s="99"/>
      <c r="J49" s="99"/>
    </row>
    <row r="50" spans="1:10" s="129" customFormat="1" ht="5.0999999999999996" customHeight="1" x14ac:dyDescent="0.2">
      <c r="A50" s="124"/>
      <c r="C50" s="148"/>
      <c r="D50" s="148"/>
      <c r="E50" s="148"/>
      <c r="F50" s="148"/>
      <c r="G50" s="148"/>
      <c r="H50" s="159"/>
      <c r="I50" s="140"/>
    </row>
    <row r="51" spans="1:10" ht="29.1" customHeight="1" x14ac:dyDescent="0.2">
      <c r="A51" s="250" t="s">
        <v>3</v>
      </c>
      <c r="B51" s="552" t="s">
        <v>285</v>
      </c>
      <c r="C51" s="552"/>
      <c r="D51" s="552"/>
      <c r="E51" s="552"/>
      <c r="F51" s="552"/>
      <c r="G51" s="552"/>
      <c r="H51" s="552"/>
      <c r="I51" s="340"/>
    </row>
    <row r="52" spans="1:10" ht="12" customHeight="1" x14ac:dyDescent="0.2">
      <c r="A52" s="73"/>
      <c r="B52" s="73"/>
      <c r="C52" s="73"/>
      <c r="D52" s="73"/>
      <c r="E52" s="73"/>
      <c r="F52" s="73"/>
      <c r="G52" s="73"/>
      <c r="H52" s="73"/>
    </row>
    <row r="53" spans="1:10" ht="12" customHeight="1" x14ac:dyDescent="0.2">
      <c r="B53" s="114"/>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04128-30BE-40FE-A481-43C684673933}">
  <sheetPr>
    <pageSetUpPr fitToPage="1"/>
  </sheetPr>
  <dimension ref="A2:K52"/>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30.2851562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1"/>
      <c r="D2" s="221"/>
      <c r="E2" s="221"/>
      <c r="F2" s="221"/>
      <c r="G2" s="221"/>
      <c r="H2" s="221"/>
      <c r="I2" s="221"/>
      <c r="J2" s="346"/>
      <c r="K2" s="253"/>
    </row>
    <row r="3" spans="1:11" s="269" customFormat="1" ht="14.25" x14ac:dyDescent="0.2">
      <c r="A3" s="268"/>
      <c r="B3" s="268" t="s">
        <v>358</v>
      </c>
      <c r="C3" s="268"/>
      <c r="D3" s="268"/>
      <c r="E3" s="268"/>
      <c r="F3" s="268"/>
      <c r="G3" s="268"/>
      <c r="H3" s="268"/>
      <c r="I3" s="268"/>
      <c r="J3" s="268"/>
      <c r="K3" s="272"/>
    </row>
    <row r="4" spans="1:11" s="263" customFormat="1" ht="21" customHeight="1" x14ac:dyDescent="0.2">
      <c r="A4" s="277"/>
      <c r="B4" s="276" t="s">
        <v>598</v>
      </c>
      <c r="C4" s="276"/>
      <c r="D4" s="276"/>
      <c r="E4" s="276"/>
      <c r="F4" s="276"/>
      <c r="G4" s="276"/>
      <c r="H4" s="276"/>
      <c r="I4" s="278" t="s">
        <v>295</v>
      </c>
      <c r="J4" s="276"/>
      <c r="K4" s="266"/>
    </row>
    <row r="5" spans="1:11" ht="20.100000000000001" customHeight="1" x14ac:dyDescent="0.2">
      <c r="A5" s="319"/>
      <c r="B5" s="284" t="s">
        <v>46</v>
      </c>
      <c r="C5" s="284" t="s">
        <v>49</v>
      </c>
      <c r="D5" s="284" t="s">
        <v>47</v>
      </c>
      <c r="E5" s="284" t="s">
        <v>45</v>
      </c>
      <c r="F5" s="284" t="s">
        <v>288</v>
      </c>
      <c r="G5" s="284" t="s">
        <v>289</v>
      </c>
      <c r="H5" s="132"/>
      <c r="I5" s="315"/>
    </row>
    <row r="6" spans="1:11" s="115" customFormat="1" ht="20.100000000000001" customHeight="1" x14ac:dyDescent="0.25">
      <c r="A6" s="249"/>
      <c r="B6" s="96">
        <v>97388.126878000025</v>
      </c>
      <c r="C6" s="96">
        <v>12707.926135</v>
      </c>
      <c r="D6" s="96">
        <v>13294.844963</v>
      </c>
      <c r="E6" s="96">
        <v>26818.257312999998</v>
      </c>
      <c r="F6" s="96">
        <v>38341.55886899773</v>
      </c>
      <c r="G6" s="96">
        <v>145901.70268200291</v>
      </c>
      <c r="H6" s="317"/>
      <c r="I6" s="318" t="s">
        <v>56</v>
      </c>
      <c r="J6" s="320"/>
      <c r="K6" s="78"/>
    </row>
    <row r="7" spans="1:11" ht="20.100000000000001" customHeight="1" x14ac:dyDescent="0.2">
      <c r="A7" s="73"/>
      <c r="B7" s="96">
        <v>57840.347740000005</v>
      </c>
      <c r="C7" s="96">
        <v>6670.0161350000008</v>
      </c>
      <c r="D7" s="96">
        <v>6210.6433969999998</v>
      </c>
      <c r="E7" s="96">
        <v>14258.635788999998</v>
      </c>
      <c r="F7" s="96">
        <v>19351.495829998981</v>
      </c>
      <c r="G7" s="96">
        <v>99038.626583000645</v>
      </c>
      <c r="H7" s="85"/>
      <c r="I7" s="117" t="s">
        <v>351</v>
      </c>
      <c r="J7" s="111"/>
      <c r="K7" s="87"/>
    </row>
    <row r="8" spans="1:11" ht="12" customHeight="1" x14ac:dyDescent="0.2">
      <c r="A8" s="245"/>
      <c r="B8" s="86">
        <v>20930.527069000003</v>
      </c>
      <c r="C8" s="86">
        <v>2979.3323480000004</v>
      </c>
      <c r="D8" s="86">
        <v>4393.8169260000004</v>
      </c>
      <c r="E8" s="86">
        <v>4937.0732209999987</v>
      </c>
      <c r="F8" s="86">
        <v>12468.346545999753</v>
      </c>
      <c r="G8" s="86">
        <v>27718.370956999948</v>
      </c>
      <c r="H8" s="85"/>
      <c r="I8" s="112" t="s">
        <v>248</v>
      </c>
      <c r="J8" s="111"/>
      <c r="K8" s="87"/>
    </row>
    <row r="9" spans="1:11" ht="12" customHeight="1" x14ac:dyDescent="0.2">
      <c r="A9" s="245"/>
      <c r="B9" s="86">
        <v>36909.820660999998</v>
      </c>
      <c r="C9" s="86">
        <v>3690.6837829999995</v>
      </c>
      <c r="D9" s="86">
        <v>1816.8264689999999</v>
      </c>
      <c r="E9" s="86">
        <v>9321.5625540000001</v>
      </c>
      <c r="F9" s="86">
        <v>6883.1492799995467</v>
      </c>
      <c r="G9" s="86">
        <v>71320.255792000098</v>
      </c>
      <c r="H9" s="85"/>
      <c r="I9" s="112" t="s">
        <v>249</v>
      </c>
      <c r="J9" s="111"/>
      <c r="K9" s="87"/>
    </row>
    <row r="10" spans="1:11" ht="20.100000000000001" customHeight="1" x14ac:dyDescent="0.2">
      <c r="A10" s="73"/>
      <c r="B10" s="96">
        <v>38457.498645</v>
      </c>
      <c r="C10" s="96">
        <v>5832.1145140000008</v>
      </c>
      <c r="D10" s="96">
        <v>6444.9161779999995</v>
      </c>
      <c r="E10" s="96">
        <v>11898.723610999999</v>
      </c>
      <c r="F10" s="96">
        <v>15962.423157998826</v>
      </c>
      <c r="G10" s="96">
        <v>43729.817250001943</v>
      </c>
      <c r="H10" s="85"/>
      <c r="I10" s="117" t="s">
        <v>206</v>
      </c>
      <c r="J10" s="111"/>
      <c r="K10" s="87"/>
    </row>
    <row r="11" spans="1:11" ht="12" customHeight="1" x14ac:dyDescent="0.2">
      <c r="A11" s="245"/>
      <c r="B11" s="86">
        <v>12433.006510000001</v>
      </c>
      <c r="C11" s="86">
        <v>1657.6164400000002</v>
      </c>
      <c r="D11" s="86">
        <v>5089.2848469999999</v>
      </c>
      <c r="E11" s="86">
        <v>2625.8277480000002</v>
      </c>
      <c r="F11" s="86">
        <v>10279.894215999753</v>
      </c>
      <c r="G11" s="86">
        <v>7815.7796780003118</v>
      </c>
      <c r="H11" s="85"/>
      <c r="I11" s="112" t="s">
        <v>248</v>
      </c>
      <c r="J11" s="111"/>
      <c r="K11" s="87"/>
    </row>
    <row r="12" spans="1:11" ht="12" customHeight="1" x14ac:dyDescent="0.2">
      <c r="A12" s="245"/>
      <c r="B12" s="86">
        <v>26024.541127</v>
      </c>
      <c r="C12" s="86">
        <v>4174.4985690000003</v>
      </c>
      <c r="D12" s="86">
        <v>1355.6308279999998</v>
      </c>
      <c r="E12" s="86">
        <v>9272.8959770000001</v>
      </c>
      <c r="F12" s="86">
        <v>5682.5039389992598</v>
      </c>
      <c r="G12" s="86">
        <v>35913.958570000716</v>
      </c>
      <c r="H12" s="85"/>
      <c r="I12" s="112" t="s">
        <v>249</v>
      </c>
      <c r="J12" s="111"/>
      <c r="K12" s="87"/>
    </row>
    <row r="13" spans="1:11" ht="20.100000000000001" customHeight="1" x14ac:dyDescent="0.2">
      <c r="A13" s="73"/>
      <c r="B13" s="96">
        <v>19763.510635999999</v>
      </c>
      <c r="C13" s="96">
        <v>3435.8870919999999</v>
      </c>
      <c r="D13" s="96">
        <v>2284.846783</v>
      </c>
      <c r="E13" s="96">
        <v>7999.7058429999997</v>
      </c>
      <c r="F13" s="96">
        <v>5825.7858880001586</v>
      </c>
      <c r="G13" s="96">
        <v>28003.736937999842</v>
      </c>
      <c r="H13" s="85"/>
      <c r="I13" s="94" t="s">
        <v>250</v>
      </c>
      <c r="J13" s="111"/>
      <c r="K13" s="87"/>
    </row>
    <row r="14" spans="1:11" ht="12" customHeight="1" x14ac:dyDescent="0.2">
      <c r="A14" s="245"/>
      <c r="B14" s="86">
        <v>9567.0015899999999</v>
      </c>
      <c r="C14" s="86">
        <v>1217.559583</v>
      </c>
      <c r="D14" s="86">
        <v>1932.4797320000002</v>
      </c>
      <c r="E14" s="86">
        <v>1449.7480910000002</v>
      </c>
      <c r="F14" s="86">
        <v>3913.1095289998921</v>
      </c>
      <c r="G14" s="86">
        <v>6250.2509100000025</v>
      </c>
      <c r="H14" s="85"/>
      <c r="I14" s="112" t="s">
        <v>251</v>
      </c>
      <c r="J14" s="111"/>
      <c r="K14" s="87"/>
    </row>
    <row r="15" spans="1:11" ht="12" customHeight="1" x14ac:dyDescent="0.2">
      <c r="A15" s="245"/>
      <c r="B15" s="86">
        <v>5836.8325080000004</v>
      </c>
      <c r="C15" s="86">
        <v>586.06739399999992</v>
      </c>
      <c r="D15" s="86">
        <v>335.71144099999998</v>
      </c>
      <c r="E15" s="86">
        <v>1446.5659419999999</v>
      </c>
      <c r="F15" s="86">
        <v>60.488805000059074</v>
      </c>
      <c r="G15" s="86">
        <v>4632.7264489999507</v>
      </c>
      <c r="H15" s="85"/>
      <c r="I15" s="112" t="s">
        <v>252</v>
      </c>
      <c r="J15" s="111"/>
      <c r="K15" s="87"/>
    </row>
    <row r="16" spans="1:11" ht="12" customHeight="1" x14ac:dyDescent="0.2">
      <c r="A16" s="245"/>
      <c r="B16" s="86">
        <v>2031.0280140000002</v>
      </c>
      <c r="C16" s="86">
        <v>286.83922100000007</v>
      </c>
      <c r="D16" s="86">
        <v>891.13786800000003</v>
      </c>
      <c r="E16" s="86">
        <v>117.54270099999999</v>
      </c>
      <c r="F16" s="86">
        <v>547.88409900000261</v>
      </c>
      <c r="G16" s="86">
        <v>2086.1563359999855</v>
      </c>
      <c r="H16" s="95"/>
      <c r="I16" s="112" t="s">
        <v>263</v>
      </c>
      <c r="J16" s="161"/>
      <c r="K16" s="78"/>
    </row>
    <row r="17" spans="1:11" ht="12" customHeight="1" x14ac:dyDescent="0.2">
      <c r="A17" s="245"/>
      <c r="B17" s="86">
        <v>1247.9155800000001</v>
      </c>
      <c r="C17" s="86">
        <v>305.26221199999998</v>
      </c>
      <c r="D17" s="86">
        <v>1000.7403440000001</v>
      </c>
      <c r="E17" s="86">
        <v>873.27159999999992</v>
      </c>
      <c r="F17" s="86">
        <v>655.84111899999698</v>
      </c>
      <c r="G17" s="86">
        <v>2712.6356499999893</v>
      </c>
      <c r="H17" s="85"/>
      <c r="I17" s="112" t="s">
        <v>264</v>
      </c>
      <c r="J17" s="111"/>
      <c r="K17" s="87"/>
    </row>
    <row r="18" spans="1:11" ht="12" customHeight="1" x14ac:dyDescent="0.2">
      <c r="A18" s="245"/>
      <c r="B18" s="86">
        <v>11.210316999997303</v>
      </c>
      <c r="C18" s="86">
        <v>0.49901200000113022</v>
      </c>
      <c r="D18" s="86">
        <v>9.9999988378840499E-6</v>
      </c>
      <c r="E18" s="86">
        <v>11.88943400000062</v>
      </c>
      <c r="F18" s="86">
        <v>4959.313717998717</v>
      </c>
      <c r="G18" s="86">
        <v>44.310967001788413</v>
      </c>
      <c r="H18" s="85"/>
      <c r="I18" s="112" t="s">
        <v>255</v>
      </c>
      <c r="J18" s="111"/>
      <c r="K18" s="87"/>
    </row>
    <row r="19" spans="1:11" ht="20.100000000000001" customHeight="1" x14ac:dyDescent="0.2">
      <c r="A19" s="73"/>
      <c r="B19" s="96">
        <v>1090.3463690000001</v>
      </c>
      <c r="C19" s="96">
        <v>205.79624000000001</v>
      </c>
      <c r="D19" s="96">
        <v>639.28437900000006</v>
      </c>
      <c r="E19" s="96">
        <v>660.90569900000003</v>
      </c>
      <c r="F19" s="96">
        <v>3027.6298670000397</v>
      </c>
      <c r="G19" s="96">
        <v>3133.2363929999556</v>
      </c>
      <c r="H19" s="85"/>
      <c r="I19" s="117" t="s">
        <v>207</v>
      </c>
      <c r="J19" s="111"/>
      <c r="K19" s="87"/>
    </row>
    <row r="20" spans="1:11" ht="12" customHeight="1" x14ac:dyDescent="0.2">
      <c r="A20" s="245"/>
      <c r="B20" s="86">
        <v>694.75079800000003</v>
      </c>
      <c r="C20" s="86">
        <v>99.078432000000006</v>
      </c>
      <c r="D20" s="86">
        <v>557.25147700000002</v>
      </c>
      <c r="E20" s="86">
        <v>403.40832599999999</v>
      </c>
      <c r="F20" s="86">
        <v>2702.0008559999551</v>
      </c>
      <c r="G20" s="86">
        <v>1554.1719750000484</v>
      </c>
      <c r="H20" s="85"/>
      <c r="I20" s="112" t="s">
        <v>248</v>
      </c>
      <c r="J20" s="111"/>
      <c r="K20" s="87"/>
    </row>
    <row r="21" spans="1:11" ht="12" customHeight="1" x14ac:dyDescent="0.2">
      <c r="A21" s="245"/>
      <c r="B21" s="86">
        <v>395.59506800000003</v>
      </c>
      <c r="C21" s="86">
        <v>106.717805</v>
      </c>
      <c r="D21" s="86">
        <v>82.032899999999998</v>
      </c>
      <c r="E21" s="86">
        <v>257.49786699999999</v>
      </c>
      <c r="F21" s="86">
        <v>325.62900500000251</v>
      </c>
      <c r="G21" s="86">
        <v>1579.0373479999835</v>
      </c>
      <c r="H21" s="85"/>
      <c r="I21" s="112" t="s">
        <v>249</v>
      </c>
      <c r="J21" s="111"/>
      <c r="K21" s="87"/>
    </row>
    <row r="22" spans="1:11" ht="20.100000000000001" customHeight="1" x14ac:dyDescent="0.2">
      <c r="A22" s="99"/>
      <c r="B22" s="96">
        <v>61760.702828999994</v>
      </c>
      <c r="C22" s="96">
        <v>9330.7724820000003</v>
      </c>
      <c r="D22" s="96">
        <v>3172.3205749999997</v>
      </c>
      <c r="E22" s="96">
        <v>19022.009489</v>
      </c>
      <c r="F22" s="96">
        <v>26460.314311000519</v>
      </c>
      <c r="G22" s="96">
        <v>85302.71235799836</v>
      </c>
      <c r="H22" s="85"/>
      <c r="I22" s="117" t="s">
        <v>265</v>
      </c>
      <c r="J22" s="339"/>
      <c r="K22" s="87"/>
    </row>
    <row r="23" spans="1:11" x14ac:dyDescent="0.2">
      <c r="A23" s="99"/>
      <c r="B23" s="96">
        <v>27213.125556999999</v>
      </c>
      <c r="C23" s="96">
        <v>4394.6087889999999</v>
      </c>
      <c r="D23" s="96">
        <v>941.84023200000001</v>
      </c>
      <c r="E23" s="96">
        <v>5876.6456029999999</v>
      </c>
      <c r="F23" s="96">
        <v>10007.277945000213</v>
      </c>
      <c r="G23" s="96">
        <v>27482.539099999703</v>
      </c>
      <c r="H23" s="85"/>
      <c r="I23" s="179" t="s">
        <v>232</v>
      </c>
      <c r="J23" s="339"/>
      <c r="K23" s="87"/>
    </row>
    <row r="24" spans="1:11" x14ac:dyDescent="0.2">
      <c r="A24" s="99"/>
      <c r="B24" s="96">
        <v>34547.577271999995</v>
      </c>
      <c r="C24" s="96">
        <v>4936.1636929999995</v>
      </c>
      <c r="D24" s="96">
        <v>2230.4803429999997</v>
      </c>
      <c r="E24" s="96">
        <v>13145.363886000001</v>
      </c>
      <c r="F24" s="96">
        <v>16453.036366000073</v>
      </c>
      <c r="G24" s="96">
        <v>57820.173257999821</v>
      </c>
      <c r="H24" s="85"/>
      <c r="I24" s="179" t="s">
        <v>266</v>
      </c>
      <c r="J24" s="339"/>
      <c r="K24" s="87"/>
    </row>
    <row r="25" spans="1:11" ht="12" customHeight="1" x14ac:dyDescent="0.2">
      <c r="A25" s="248"/>
      <c r="B25" s="86">
        <v>12004.44656</v>
      </c>
      <c r="C25" s="86">
        <v>1489.7088630000001</v>
      </c>
      <c r="D25" s="86">
        <v>2097.6518079999996</v>
      </c>
      <c r="E25" s="86">
        <v>2711.620825</v>
      </c>
      <c r="F25" s="86">
        <v>3812.3141420000466</v>
      </c>
      <c r="G25" s="86">
        <v>11758.974589999882</v>
      </c>
      <c r="H25" s="85"/>
      <c r="I25" s="130" t="s">
        <v>132</v>
      </c>
      <c r="J25" s="339"/>
      <c r="K25" s="87"/>
    </row>
    <row r="26" spans="1:11" ht="12" customHeight="1" x14ac:dyDescent="0.2">
      <c r="A26" s="248"/>
      <c r="B26" s="86">
        <v>15959.755282000002</v>
      </c>
      <c r="C26" s="86">
        <v>1180.5207909999999</v>
      </c>
      <c r="D26" s="86">
        <v>3731.9590979999998</v>
      </c>
      <c r="E26" s="86">
        <v>3373.7474669999997</v>
      </c>
      <c r="F26" s="86">
        <v>3763.6534200005117</v>
      </c>
      <c r="G26" s="86">
        <v>40673.061999999569</v>
      </c>
      <c r="H26" s="85"/>
      <c r="I26" s="130" t="s">
        <v>133</v>
      </c>
      <c r="J26" s="339"/>
      <c r="K26" s="87"/>
    </row>
    <row r="27" spans="1:11" ht="12" customHeight="1" x14ac:dyDescent="0.2">
      <c r="A27" s="248"/>
      <c r="B27" s="86">
        <v>4830.1532440000001</v>
      </c>
      <c r="C27" s="86">
        <v>389.06286299999999</v>
      </c>
      <c r="D27" s="86">
        <v>2253.6339849999999</v>
      </c>
      <c r="E27" s="86">
        <v>993.38497799999993</v>
      </c>
      <c r="F27" s="86">
        <v>2412.2116580000147</v>
      </c>
      <c r="G27" s="86">
        <v>4513.5807109999878</v>
      </c>
      <c r="H27" s="85"/>
      <c r="I27" s="130" t="s">
        <v>134</v>
      </c>
      <c r="J27" s="339"/>
      <c r="K27" s="87"/>
    </row>
    <row r="28" spans="1:11" ht="12" customHeight="1" x14ac:dyDescent="0.25">
      <c r="A28" s="336"/>
      <c r="B28" s="96">
        <v>2833.0076840000002</v>
      </c>
      <c r="C28" s="96">
        <v>317.87138399999998</v>
      </c>
      <c r="D28" s="96">
        <v>2039.2797800000001</v>
      </c>
      <c r="E28" s="96">
        <v>717.20739800000001</v>
      </c>
      <c r="F28" s="96">
        <v>1893.0568840000051</v>
      </c>
      <c r="G28" s="96">
        <v>3653.7564849999908</v>
      </c>
      <c r="H28" s="85"/>
      <c r="I28" s="117" t="s">
        <v>135</v>
      </c>
      <c r="J28" s="339"/>
      <c r="K28" s="87"/>
    </row>
    <row r="29" spans="1:11" s="120" customFormat="1" ht="20.100000000000001" customHeight="1" x14ac:dyDescent="0.2">
      <c r="A29" s="73"/>
      <c r="B29" s="96">
        <v>14028.942016999998</v>
      </c>
      <c r="C29" s="96">
        <v>3178.2525169999999</v>
      </c>
      <c r="D29" s="96">
        <v>68.078985000000003</v>
      </c>
      <c r="E29" s="96">
        <v>6081.0749910000004</v>
      </c>
      <c r="F29" s="96">
        <v>1726.1571909998893</v>
      </c>
      <c r="G29" s="96">
        <v>11144.530415000103</v>
      </c>
      <c r="H29" s="85"/>
      <c r="I29" s="119" t="s">
        <v>364</v>
      </c>
      <c r="J29" s="111"/>
      <c r="K29" s="87"/>
    </row>
    <row r="30" spans="1:11" s="120" customFormat="1" ht="12" customHeight="1" x14ac:dyDescent="0.2">
      <c r="A30" s="245"/>
      <c r="B30" s="86">
        <v>511.49049299999996</v>
      </c>
      <c r="C30" s="86">
        <v>232.79823999999999</v>
      </c>
      <c r="D30" s="86">
        <v>9.4438539999999982</v>
      </c>
      <c r="E30" s="86">
        <v>2308.478177</v>
      </c>
      <c r="F30" s="86">
        <v>6236.7143459999861</v>
      </c>
      <c r="G30" s="86">
        <v>2051.8848360000193</v>
      </c>
      <c r="H30" s="95"/>
      <c r="I30" s="121" t="s">
        <v>365</v>
      </c>
      <c r="J30" s="104"/>
      <c r="K30" s="97"/>
    </row>
    <row r="31" spans="1:11" s="120" customFormat="1" ht="3" customHeight="1" x14ac:dyDescent="0.2">
      <c r="A31" s="245"/>
      <c r="B31" s="86"/>
      <c r="C31" s="86"/>
      <c r="D31" s="86"/>
      <c r="E31" s="86"/>
      <c r="F31" s="86"/>
      <c r="G31" s="86"/>
      <c r="H31" s="95"/>
      <c r="I31" s="121"/>
      <c r="J31" s="104"/>
      <c r="K31" s="97"/>
    </row>
    <row r="32" spans="1:11" s="350" customFormat="1" ht="20.100000000000001" customHeight="1" x14ac:dyDescent="0.2">
      <c r="A32" s="329"/>
      <c r="B32" s="347">
        <v>1354.984586</v>
      </c>
      <c r="C32" s="347">
        <v>489.32728100000003</v>
      </c>
      <c r="D32" s="347">
        <v>89.397941000000003</v>
      </c>
      <c r="E32" s="347">
        <v>442.92351699999995</v>
      </c>
      <c r="F32" s="347">
        <v>905.81282999989344</v>
      </c>
      <c r="G32" s="347">
        <v>996.37058800007799</v>
      </c>
      <c r="H32" s="328"/>
      <c r="I32" s="326" t="s">
        <v>57</v>
      </c>
      <c r="J32" s="361"/>
      <c r="K32" s="349"/>
    </row>
    <row r="33" spans="1:11" ht="20.100000000000001" customHeight="1" x14ac:dyDescent="0.2">
      <c r="A33" s="73"/>
      <c r="B33" s="96">
        <v>846.85925999999995</v>
      </c>
      <c r="C33" s="96">
        <v>431.01306800000003</v>
      </c>
      <c r="D33" s="96">
        <v>56.112817</v>
      </c>
      <c r="E33" s="96">
        <v>275.98577</v>
      </c>
      <c r="F33" s="96">
        <v>258.14531400000851</v>
      </c>
      <c r="G33" s="96">
        <v>381.94048999997904</v>
      </c>
      <c r="H33" s="85"/>
      <c r="I33" s="117" t="s">
        <v>351</v>
      </c>
      <c r="J33" s="111"/>
      <c r="K33" s="87"/>
    </row>
    <row r="34" spans="1:11" ht="12" customHeight="1" x14ac:dyDescent="0.2">
      <c r="A34" s="245"/>
      <c r="B34" s="86">
        <v>389.40528999999998</v>
      </c>
      <c r="C34" s="86">
        <v>209.08425</v>
      </c>
      <c r="D34" s="86">
        <v>55.09778</v>
      </c>
      <c r="E34" s="86">
        <v>124.20755699999999</v>
      </c>
      <c r="F34" s="86">
        <v>189.61533800000325</v>
      </c>
      <c r="G34" s="86">
        <v>115.64631199998985</v>
      </c>
      <c r="H34" s="77"/>
      <c r="I34" s="112" t="s">
        <v>248</v>
      </c>
      <c r="J34" s="161"/>
      <c r="K34" s="78"/>
    </row>
    <row r="35" spans="1:11" ht="12" customHeight="1" x14ac:dyDescent="0.2">
      <c r="A35" s="245"/>
      <c r="B35" s="86">
        <v>457.45396999999997</v>
      </c>
      <c r="C35" s="86">
        <v>221.92881800000004</v>
      </c>
      <c r="D35" s="86">
        <v>1.015036</v>
      </c>
      <c r="E35" s="86">
        <v>151.77821299999999</v>
      </c>
      <c r="F35" s="86">
        <v>68.529974999990372</v>
      </c>
      <c r="G35" s="86">
        <v>266.29419500000949</v>
      </c>
      <c r="H35" s="85"/>
      <c r="I35" s="112" t="s">
        <v>249</v>
      </c>
      <c r="J35" s="111"/>
      <c r="K35" s="87"/>
    </row>
    <row r="36" spans="1:11" ht="20.100000000000001" customHeight="1" x14ac:dyDescent="0.2">
      <c r="A36" s="73"/>
      <c r="B36" s="96">
        <v>398.02097099999997</v>
      </c>
      <c r="C36" s="96">
        <v>57.002909000000017</v>
      </c>
      <c r="D36" s="96">
        <v>11</v>
      </c>
      <c r="E36" s="96">
        <v>154.284785</v>
      </c>
      <c r="F36" s="96">
        <v>271.13304099999368</v>
      </c>
      <c r="G36" s="96">
        <v>568.13855899998453</v>
      </c>
      <c r="H36" s="85"/>
      <c r="I36" s="117" t="s">
        <v>206</v>
      </c>
      <c r="J36" s="111"/>
      <c r="K36" s="87"/>
    </row>
    <row r="37" spans="1:11" ht="12" customHeight="1" x14ac:dyDescent="0.2">
      <c r="A37" s="245"/>
      <c r="B37" s="86">
        <v>18.083255000000001</v>
      </c>
      <c r="C37" s="86">
        <v>19.618500000000001</v>
      </c>
      <c r="D37" s="86">
        <v>11</v>
      </c>
      <c r="E37" s="86">
        <v>58.647680999999999</v>
      </c>
      <c r="F37" s="86">
        <v>230.72419700000682</v>
      </c>
      <c r="G37" s="86">
        <v>129.86432799999784</v>
      </c>
      <c r="H37" s="85"/>
      <c r="I37" s="112" t="s">
        <v>248</v>
      </c>
      <c r="J37" s="111"/>
      <c r="K37" s="87"/>
    </row>
    <row r="38" spans="1:11" ht="12" customHeight="1" x14ac:dyDescent="0.2">
      <c r="A38" s="245"/>
      <c r="B38" s="86">
        <v>379.93771499999997</v>
      </c>
      <c r="C38" s="86">
        <v>37.383909000000003</v>
      </c>
      <c r="D38" s="86">
        <v>0</v>
      </c>
      <c r="E38" s="86">
        <v>95.637103999999994</v>
      </c>
      <c r="F38" s="86">
        <v>40.406843999960984</v>
      </c>
      <c r="G38" s="86">
        <v>438.32424200003152</v>
      </c>
      <c r="H38" s="85"/>
      <c r="I38" s="112" t="s">
        <v>249</v>
      </c>
      <c r="J38" s="111"/>
      <c r="K38" s="87"/>
    </row>
    <row r="39" spans="1:11" ht="20.100000000000001" customHeight="1" x14ac:dyDescent="0.2">
      <c r="A39" s="245"/>
      <c r="B39" s="86">
        <v>78.696326999999997</v>
      </c>
      <c r="C39" s="86">
        <v>30.152000000000001</v>
      </c>
      <c r="D39" s="86">
        <v>1</v>
      </c>
      <c r="E39" s="86">
        <v>68.536998999999994</v>
      </c>
      <c r="F39" s="86">
        <v>16.977581000002829</v>
      </c>
      <c r="G39" s="86">
        <v>242.66252099999474</v>
      </c>
      <c r="H39" s="85"/>
      <c r="I39" s="94" t="s">
        <v>250</v>
      </c>
      <c r="J39" s="111"/>
      <c r="K39" s="87"/>
    </row>
    <row r="40" spans="1:11" ht="12" customHeight="1" x14ac:dyDescent="0.2">
      <c r="A40" s="245"/>
      <c r="B40" s="86">
        <v>37.407643</v>
      </c>
      <c r="C40" s="86">
        <v>18.669909000000001</v>
      </c>
      <c r="D40" s="86">
        <v>0</v>
      </c>
      <c r="E40" s="86">
        <v>3.5630949999999997</v>
      </c>
      <c r="F40" s="86">
        <v>63.888764999999694</v>
      </c>
      <c r="G40" s="86">
        <v>23.072704999998678</v>
      </c>
      <c r="H40" s="85"/>
      <c r="I40" s="112" t="s">
        <v>251</v>
      </c>
      <c r="J40" s="111"/>
      <c r="K40" s="87"/>
    </row>
    <row r="41" spans="1:11" ht="12" customHeight="1" x14ac:dyDescent="0.2">
      <c r="A41" s="245"/>
      <c r="B41" s="86">
        <v>137.444142</v>
      </c>
      <c r="C41" s="86">
        <v>5.4139999999999997</v>
      </c>
      <c r="D41" s="86">
        <v>0</v>
      </c>
      <c r="E41" s="86">
        <v>68.444575999999998</v>
      </c>
      <c r="F41" s="86">
        <v>0</v>
      </c>
      <c r="G41" s="86">
        <v>187.11624999999549</v>
      </c>
      <c r="H41" s="85"/>
      <c r="I41" s="112" t="s">
        <v>252</v>
      </c>
      <c r="J41" s="111"/>
      <c r="K41" s="87"/>
    </row>
    <row r="42" spans="1:11" ht="12" customHeight="1" x14ac:dyDescent="0.2">
      <c r="A42" s="73"/>
      <c r="B42" s="96">
        <v>137.215093</v>
      </c>
      <c r="C42" s="96">
        <v>2.7170000000000001</v>
      </c>
      <c r="D42" s="96">
        <v>10</v>
      </c>
      <c r="E42" s="96">
        <v>11.25</v>
      </c>
      <c r="F42" s="96">
        <v>152.88750100000107</v>
      </c>
      <c r="G42" s="96">
        <v>10.643946000000142</v>
      </c>
      <c r="H42" s="85"/>
      <c r="I42" s="112" t="s">
        <v>263</v>
      </c>
      <c r="J42" s="111"/>
      <c r="K42" s="87"/>
    </row>
    <row r="43" spans="1:11" ht="12" customHeight="1" x14ac:dyDescent="0.2">
      <c r="A43" s="245"/>
      <c r="B43" s="86">
        <v>7.2582390000000006</v>
      </c>
      <c r="C43" s="86">
        <v>0</v>
      </c>
      <c r="D43" s="86">
        <v>0</v>
      </c>
      <c r="E43" s="86">
        <v>2.4901140000000002</v>
      </c>
      <c r="F43" s="86">
        <v>11.637678000000733</v>
      </c>
      <c r="G43" s="86">
        <v>104.64817699999935</v>
      </c>
      <c r="H43" s="85"/>
      <c r="I43" s="112" t="s">
        <v>264</v>
      </c>
      <c r="J43" s="111"/>
      <c r="K43" s="87"/>
    </row>
    <row r="44" spans="1:11" ht="12" customHeight="1" x14ac:dyDescent="0.2">
      <c r="A44" s="245"/>
      <c r="B44" s="86">
        <v>-4.729999999995016E-4</v>
      </c>
      <c r="C44" s="86">
        <v>5.0000000000011369E-2</v>
      </c>
      <c r="D44" s="86">
        <v>0</v>
      </c>
      <c r="E44" s="86">
        <v>9.9999999747524271E-7</v>
      </c>
      <c r="F44" s="86">
        <v>25.74151599998936</v>
      </c>
      <c r="G44" s="86">
        <v>-5.040000006374612E-3</v>
      </c>
      <c r="H44" s="95"/>
      <c r="I44" s="112" t="s">
        <v>255</v>
      </c>
      <c r="J44" s="104"/>
      <c r="K44" s="97"/>
    </row>
    <row r="45" spans="1:11" ht="20.100000000000001" customHeight="1" x14ac:dyDescent="0.2">
      <c r="A45" s="73"/>
      <c r="B45" s="96">
        <v>110.10435299999999</v>
      </c>
      <c r="C45" s="96">
        <v>1.3113030000000001</v>
      </c>
      <c r="D45" s="96">
        <v>22.285122999999999</v>
      </c>
      <c r="E45" s="96">
        <v>12.652958999999999</v>
      </c>
      <c r="F45" s="96">
        <v>376.53446699999768</v>
      </c>
      <c r="G45" s="96">
        <v>46.292093999996723</v>
      </c>
      <c r="H45" s="85"/>
      <c r="I45" s="117" t="s">
        <v>207</v>
      </c>
      <c r="J45" s="111"/>
      <c r="K45" s="87"/>
    </row>
    <row r="46" spans="1:11" ht="12" customHeight="1" x14ac:dyDescent="0.2">
      <c r="A46" s="245"/>
      <c r="B46" s="86">
        <v>106.64059399999999</v>
      </c>
      <c r="C46" s="86">
        <v>1.3113030000000001</v>
      </c>
      <c r="D46" s="86">
        <v>22.285122999999999</v>
      </c>
      <c r="E46" s="86">
        <v>12.476284</v>
      </c>
      <c r="F46" s="86">
        <v>374.87984199999846</v>
      </c>
      <c r="G46" s="86">
        <v>0.23334699999941222</v>
      </c>
      <c r="H46" s="133"/>
      <c r="I46" s="112" t="s">
        <v>248</v>
      </c>
      <c r="J46" s="127"/>
      <c r="K46" s="134"/>
    </row>
    <row r="47" spans="1:11" ht="12" customHeight="1" x14ac:dyDescent="0.2">
      <c r="A47" s="245"/>
      <c r="B47" s="86">
        <v>3.4637580000000003</v>
      </c>
      <c r="C47" s="86">
        <v>0</v>
      </c>
      <c r="D47" s="86">
        <v>0</v>
      </c>
      <c r="E47" s="86">
        <v>0.176675</v>
      </c>
      <c r="F47" s="86">
        <v>1.667767000000822</v>
      </c>
      <c r="G47" s="86">
        <v>46.058750999998665</v>
      </c>
      <c r="H47" s="116"/>
      <c r="I47" s="112" t="s">
        <v>249</v>
      </c>
      <c r="J47" s="73"/>
      <c r="K47" s="74"/>
    </row>
    <row r="48" spans="1:11" s="120" customFormat="1" ht="20.100000000000001" customHeight="1" x14ac:dyDescent="0.2">
      <c r="A48" s="99"/>
      <c r="B48" s="96">
        <v>0.69523800000000002</v>
      </c>
      <c r="C48" s="96">
        <v>0</v>
      </c>
      <c r="D48" s="96">
        <v>0</v>
      </c>
      <c r="E48" s="96">
        <v>126.51667399999999</v>
      </c>
      <c r="F48" s="96">
        <v>0.44444399999997586</v>
      </c>
      <c r="G48" s="96">
        <v>11.055854000000068</v>
      </c>
      <c r="H48" s="135"/>
      <c r="I48" s="119" t="s">
        <v>364</v>
      </c>
      <c r="J48" s="73"/>
      <c r="K48" s="74"/>
    </row>
    <row r="49" spans="1:11" s="120" customFormat="1" ht="12" customHeight="1" x14ac:dyDescent="0.2">
      <c r="A49" s="248"/>
      <c r="B49" s="86">
        <v>5.3415999999999998E-2</v>
      </c>
      <c r="C49" s="86">
        <v>0</v>
      </c>
      <c r="D49" s="86">
        <v>0.55000000000000004</v>
      </c>
      <c r="E49" s="86">
        <v>0</v>
      </c>
      <c r="F49" s="86">
        <v>5.4302139999999781</v>
      </c>
      <c r="G49" s="86">
        <v>0.54545599999988781</v>
      </c>
      <c r="H49" s="116"/>
      <c r="I49" s="121" t="s">
        <v>365</v>
      </c>
      <c r="J49" s="73"/>
      <c r="K49" s="74"/>
    </row>
    <row r="50" spans="1:11" s="129" customFormat="1" ht="5.0999999999999996" customHeight="1" x14ac:dyDescent="0.2">
      <c r="A50" s="124"/>
      <c r="B50" s="138"/>
      <c r="C50" s="126"/>
      <c r="D50" s="126"/>
      <c r="E50" s="126"/>
      <c r="F50" s="126"/>
      <c r="G50" s="127"/>
      <c r="H50" s="139"/>
      <c r="I50" s="140"/>
      <c r="J50" s="141"/>
      <c r="K50" s="71"/>
    </row>
    <row r="51" spans="1:11" ht="39.75" customHeight="1" x14ac:dyDescent="0.2">
      <c r="A51" s="308"/>
      <c r="B51" s="552" t="s">
        <v>290</v>
      </c>
      <c r="C51" s="552"/>
      <c r="D51" s="552"/>
      <c r="E51" s="552"/>
      <c r="F51" s="552"/>
      <c r="G51" s="552"/>
      <c r="H51" s="552"/>
      <c r="I51" s="552"/>
      <c r="J51" s="321"/>
      <c r="K51" s="74"/>
    </row>
    <row r="52" spans="1:11" s="158" customFormat="1" x14ac:dyDescent="0.2">
      <c r="A52" s="73"/>
      <c r="B52" s="73"/>
      <c r="C52" s="73"/>
      <c r="D52" s="73"/>
      <c r="E52" s="73"/>
      <c r="F52" s="73"/>
      <c r="G52" s="73"/>
      <c r="H52" s="70"/>
      <c r="I52" s="73"/>
      <c r="J52" s="70"/>
      <c r="K52" s="74"/>
    </row>
  </sheetData>
  <mergeCells count="1">
    <mergeCell ref="B51:I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4E241-C1E4-40B3-A06F-576A1A494F1A}">
  <sheetPr>
    <pageSetUpPr fitToPage="1"/>
  </sheetPr>
  <dimension ref="A2:J32"/>
  <sheetViews>
    <sheetView showGridLines="0" zoomScaleNormal="100" zoomScaleSheetLayoutView="100" workbookViewId="0"/>
  </sheetViews>
  <sheetFormatPr defaultColWidth="9.140625" defaultRowHeight="12" x14ac:dyDescent="0.2"/>
  <cols>
    <col min="1" max="1" width="1.7109375" style="70" customWidth="1"/>
    <col min="2" max="2" width="31.42578125"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21"/>
      <c r="J2" s="156"/>
    </row>
    <row r="3" spans="1:10" s="269" customFormat="1" ht="14.25" x14ac:dyDescent="0.2">
      <c r="A3" s="268"/>
      <c r="B3" s="268" t="s">
        <v>358</v>
      </c>
      <c r="C3" s="268"/>
      <c r="D3" s="268"/>
      <c r="E3" s="268"/>
      <c r="F3" s="268"/>
      <c r="G3" s="268"/>
      <c r="H3" s="268"/>
      <c r="I3" s="268"/>
      <c r="J3" s="268"/>
    </row>
    <row r="4" spans="1:10" s="263" customFormat="1" ht="21" customHeight="1" x14ac:dyDescent="0.2">
      <c r="A4" s="277"/>
      <c r="B4" s="276" t="s">
        <v>598</v>
      </c>
      <c r="C4" s="276"/>
      <c r="D4" s="276"/>
      <c r="E4" s="276"/>
      <c r="F4" s="276"/>
      <c r="G4" s="276"/>
      <c r="H4" s="278" t="s">
        <v>296</v>
      </c>
      <c r="I4" s="276"/>
      <c r="J4" s="245"/>
    </row>
    <row r="5" spans="1:10" ht="20.100000000000001" customHeight="1" x14ac:dyDescent="0.2">
      <c r="A5" s="275"/>
      <c r="B5" s="280"/>
      <c r="C5" s="281" t="s">
        <v>22</v>
      </c>
      <c r="D5" s="281" t="s">
        <v>28</v>
      </c>
      <c r="E5" s="281" t="s">
        <v>30</v>
      </c>
      <c r="F5" s="281" t="s">
        <v>27</v>
      </c>
      <c r="G5" s="281" t="s">
        <v>26</v>
      </c>
      <c r="H5" s="282" t="s">
        <v>31</v>
      </c>
      <c r="I5" s="308"/>
      <c r="J5" s="73"/>
    </row>
    <row r="6" spans="1:10" s="115" customFormat="1" ht="20.100000000000001" customHeight="1" x14ac:dyDescent="0.25">
      <c r="A6" s="249"/>
      <c r="B6" s="117" t="s">
        <v>277</v>
      </c>
      <c r="C6" s="146">
        <v>563782.96317800006</v>
      </c>
      <c r="D6" s="146">
        <v>28559.801336</v>
      </c>
      <c r="E6" s="146">
        <v>8022.5572460000012</v>
      </c>
      <c r="F6" s="146">
        <v>23328.756257000001</v>
      </c>
      <c r="G6" s="146">
        <v>20541.233115000003</v>
      </c>
      <c r="H6" s="95">
        <v>76719.216382000013</v>
      </c>
      <c r="I6" s="108"/>
      <c r="J6" s="108"/>
    </row>
    <row r="7" spans="1:10" ht="20.100000000000001" customHeight="1" x14ac:dyDescent="0.2">
      <c r="A7" s="73"/>
      <c r="B7" s="117" t="s">
        <v>351</v>
      </c>
      <c r="C7" s="146">
        <v>241109.789196</v>
      </c>
      <c r="D7" s="146">
        <v>10970.750765000003</v>
      </c>
      <c r="E7" s="146">
        <v>3055.5520299999998</v>
      </c>
      <c r="F7" s="146">
        <v>11566.524727</v>
      </c>
      <c r="G7" s="146">
        <v>9149.5973649999996</v>
      </c>
      <c r="H7" s="95">
        <v>36467.378392999999</v>
      </c>
      <c r="I7" s="73"/>
      <c r="J7" s="73"/>
    </row>
    <row r="8" spans="1:10" ht="12" customHeight="1" x14ac:dyDescent="0.2">
      <c r="A8" s="245"/>
      <c r="B8" s="112" t="s">
        <v>248</v>
      </c>
      <c r="C8" s="146">
        <v>85979.839649000001</v>
      </c>
      <c r="D8" s="146">
        <v>3182.1315570000006</v>
      </c>
      <c r="E8" s="146">
        <v>827.11780499999998</v>
      </c>
      <c r="F8" s="146">
        <v>4153.0749999999998</v>
      </c>
      <c r="G8" s="146">
        <v>3050.0184840000002</v>
      </c>
      <c r="H8" s="95">
        <v>16332.405352</v>
      </c>
      <c r="I8" s="73"/>
      <c r="J8" s="73"/>
    </row>
    <row r="9" spans="1:10" ht="12" customHeight="1" x14ac:dyDescent="0.2">
      <c r="A9" s="245"/>
      <c r="B9" s="112" t="s">
        <v>249</v>
      </c>
      <c r="C9" s="146">
        <v>155129.949528</v>
      </c>
      <c r="D9" s="146">
        <v>7788.6192020000008</v>
      </c>
      <c r="E9" s="146">
        <v>2228.434221</v>
      </c>
      <c r="F9" s="146">
        <v>7413.449721</v>
      </c>
      <c r="G9" s="146">
        <v>6099.5788780000003</v>
      </c>
      <c r="H9" s="95">
        <v>20134.973038</v>
      </c>
      <c r="I9" s="73"/>
      <c r="J9" s="73"/>
    </row>
    <row r="10" spans="1:10" ht="20.100000000000001" customHeight="1" x14ac:dyDescent="0.2">
      <c r="A10" s="73"/>
      <c r="B10" s="117" t="s">
        <v>206</v>
      </c>
      <c r="C10" s="146">
        <v>280485.69389599998</v>
      </c>
      <c r="D10" s="146">
        <v>12429.970783000001</v>
      </c>
      <c r="E10" s="146">
        <v>4673.0203130000009</v>
      </c>
      <c r="F10" s="146">
        <v>10806.176275000002</v>
      </c>
      <c r="G10" s="146">
        <v>10472.320104</v>
      </c>
      <c r="H10" s="95">
        <v>36346.870763000006</v>
      </c>
      <c r="I10" s="73"/>
      <c r="J10" s="73"/>
    </row>
    <row r="11" spans="1:10" ht="12" customHeight="1" x14ac:dyDescent="0.2">
      <c r="A11" s="245"/>
      <c r="B11" s="112" t="s">
        <v>248</v>
      </c>
      <c r="C11" s="146">
        <v>98318.947346999994</v>
      </c>
      <c r="D11" s="146">
        <v>3909.2680590000004</v>
      </c>
      <c r="E11" s="146">
        <v>1429.7553300000002</v>
      </c>
      <c r="F11" s="146">
        <v>3600.702738</v>
      </c>
      <c r="G11" s="146">
        <v>3508.2192239999999</v>
      </c>
      <c r="H11" s="95">
        <v>12001.348295999998</v>
      </c>
      <c r="I11" s="73"/>
      <c r="J11" s="73"/>
    </row>
    <row r="12" spans="1:10" ht="12" customHeight="1" x14ac:dyDescent="0.2">
      <c r="A12" s="245"/>
      <c r="B12" s="112" t="s">
        <v>249</v>
      </c>
      <c r="C12" s="146">
        <v>182166.76844499999</v>
      </c>
      <c r="D12" s="146">
        <v>8520.7010920000012</v>
      </c>
      <c r="E12" s="146">
        <v>3243.2649810000003</v>
      </c>
      <c r="F12" s="146">
        <v>7205.4735340000007</v>
      </c>
      <c r="G12" s="146">
        <v>6964.1008730000003</v>
      </c>
      <c r="H12" s="95">
        <v>24345.522464000005</v>
      </c>
      <c r="I12" s="73"/>
      <c r="J12" s="73"/>
    </row>
    <row r="13" spans="1:10" ht="20.100000000000001" customHeight="1" x14ac:dyDescent="0.2">
      <c r="A13" s="73"/>
      <c r="B13" s="94" t="s">
        <v>250</v>
      </c>
      <c r="C13" s="146">
        <v>88086.452168999997</v>
      </c>
      <c r="D13" s="146">
        <v>3771.6432830000003</v>
      </c>
      <c r="E13" s="146">
        <v>1871.805666</v>
      </c>
      <c r="F13" s="146">
        <v>3946.6493669999995</v>
      </c>
      <c r="G13" s="146">
        <v>2777.5971610000001</v>
      </c>
      <c r="H13" s="95">
        <v>16362.465872000001</v>
      </c>
      <c r="I13" s="73"/>
      <c r="J13" s="73"/>
    </row>
    <row r="14" spans="1:10" ht="12" customHeight="1" x14ac:dyDescent="0.2">
      <c r="A14" s="245"/>
      <c r="B14" s="112" t="s">
        <v>251</v>
      </c>
      <c r="C14" s="146">
        <v>75501.409086</v>
      </c>
      <c r="D14" s="146">
        <v>3421.2427979999998</v>
      </c>
      <c r="E14" s="146">
        <v>800.51690200000007</v>
      </c>
      <c r="F14" s="146">
        <v>2257.9355150000001</v>
      </c>
      <c r="G14" s="146">
        <v>4548.7740249999997</v>
      </c>
      <c r="H14" s="95">
        <v>9803.2557180000003</v>
      </c>
      <c r="I14" s="73"/>
      <c r="J14" s="73"/>
    </row>
    <row r="15" spans="1:10" ht="12" customHeight="1" x14ac:dyDescent="0.2">
      <c r="A15" s="245"/>
      <c r="B15" s="112" t="s">
        <v>252</v>
      </c>
      <c r="C15" s="146">
        <v>70548.283228</v>
      </c>
      <c r="D15" s="146">
        <v>3296.6784150000003</v>
      </c>
      <c r="E15" s="146">
        <v>1238.8924609999999</v>
      </c>
      <c r="F15" s="146">
        <v>3405.5920780000001</v>
      </c>
      <c r="G15" s="146">
        <v>1682.0345150000001</v>
      </c>
      <c r="H15" s="95">
        <v>9588.9039520000006</v>
      </c>
      <c r="I15" s="73"/>
      <c r="J15" s="73"/>
    </row>
    <row r="16" spans="1:10" ht="12" customHeight="1" x14ac:dyDescent="0.2">
      <c r="A16" s="245"/>
      <c r="B16" s="112" t="s">
        <v>263</v>
      </c>
      <c r="C16" s="146">
        <v>5694.639279</v>
      </c>
      <c r="D16" s="146">
        <v>345.92575599999992</v>
      </c>
      <c r="E16" s="146">
        <v>161.02820300000002</v>
      </c>
      <c r="F16" s="146">
        <v>237.932649</v>
      </c>
      <c r="G16" s="146">
        <v>105.117783</v>
      </c>
      <c r="H16" s="95">
        <v>138.39069799999999</v>
      </c>
      <c r="I16" s="73"/>
      <c r="J16" s="73"/>
    </row>
    <row r="17" spans="1:10" ht="12" customHeight="1" x14ac:dyDescent="0.2">
      <c r="A17" s="245"/>
      <c r="B17" s="112" t="s">
        <v>264</v>
      </c>
      <c r="C17" s="146">
        <v>13156.887822000001</v>
      </c>
      <c r="D17" s="146">
        <v>865.82889299999999</v>
      </c>
      <c r="E17" s="146">
        <v>345.177075</v>
      </c>
      <c r="F17" s="146">
        <v>93.368155999999999</v>
      </c>
      <c r="G17" s="146">
        <v>439.70635300000004</v>
      </c>
      <c r="H17" s="95">
        <v>453.85601200000002</v>
      </c>
      <c r="I17" s="73"/>
      <c r="J17" s="73"/>
    </row>
    <row r="18" spans="1:10" ht="12" customHeight="1" x14ac:dyDescent="0.2">
      <c r="A18" s="245"/>
      <c r="B18" s="112" t="s">
        <v>255</v>
      </c>
      <c r="C18" s="146">
        <v>27498.022312000016</v>
      </c>
      <c r="D18" s="146">
        <v>728.65163799999937</v>
      </c>
      <c r="E18" s="146">
        <v>255.60000600000149</v>
      </c>
      <c r="F18" s="146">
        <v>864.69851000000199</v>
      </c>
      <c r="G18" s="146">
        <v>919.0902670000014</v>
      </c>
      <c r="H18" s="95">
        <v>-1.4889999947627075E-3</v>
      </c>
      <c r="I18" s="73"/>
      <c r="J18" s="73"/>
    </row>
    <row r="19" spans="1:10" ht="20.100000000000001" customHeight="1" x14ac:dyDescent="0.2">
      <c r="A19" s="73"/>
      <c r="B19" s="117" t="s">
        <v>207</v>
      </c>
      <c r="C19" s="146">
        <v>42187.428267000003</v>
      </c>
      <c r="D19" s="146">
        <v>5159.0786090000001</v>
      </c>
      <c r="E19" s="146">
        <v>293.98489899999998</v>
      </c>
      <c r="F19" s="146">
        <v>956.048543</v>
      </c>
      <c r="G19" s="146">
        <v>919.32425000000001</v>
      </c>
      <c r="H19" s="95">
        <v>3904.9672100000007</v>
      </c>
      <c r="I19" s="73"/>
      <c r="J19" s="73"/>
    </row>
    <row r="20" spans="1:10" ht="12" customHeight="1" x14ac:dyDescent="0.2">
      <c r="A20" s="245"/>
      <c r="B20" s="112" t="s">
        <v>248</v>
      </c>
      <c r="C20" s="146">
        <v>27831.609825</v>
      </c>
      <c r="D20" s="146">
        <v>4728.7132620000002</v>
      </c>
      <c r="E20" s="146">
        <v>268.40961799999997</v>
      </c>
      <c r="F20" s="146">
        <v>668.21175200000005</v>
      </c>
      <c r="G20" s="146">
        <v>475.19132300000001</v>
      </c>
      <c r="H20" s="95">
        <v>2778.4814030000002</v>
      </c>
      <c r="I20" s="73"/>
      <c r="J20" s="73"/>
    </row>
    <row r="21" spans="1:10" ht="12" customHeight="1" x14ac:dyDescent="0.2">
      <c r="A21" s="245"/>
      <c r="B21" s="112" t="s">
        <v>249</v>
      </c>
      <c r="C21" s="146">
        <v>14355.781790000001</v>
      </c>
      <c r="D21" s="146">
        <v>430.38405699999998</v>
      </c>
      <c r="E21" s="146">
        <v>25.575277000000003</v>
      </c>
      <c r="F21" s="146">
        <v>287.83678800000001</v>
      </c>
      <c r="G21" s="146">
        <v>444.13292300000001</v>
      </c>
      <c r="H21" s="95">
        <v>1126.485304</v>
      </c>
      <c r="I21" s="73"/>
      <c r="J21" s="73"/>
    </row>
    <row r="22" spans="1:10" s="120" customFormat="1" ht="20.100000000000001" customHeight="1" x14ac:dyDescent="0.2">
      <c r="A22" s="99"/>
      <c r="B22" s="119" t="s">
        <v>364</v>
      </c>
      <c r="C22" s="146">
        <v>176018.54824200002</v>
      </c>
      <c r="D22" s="146">
        <v>7584.1787480000003</v>
      </c>
      <c r="E22" s="146">
        <v>3567.6070540000001</v>
      </c>
      <c r="F22" s="146">
        <v>7807.1060689999995</v>
      </c>
      <c r="G22" s="146">
        <v>4680.0160109999997</v>
      </c>
      <c r="H22" s="95">
        <v>24833.324123999999</v>
      </c>
      <c r="I22" s="99"/>
      <c r="J22" s="99"/>
    </row>
    <row r="23" spans="1:10" s="120" customFormat="1" ht="12" customHeight="1" x14ac:dyDescent="0.2">
      <c r="A23" s="248"/>
      <c r="B23" s="121" t="s">
        <v>365</v>
      </c>
      <c r="C23" s="146">
        <v>24260.292684</v>
      </c>
      <c r="D23" s="146">
        <v>5121.7199389999996</v>
      </c>
      <c r="E23" s="146">
        <v>64.493057000000007</v>
      </c>
      <c r="F23" s="146">
        <v>344.13561900000002</v>
      </c>
      <c r="G23" s="146">
        <v>1516.593359</v>
      </c>
      <c r="H23" s="95">
        <v>625.34704099999999</v>
      </c>
      <c r="I23" s="99"/>
      <c r="J23" s="99"/>
    </row>
    <row r="24" spans="1:10" s="120" customFormat="1" ht="3" customHeight="1" x14ac:dyDescent="0.2">
      <c r="A24" s="304"/>
      <c r="B24" s="364"/>
      <c r="C24" s="365"/>
      <c r="D24" s="365"/>
      <c r="E24" s="365"/>
      <c r="F24" s="365"/>
      <c r="G24" s="365"/>
      <c r="H24" s="366"/>
      <c r="I24" s="367"/>
      <c r="J24" s="99"/>
    </row>
    <row r="25" spans="1:10" s="350" customFormat="1" ht="20.100000000000001" customHeight="1" x14ac:dyDescent="0.2">
      <c r="A25" s="355"/>
      <c r="B25" s="358" t="s">
        <v>246</v>
      </c>
      <c r="C25" s="368">
        <v>0</v>
      </c>
      <c r="D25" s="368">
        <v>0</v>
      </c>
      <c r="E25" s="368">
        <v>0</v>
      </c>
      <c r="F25" s="368">
        <v>0</v>
      </c>
      <c r="G25" s="368">
        <v>0</v>
      </c>
      <c r="H25" s="369">
        <v>0</v>
      </c>
      <c r="I25" s="370"/>
      <c r="J25" s="362"/>
    </row>
    <row r="26" spans="1:10" s="115" customFormat="1" ht="20.100000000000001" customHeight="1" x14ac:dyDescent="0.25">
      <c r="A26" s="249"/>
      <c r="B26" s="117" t="s">
        <v>278</v>
      </c>
      <c r="C26" s="146">
        <v>8471519.3894450031</v>
      </c>
      <c r="D26" s="146">
        <v>467112.76561400003</v>
      </c>
      <c r="E26" s="146">
        <v>85893.394323</v>
      </c>
      <c r="F26" s="146">
        <v>491602.17022199999</v>
      </c>
      <c r="G26" s="146">
        <v>455180.37314900005</v>
      </c>
      <c r="H26" s="95">
        <v>781309.24606200028</v>
      </c>
      <c r="I26" s="108"/>
      <c r="J26" s="108"/>
    </row>
    <row r="27" spans="1:10" s="120" customFormat="1" ht="20.100000000000001" customHeight="1" x14ac:dyDescent="0.2">
      <c r="A27" s="99"/>
      <c r="B27" s="119" t="s">
        <v>364</v>
      </c>
      <c r="C27" s="146">
        <v>1921550.940042</v>
      </c>
      <c r="D27" s="146">
        <v>97443.001841999983</v>
      </c>
      <c r="E27" s="146">
        <v>16132.463988000003</v>
      </c>
      <c r="F27" s="146">
        <v>105136.08485</v>
      </c>
      <c r="G27" s="146">
        <v>103397.48612399999</v>
      </c>
      <c r="H27" s="95">
        <v>183393.43637799998</v>
      </c>
      <c r="I27" s="99"/>
      <c r="J27" s="99"/>
    </row>
    <row r="28" spans="1:10" s="120" customFormat="1" ht="12" customHeight="1" x14ac:dyDescent="0.2">
      <c r="A28" s="248"/>
      <c r="B28" s="121" t="s">
        <v>365</v>
      </c>
      <c r="C28" s="146">
        <v>184374.28864899999</v>
      </c>
      <c r="D28" s="152">
        <v>10924.192551</v>
      </c>
      <c r="E28" s="152">
        <v>1037.79728</v>
      </c>
      <c r="F28" s="152">
        <v>3938.0096880000001</v>
      </c>
      <c r="G28" s="152">
        <v>10627.300660000003</v>
      </c>
      <c r="H28" s="153">
        <v>9595.6485720000019</v>
      </c>
      <c r="I28" s="99"/>
      <c r="J28" s="99"/>
    </row>
    <row r="29" spans="1:10" s="129" customFormat="1" ht="5.0999999999999996" customHeight="1" x14ac:dyDescent="0.2">
      <c r="A29" s="124"/>
      <c r="C29" s="148"/>
      <c r="D29" s="148"/>
      <c r="E29" s="148"/>
      <c r="F29" s="148"/>
      <c r="G29" s="148"/>
      <c r="I29" s="124"/>
      <c r="J29" s="124"/>
    </row>
    <row r="30" spans="1:10" ht="29.1" customHeight="1" x14ac:dyDescent="0.2">
      <c r="A30" s="250" t="s">
        <v>3</v>
      </c>
      <c r="B30" s="552" t="s">
        <v>285</v>
      </c>
      <c r="C30" s="552"/>
      <c r="D30" s="552"/>
      <c r="E30" s="552"/>
      <c r="F30" s="552"/>
      <c r="G30" s="552"/>
      <c r="H30" s="552"/>
      <c r="I30" s="340"/>
      <c r="J30" s="157"/>
    </row>
    <row r="31" spans="1:10" x14ac:dyDescent="0.2">
      <c r="A31" s="73"/>
      <c r="B31" s="73"/>
      <c r="C31" s="73"/>
      <c r="D31" s="73"/>
      <c r="E31" s="73"/>
      <c r="F31" s="73"/>
      <c r="G31" s="73"/>
      <c r="H31" s="73"/>
      <c r="I31" s="73"/>
      <c r="J31" s="73"/>
    </row>
    <row r="32" spans="1:10" x14ac:dyDescent="0.2">
      <c r="B32" s="114"/>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98D8-A768-4F7E-845F-400E97832A43}">
  <sheetPr>
    <pageSetUpPr fitToPage="1"/>
  </sheetPr>
  <dimension ref="A2:K31"/>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29.855468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1"/>
      <c r="D2" s="221"/>
      <c r="E2" s="221"/>
      <c r="F2" s="221"/>
      <c r="G2" s="221"/>
      <c r="H2" s="221"/>
      <c r="I2" s="221"/>
      <c r="J2" s="346"/>
      <c r="K2" s="253"/>
    </row>
    <row r="3" spans="1:11" s="269" customFormat="1" ht="14.25" x14ac:dyDescent="0.2">
      <c r="A3" s="268"/>
      <c r="B3" s="268" t="s">
        <v>358</v>
      </c>
      <c r="C3" s="268"/>
      <c r="D3" s="268"/>
      <c r="E3" s="268"/>
      <c r="F3" s="268"/>
      <c r="G3" s="268"/>
      <c r="H3" s="268"/>
      <c r="I3" s="268"/>
      <c r="J3" s="268"/>
      <c r="K3" s="272"/>
    </row>
    <row r="4" spans="1:11" s="263" customFormat="1" ht="21" customHeight="1" x14ac:dyDescent="0.2">
      <c r="A4" s="277"/>
      <c r="B4" s="276" t="s">
        <v>598</v>
      </c>
      <c r="C4" s="276"/>
      <c r="D4" s="276"/>
      <c r="E4" s="276"/>
      <c r="F4" s="276"/>
      <c r="G4" s="276"/>
      <c r="H4" s="276"/>
      <c r="I4" s="278" t="s">
        <v>297</v>
      </c>
      <c r="J4" s="276"/>
      <c r="K4" s="266"/>
    </row>
    <row r="5" spans="1:11" ht="20.100000000000001" customHeight="1" x14ac:dyDescent="0.2">
      <c r="A5" s="308"/>
      <c r="B5" s="279" t="s">
        <v>23</v>
      </c>
      <c r="C5" s="279" t="s">
        <v>25</v>
      </c>
      <c r="D5" s="279" t="s">
        <v>34</v>
      </c>
      <c r="E5" s="279" t="s">
        <v>36</v>
      </c>
      <c r="F5" s="279" t="s">
        <v>24</v>
      </c>
      <c r="G5" s="282" t="s">
        <v>38</v>
      </c>
      <c r="H5" s="139"/>
      <c r="I5" s="275"/>
      <c r="J5" s="141"/>
    </row>
    <row r="6" spans="1:11" s="115" customFormat="1" ht="20.100000000000001" customHeight="1" x14ac:dyDescent="0.25">
      <c r="A6" s="249"/>
      <c r="B6" s="316">
        <v>188424.12046900002</v>
      </c>
      <c r="C6" s="316">
        <v>20851.875458000002</v>
      </c>
      <c r="D6" s="316">
        <v>29998.184546999997</v>
      </c>
      <c r="E6" s="316">
        <v>8628.1971880000001</v>
      </c>
      <c r="F6" s="316">
        <v>87814.041033000001</v>
      </c>
      <c r="G6" s="316">
        <v>7637.173886999999</v>
      </c>
      <c r="H6" s="116"/>
      <c r="I6" s="318" t="s">
        <v>277</v>
      </c>
      <c r="J6" s="70"/>
      <c r="K6" s="71"/>
    </row>
    <row r="7" spans="1:11" ht="20.100000000000001" customHeight="1" x14ac:dyDescent="0.2">
      <c r="A7" s="73"/>
      <c r="B7" s="96">
        <v>80659.752313999998</v>
      </c>
      <c r="C7" s="96">
        <v>8417.757768999998</v>
      </c>
      <c r="D7" s="96">
        <v>14039.920482</v>
      </c>
      <c r="E7" s="96">
        <v>4120.1995779999997</v>
      </c>
      <c r="F7" s="96">
        <v>35062.949767999999</v>
      </c>
      <c r="G7" s="96">
        <v>2939.9133709999996</v>
      </c>
      <c r="H7" s="116"/>
      <c r="I7" s="117" t="s">
        <v>351</v>
      </c>
    </row>
    <row r="8" spans="1:11" ht="12" customHeight="1" x14ac:dyDescent="0.2">
      <c r="A8" s="245"/>
      <c r="B8" s="86">
        <v>29369.684614999998</v>
      </c>
      <c r="C8" s="86">
        <v>2998.4334509999999</v>
      </c>
      <c r="D8" s="86">
        <v>4334.047114</v>
      </c>
      <c r="E8" s="86">
        <v>1754.8705260000002</v>
      </c>
      <c r="F8" s="86">
        <v>13079.713777000001</v>
      </c>
      <c r="G8" s="86">
        <v>1080.5672319999999</v>
      </c>
      <c r="H8" s="116"/>
      <c r="I8" s="112" t="s">
        <v>248</v>
      </c>
    </row>
    <row r="9" spans="1:11" ht="12" customHeight="1" x14ac:dyDescent="0.2">
      <c r="A9" s="245"/>
      <c r="B9" s="86">
        <v>51290.067690999997</v>
      </c>
      <c r="C9" s="86">
        <v>5419.3243149999998</v>
      </c>
      <c r="D9" s="86">
        <v>9705.8733649999995</v>
      </c>
      <c r="E9" s="86">
        <v>2365.3290469999997</v>
      </c>
      <c r="F9" s="86">
        <v>21983.235983999995</v>
      </c>
      <c r="G9" s="86">
        <v>1859.3461389999998</v>
      </c>
      <c r="H9" s="116"/>
      <c r="I9" s="112" t="s">
        <v>249</v>
      </c>
    </row>
    <row r="10" spans="1:11" ht="20.100000000000001" customHeight="1" x14ac:dyDescent="0.2">
      <c r="A10" s="73"/>
      <c r="B10" s="96">
        <v>95494.933071000007</v>
      </c>
      <c r="C10" s="96">
        <v>10542.975502000001</v>
      </c>
      <c r="D10" s="96">
        <v>13988.666431</v>
      </c>
      <c r="E10" s="96">
        <v>3584.4082470000008</v>
      </c>
      <c r="F10" s="96">
        <v>47875.127485999998</v>
      </c>
      <c r="G10" s="96">
        <v>4383.2374489999993</v>
      </c>
      <c r="H10" s="116"/>
      <c r="I10" s="117" t="s">
        <v>206</v>
      </c>
    </row>
    <row r="11" spans="1:11" ht="12" customHeight="1" x14ac:dyDescent="0.2">
      <c r="A11" s="245"/>
      <c r="B11" s="86">
        <v>36119.512197000004</v>
      </c>
      <c r="C11" s="86">
        <v>4906.5975270000008</v>
      </c>
      <c r="D11" s="86">
        <v>3572.730141</v>
      </c>
      <c r="E11" s="86">
        <v>1189.222111</v>
      </c>
      <c r="F11" s="86">
        <v>19266.719283999999</v>
      </c>
      <c r="G11" s="86">
        <v>725.35730100000001</v>
      </c>
      <c r="H11" s="116"/>
      <c r="I11" s="112" t="s">
        <v>248</v>
      </c>
    </row>
    <row r="12" spans="1:11" ht="12" customHeight="1" x14ac:dyDescent="0.2">
      <c r="A12" s="245"/>
      <c r="B12" s="86">
        <v>59375.466606000002</v>
      </c>
      <c r="C12" s="86">
        <v>5636.377469</v>
      </c>
      <c r="D12" s="86">
        <v>10415.936287999999</v>
      </c>
      <c r="E12" s="86">
        <v>2395.1866360000004</v>
      </c>
      <c r="F12" s="86">
        <v>28608.407697999999</v>
      </c>
      <c r="G12" s="86">
        <v>3657.8594489999996</v>
      </c>
      <c r="H12" s="116"/>
      <c r="I12" s="112" t="s">
        <v>249</v>
      </c>
    </row>
    <row r="13" spans="1:11" ht="20.100000000000001" customHeight="1" x14ac:dyDescent="0.2">
      <c r="A13" s="73"/>
      <c r="B13" s="96">
        <v>29179.967476999998</v>
      </c>
      <c r="C13" s="96">
        <v>3186.0835950000001</v>
      </c>
      <c r="D13" s="96">
        <v>2767.6284009999999</v>
      </c>
      <c r="E13" s="96">
        <v>891.49584200000004</v>
      </c>
      <c r="F13" s="96">
        <v>14113.817476</v>
      </c>
      <c r="G13" s="96">
        <v>727.36086899999998</v>
      </c>
      <c r="H13" s="116"/>
      <c r="I13" s="94" t="s">
        <v>250</v>
      </c>
    </row>
    <row r="14" spans="1:11" ht="12" customHeight="1" x14ac:dyDescent="0.2">
      <c r="A14" s="245"/>
      <c r="B14" s="86">
        <v>24179.269261999994</v>
      </c>
      <c r="C14" s="86">
        <v>3162.6385989999999</v>
      </c>
      <c r="D14" s="86">
        <v>3637.0578700000001</v>
      </c>
      <c r="E14" s="86">
        <v>1052.221415</v>
      </c>
      <c r="F14" s="86">
        <v>14450.929334999999</v>
      </c>
      <c r="G14" s="86">
        <v>1095.879447</v>
      </c>
      <c r="H14" s="116"/>
      <c r="I14" s="112" t="s">
        <v>251</v>
      </c>
    </row>
    <row r="15" spans="1:11" ht="12" customHeight="1" x14ac:dyDescent="0.2">
      <c r="A15" s="245"/>
      <c r="B15" s="86">
        <v>19910.242432999999</v>
      </c>
      <c r="C15" s="86">
        <v>1755.3805649999999</v>
      </c>
      <c r="D15" s="86">
        <v>6282.5387530000007</v>
      </c>
      <c r="E15" s="86">
        <v>1362.0122240000001</v>
      </c>
      <c r="F15" s="86">
        <v>11444.700013999998</v>
      </c>
      <c r="G15" s="86">
        <v>2234.9895930000002</v>
      </c>
      <c r="H15" s="116"/>
      <c r="I15" s="112" t="s">
        <v>252</v>
      </c>
    </row>
    <row r="16" spans="1:11" ht="12" customHeight="1" x14ac:dyDescent="0.2">
      <c r="A16" s="245"/>
      <c r="B16" s="86">
        <v>2727.37255</v>
      </c>
      <c r="C16" s="86">
        <v>133.258026</v>
      </c>
      <c r="D16" s="86">
        <v>290.348027</v>
      </c>
      <c r="E16" s="86">
        <v>68.815295000000006</v>
      </c>
      <c r="F16" s="86">
        <v>717.15898300000003</v>
      </c>
      <c r="G16" s="86">
        <v>106.24428499999999</v>
      </c>
      <c r="H16" s="116"/>
      <c r="I16" s="112" t="s">
        <v>263</v>
      </c>
    </row>
    <row r="17" spans="1:11" ht="12" customHeight="1" x14ac:dyDescent="0.2">
      <c r="A17" s="245"/>
      <c r="B17" s="86">
        <v>5671.5662910000001</v>
      </c>
      <c r="C17" s="86">
        <v>1254.9627070000001</v>
      </c>
      <c r="D17" s="86">
        <v>716.94337199999995</v>
      </c>
      <c r="E17" s="86">
        <v>171.56296499999999</v>
      </c>
      <c r="F17" s="86">
        <v>2098.8156520000002</v>
      </c>
      <c r="G17" s="86">
        <v>58.212249999999997</v>
      </c>
      <c r="H17" s="116"/>
      <c r="I17" s="112" t="s">
        <v>264</v>
      </c>
    </row>
    <row r="18" spans="1:11" ht="12" customHeight="1" x14ac:dyDescent="0.2">
      <c r="A18" s="245"/>
      <c r="B18" s="86">
        <v>13826.515058000019</v>
      </c>
      <c r="C18" s="86">
        <v>1050.6520100000016</v>
      </c>
      <c r="D18" s="86">
        <v>294.15000799999871</v>
      </c>
      <c r="E18" s="86">
        <v>38.300506000000496</v>
      </c>
      <c r="F18" s="86">
        <v>5049.7060260000071</v>
      </c>
      <c r="G18" s="86">
        <v>160.55100499999935</v>
      </c>
      <c r="H18" s="116"/>
      <c r="I18" s="112" t="s">
        <v>255</v>
      </c>
    </row>
    <row r="19" spans="1:11" ht="20.100000000000001" customHeight="1" x14ac:dyDescent="0.2">
      <c r="A19" s="73"/>
      <c r="B19" s="96">
        <v>12269.434525999999</v>
      </c>
      <c r="C19" s="96">
        <v>1891.1411680000001</v>
      </c>
      <c r="D19" s="96">
        <v>1969.5986270000003</v>
      </c>
      <c r="E19" s="96">
        <v>923.58885699999996</v>
      </c>
      <c r="F19" s="96">
        <v>4875.9637590000011</v>
      </c>
      <c r="G19" s="96">
        <v>314.02305899999999</v>
      </c>
      <c r="H19" s="116"/>
      <c r="I19" s="117" t="s">
        <v>207</v>
      </c>
    </row>
    <row r="20" spans="1:11" ht="12" customHeight="1" x14ac:dyDescent="0.2">
      <c r="A20" s="245"/>
      <c r="B20" s="86">
        <v>5968.9370099999996</v>
      </c>
      <c r="C20" s="86">
        <v>990.53582800000004</v>
      </c>
      <c r="D20" s="86">
        <v>1217.2894610000003</v>
      </c>
      <c r="E20" s="86">
        <v>766.75081799999998</v>
      </c>
      <c r="F20" s="86">
        <v>2783.2871120000004</v>
      </c>
      <c r="G20" s="86">
        <v>88.279402000000005</v>
      </c>
      <c r="H20" s="116"/>
      <c r="I20" s="112" t="s">
        <v>248</v>
      </c>
    </row>
    <row r="21" spans="1:11" ht="12" customHeight="1" x14ac:dyDescent="0.2">
      <c r="A21" s="245"/>
      <c r="B21" s="86">
        <v>6300.4421580000007</v>
      </c>
      <c r="C21" s="86">
        <v>900.60583500000007</v>
      </c>
      <c r="D21" s="86">
        <v>752.3091619999999</v>
      </c>
      <c r="E21" s="86">
        <v>156.83803799999998</v>
      </c>
      <c r="F21" s="86">
        <v>2092.6766450000005</v>
      </c>
      <c r="G21" s="86">
        <v>225.74365500000002</v>
      </c>
      <c r="H21" s="116"/>
      <c r="I21" s="112" t="s">
        <v>249</v>
      </c>
    </row>
    <row r="22" spans="1:11" s="120" customFormat="1" ht="20.100000000000001" customHeight="1" x14ac:dyDescent="0.2">
      <c r="A22" s="99"/>
      <c r="B22" s="96">
        <v>57324.293746999996</v>
      </c>
      <c r="C22" s="96">
        <v>5217.7168149999998</v>
      </c>
      <c r="D22" s="96">
        <v>12877.723432999999</v>
      </c>
      <c r="E22" s="96">
        <v>3125.3090280000001</v>
      </c>
      <c r="F22" s="96">
        <v>28471.786485999997</v>
      </c>
      <c r="G22" s="96">
        <v>4477.0924500000001</v>
      </c>
      <c r="H22" s="118"/>
      <c r="I22" s="119" t="s">
        <v>364</v>
      </c>
      <c r="J22" s="70"/>
      <c r="K22" s="71"/>
    </row>
    <row r="23" spans="1:11" s="120" customFormat="1" ht="12" customHeight="1" x14ac:dyDescent="0.2">
      <c r="A23" s="248"/>
      <c r="B23" s="86">
        <v>3153.5302040000006</v>
      </c>
      <c r="C23" s="86">
        <v>2810.8385590000003</v>
      </c>
      <c r="D23" s="86">
        <v>144.79340900000003</v>
      </c>
      <c r="E23" s="86">
        <v>9.8119040000000002</v>
      </c>
      <c r="F23" s="86">
        <v>3873.7588569999998</v>
      </c>
      <c r="G23" s="86">
        <v>33.588095000000003</v>
      </c>
      <c r="H23" s="118"/>
      <c r="I23" s="121" t="s">
        <v>365</v>
      </c>
      <c r="J23" s="70"/>
      <c r="K23" s="71"/>
    </row>
    <row r="24" spans="1:11" s="120" customFormat="1" ht="3" customHeight="1" x14ac:dyDescent="0.2">
      <c r="A24" s="304"/>
      <c r="B24" s="376"/>
      <c r="C24" s="376"/>
      <c r="D24" s="376"/>
      <c r="E24" s="376"/>
      <c r="F24" s="376"/>
      <c r="G24" s="376"/>
      <c r="H24" s="377"/>
      <c r="I24" s="364"/>
      <c r="J24" s="378"/>
      <c r="K24" s="71"/>
    </row>
    <row r="25" spans="1:11" s="115" customFormat="1" ht="20.100000000000001" customHeight="1" x14ac:dyDescent="0.2">
      <c r="A25" s="355"/>
      <c r="B25" s="356">
        <v>0</v>
      </c>
      <c r="C25" s="356">
        <v>0</v>
      </c>
      <c r="D25" s="356">
        <v>0</v>
      </c>
      <c r="E25" s="356">
        <v>0</v>
      </c>
      <c r="F25" s="356">
        <v>0</v>
      </c>
      <c r="G25" s="356">
        <v>0</v>
      </c>
      <c r="H25" s="357"/>
      <c r="I25" s="358" t="s">
        <v>246</v>
      </c>
      <c r="J25" s="305"/>
      <c r="K25" s="71"/>
    </row>
    <row r="26" spans="1:11" s="115" customFormat="1" ht="20.100000000000001" customHeight="1" x14ac:dyDescent="0.25">
      <c r="A26" s="249"/>
      <c r="B26" s="96">
        <v>1970330.9049689998</v>
      </c>
      <c r="C26" s="96">
        <v>715488.84700900002</v>
      </c>
      <c r="D26" s="96">
        <v>346691.10823000001</v>
      </c>
      <c r="E26" s="96">
        <v>181313.14530100007</v>
      </c>
      <c r="F26" s="96">
        <v>1370104.1996670004</v>
      </c>
      <c r="G26" s="96">
        <v>165351.60156799995</v>
      </c>
      <c r="H26" s="116"/>
      <c r="I26" s="117" t="s">
        <v>278</v>
      </c>
      <c r="J26" s="70"/>
      <c r="K26" s="71"/>
    </row>
    <row r="27" spans="1:11" s="120" customFormat="1" ht="20.100000000000001" customHeight="1" x14ac:dyDescent="0.2">
      <c r="A27" s="99"/>
      <c r="B27" s="96">
        <v>405140.18225100002</v>
      </c>
      <c r="C27" s="96">
        <v>126266.98586</v>
      </c>
      <c r="D27" s="96">
        <v>83611.710010999988</v>
      </c>
      <c r="E27" s="96">
        <v>30469.169215000002</v>
      </c>
      <c r="F27" s="96">
        <v>367076.87250099995</v>
      </c>
      <c r="G27" s="96">
        <v>33858.520250000009</v>
      </c>
      <c r="H27" s="118"/>
      <c r="I27" s="119" t="s">
        <v>364</v>
      </c>
      <c r="J27" s="70"/>
      <c r="K27" s="71"/>
    </row>
    <row r="28" spans="1:11" s="120" customFormat="1" ht="12" customHeight="1" x14ac:dyDescent="0.2">
      <c r="A28" s="248"/>
      <c r="B28" s="86">
        <v>44371.258086000009</v>
      </c>
      <c r="C28" s="86">
        <v>10946.991695000001</v>
      </c>
      <c r="D28" s="86">
        <v>2539.4602600000003</v>
      </c>
      <c r="E28" s="86">
        <v>205.23397199999999</v>
      </c>
      <c r="F28" s="86">
        <v>53814.135938000007</v>
      </c>
      <c r="G28" s="86">
        <v>270.74926800000003</v>
      </c>
      <c r="H28" s="118"/>
      <c r="I28" s="121" t="s">
        <v>365</v>
      </c>
      <c r="J28" s="70"/>
      <c r="K28" s="71"/>
    </row>
    <row r="29" spans="1:11" s="129" customFormat="1" ht="5.0999999999999996" customHeight="1" x14ac:dyDescent="0.2">
      <c r="A29" s="124"/>
      <c r="B29" s="138"/>
      <c r="C29" s="126"/>
      <c r="D29" s="126"/>
      <c r="E29" s="126"/>
      <c r="F29" s="126"/>
      <c r="G29" s="127"/>
      <c r="H29" s="139"/>
      <c r="I29" s="140"/>
      <c r="J29" s="70"/>
      <c r="K29" s="71"/>
    </row>
    <row r="30" spans="1:11" ht="36" customHeight="1" x14ac:dyDescent="0.2">
      <c r="A30" s="308"/>
      <c r="B30" s="552" t="s">
        <v>285</v>
      </c>
      <c r="C30" s="552"/>
      <c r="D30" s="552"/>
      <c r="E30" s="552"/>
      <c r="F30" s="552"/>
      <c r="G30" s="552"/>
      <c r="H30" s="552"/>
      <c r="I30" s="552"/>
      <c r="J30" s="321"/>
    </row>
    <row r="31" spans="1:11" x14ac:dyDescent="0.2">
      <c r="A31" s="73"/>
      <c r="B31" s="73"/>
      <c r="I31" s="73"/>
    </row>
  </sheetData>
  <mergeCells count="1">
    <mergeCell ref="B30:I30"/>
  </mergeCells>
  <conditionalFormatting sqref="B32:G32">
    <cfRule type="cellIs" dxfId="3" priority="1" operator="greaterThan">
      <formula>0.01</formula>
    </cfRule>
  </conditionalFormatting>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AE7A-1F68-4AC5-8F96-984A9B4D64E3}">
  <sheetPr>
    <pageSetUpPr fitToPage="1"/>
  </sheetPr>
  <dimension ref="A2:J32"/>
  <sheetViews>
    <sheetView showGridLines="0" zoomScaleNormal="100" zoomScaleSheetLayoutView="100" workbookViewId="0"/>
  </sheetViews>
  <sheetFormatPr defaultColWidth="9.140625" defaultRowHeight="12" x14ac:dyDescent="0.2"/>
  <cols>
    <col min="1" max="1" width="1.7109375" style="70" customWidth="1"/>
    <col min="2" max="2" width="32.7109375" style="70" customWidth="1"/>
    <col min="3" max="8" width="10.7109375" style="70" customWidth="1"/>
    <col min="9" max="10" width="1.7109375" style="70" customWidth="1"/>
    <col min="11" max="16384" width="9.140625" style="70"/>
  </cols>
  <sheetData>
    <row r="2" spans="1:10" s="254" customFormat="1" ht="16.5" x14ac:dyDescent="0.3">
      <c r="A2" s="216"/>
      <c r="B2" s="221" t="s">
        <v>331</v>
      </c>
      <c r="C2" s="227"/>
      <c r="D2" s="227"/>
      <c r="E2" s="227"/>
      <c r="F2" s="227"/>
      <c r="G2" s="227"/>
      <c r="H2" s="227"/>
      <c r="I2" s="215"/>
    </row>
    <row r="3" spans="1:10" s="269" customFormat="1" ht="14.25" x14ac:dyDescent="0.2">
      <c r="A3" s="268"/>
      <c r="B3" s="268" t="s">
        <v>358</v>
      </c>
      <c r="C3" s="274"/>
      <c r="D3" s="274"/>
      <c r="E3" s="274"/>
      <c r="F3" s="274"/>
      <c r="G3" s="274"/>
      <c r="H3" s="274"/>
      <c r="I3" s="268"/>
    </row>
    <row r="4" spans="1:10" s="263" customFormat="1" ht="21" customHeight="1" x14ac:dyDescent="0.2">
      <c r="A4" s="277"/>
      <c r="B4" s="276" t="s">
        <v>598</v>
      </c>
      <c r="C4" s="276"/>
      <c r="D4" s="276"/>
      <c r="E4" s="276"/>
      <c r="F4" s="276"/>
      <c r="G4" s="276"/>
      <c r="H4" s="278" t="s">
        <v>298</v>
      </c>
      <c r="I4" s="276"/>
    </row>
    <row r="5" spans="1:10" ht="20.100000000000001" customHeight="1" x14ac:dyDescent="0.2">
      <c r="A5" s="275"/>
      <c r="B5" s="280"/>
      <c r="C5" s="285" t="s">
        <v>39</v>
      </c>
      <c r="D5" s="285" t="s">
        <v>40</v>
      </c>
      <c r="E5" s="285" t="s">
        <v>41</v>
      </c>
      <c r="F5" s="285" t="s">
        <v>43</v>
      </c>
      <c r="G5" s="285" t="s">
        <v>44</v>
      </c>
      <c r="H5" s="286" t="s">
        <v>29</v>
      </c>
      <c r="I5" s="373"/>
    </row>
    <row r="6" spans="1:10" s="115" customFormat="1" ht="20.100000000000001" customHeight="1" x14ac:dyDescent="0.25">
      <c r="A6" s="249"/>
      <c r="B6" s="117" t="s">
        <v>277</v>
      </c>
      <c r="C6" s="306">
        <v>8054.4755730000006</v>
      </c>
      <c r="D6" s="306">
        <v>750.83685600000013</v>
      </c>
      <c r="E6" s="306">
        <v>5660.191992</v>
      </c>
      <c r="F6" s="306">
        <v>267.948285</v>
      </c>
      <c r="G6" s="306">
        <v>0</v>
      </c>
      <c r="H6" s="95">
        <v>1458.9032060000004</v>
      </c>
      <c r="J6" s="371"/>
    </row>
    <row r="7" spans="1:10" ht="20.100000000000001" customHeight="1" x14ac:dyDescent="0.2">
      <c r="A7" s="73"/>
      <c r="B7" s="117" t="s">
        <v>351</v>
      </c>
      <c r="C7" s="146">
        <v>3023.4335459999998</v>
      </c>
      <c r="D7" s="146">
        <v>340.55649900000003</v>
      </c>
      <c r="E7" s="146">
        <v>1721.392638</v>
      </c>
      <c r="F7" s="146">
        <v>115.94604799999999</v>
      </c>
      <c r="G7" s="146">
        <v>0</v>
      </c>
      <c r="H7" s="95">
        <v>515.27801999999997</v>
      </c>
      <c r="J7" s="371"/>
    </row>
    <row r="8" spans="1:10" ht="12" customHeight="1" x14ac:dyDescent="0.2">
      <c r="A8" s="245"/>
      <c r="B8" s="112" t="s">
        <v>248</v>
      </c>
      <c r="C8" s="84">
        <v>838.44973700000003</v>
      </c>
      <c r="D8" s="84">
        <v>95.50290600000001</v>
      </c>
      <c r="E8" s="84">
        <v>603.65263400000003</v>
      </c>
      <c r="F8" s="84">
        <v>18.114204000000001</v>
      </c>
      <c r="G8" s="84">
        <v>0</v>
      </c>
      <c r="H8" s="85">
        <v>135.420659</v>
      </c>
      <c r="J8" s="371"/>
    </row>
    <row r="9" spans="1:10" ht="12" customHeight="1" x14ac:dyDescent="0.2">
      <c r="A9" s="245"/>
      <c r="B9" s="112" t="s">
        <v>249</v>
      </c>
      <c r="C9" s="84">
        <v>2184.9838049999998</v>
      </c>
      <c r="D9" s="84">
        <v>245.05359100000001</v>
      </c>
      <c r="E9" s="84">
        <v>1117.7400009999999</v>
      </c>
      <c r="F9" s="84">
        <v>97.83184399999999</v>
      </c>
      <c r="G9" s="84">
        <v>0</v>
      </c>
      <c r="H9" s="85">
        <v>379.85736100000003</v>
      </c>
      <c r="J9" s="372"/>
    </row>
    <row r="10" spans="1:10" ht="20.100000000000001" customHeight="1" x14ac:dyDescent="0.2">
      <c r="A10" s="73"/>
      <c r="B10" s="117" t="s">
        <v>206</v>
      </c>
      <c r="C10" s="146">
        <v>4654.9460750000007</v>
      </c>
      <c r="D10" s="146">
        <v>382.83290499999998</v>
      </c>
      <c r="E10" s="146">
        <v>3395.354049</v>
      </c>
      <c r="F10" s="146">
        <v>110.87427100000002</v>
      </c>
      <c r="G10" s="146">
        <v>0</v>
      </c>
      <c r="H10" s="95">
        <v>901.8200710000001</v>
      </c>
      <c r="J10" s="371"/>
    </row>
    <row r="11" spans="1:10" ht="12" customHeight="1" x14ac:dyDescent="0.2">
      <c r="A11" s="245"/>
      <c r="B11" s="112" t="s">
        <v>248</v>
      </c>
      <c r="C11" s="84">
        <v>1724.3971469999999</v>
      </c>
      <c r="D11" s="84">
        <v>126.226207</v>
      </c>
      <c r="E11" s="84">
        <v>735.72812299999998</v>
      </c>
      <c r="F11" s="84">
        <v>40.846350000000008</v>
      </c>
      <c r="G11" s="84">
        <v>0</v>
      </c>
      <c r="H11" s="85">
        <v>417.94671399999999</v>
      </c>
      <c r="J11" s="372"/>
    </row>
    <row r="12" spans="1:10" ht="12" customHeight="1" x14ac:dyDescent="0.2">
      <c r="A12" s="245"/>
      <c r="B12" s="112" t="s">
        <v>249</v>
      </c>
      <c r="C12" s="84">
        <v>2930.5484240000005</v>
      </c>
      <c r="D12" s="84">
        <v>256.606695</v>
      </c>
      <c r="E12" s="84">
        <v>2659.6254239999998</v>
      </c>
      <c r="F12" s="84">
        <v>70.027920000000009</v>
      </c>
      <c r="G12" s="84">
        <v>0</v>
      </c>
      <c r="H12" s="85">
        <v>483.87335700000006</v>
      </c>
      <c r="J12" s="372"/>
    </row>
    <row r="13" spans="1:10" ht="20.100000000000001" customHeight="1" x14ac:dyDescent="0.2">
      <c r="A13" s="73"/>
      <c r="B13" s="94" t="s">
        <v>250</v>
      </c>
      <c r="C13" s="146">
        <v>2329.6061199999999</v>
      </c>
      <c r="D13" s="146">
        <v>90.304476000000008</v>
      </c>
      <c r="E13" s="146">
        <v>955.68506500000012</v>
      </c>
      <c r="F13" s="146">
        <v>66.813071000000008</v>
      </c>
      <c r="G13" s="146">
        <v>0</v>
      </c>
      <c r="H13" s="95">
        <v>243.66010600000001</v>
      </c>
      <c r="J13" s="371"/>
    </row>
    <row r="14" spans="1:10" ht="12" customHeight="1" x14ac:dyDescent="0.2">
      <c r="A14" s="245"/>
      <c r="B14" s="112" t="s">
        <v>251</v>
      </c>
      <c r="C14" s="84">
        <v>635.79275099999995</v>
      </c>
      <c r="D14" s="84">
        <v>132.17532699999998</v>
      </c>
      <c r="E14" s="84">
        <v>849.27486700000009</v>
      </c>
      <c r="F14" s="84">
        <v>19.833846999999999</v>
      </c>
      <c r="G14" s="84">
        <v>0</v>
      </c>
      <c r="H14" s="85">
        <v>128.75915000000001</v>
      </c>
      <c r="J14" s="372"/>
    </row>
    <row r="15" spans="1:10" ht="12" customHeight="1" x14ac:dyDescent="0.2">
      <c r="A15" s="245"/>
      <c r="B15" s="112" t="s">
        <v>252</v>
      </c>
      <c r="C15" s="84">
        <v>1028.7495839999999</v>
      </c>
      <c r="D15" s="84">
        <v>121.847995</v>
      </c>
      <c r="E15" s="84">
        <v>1210.3956450000001</v>
      </c>
      <c r="F15" s="84">
        <v>9.540909000000001</v>
      </c>
      <c r="G15" s="84">
        <v>0</v>
      </c>
      <c r="H15" s="85">
        <v>261.80659399999996</v>
      </c>
      <c r="J15" s="372"/>
    </row>
    <row r="16" spans="1:10" ht="12" customHeight="1" x14ac:dyDescent="0.2">
      <c r="A16" s="245"/>
      <c r="B16" s="112" t="s">
        <v>263</v>
      </c>
      <c r="C16" s="84">
        <v>34.119090000000007</v>
      </c>
      <c r="D16" s="84">
        <v>0</v>
      </c>
      <c r="E16" s="84">
        <v>187.45366799999999</v>
      </c>
      <c r="F16" s="84">
        <v>0</v>
      </c>
      <c r="G16" s="84">
        <v>0</v>
      </c>
      <c r="H16" s="85">
        <v>6.007428</v>
      </c>
      <c r="J16" s="372"/>
    </row>
    <row r="17" spans="1:10" ht="12" customHeight="1" x14ac:dyDescent="0.2">
      <c r="A17" s="245"/>
      <c r="B17" s="112" t="s">
        <v>264</v>
      </c>
      <c r="C17" s="84">
        <v>562.52852499999995</v>
      </c>
      <c r="D17" s="84">
        <v>5.0613659999999996</v>
      </c>
      <c r="E17" s="84">
        <v>66.395296999999999</v>
      </c>
      <c r="F17" s="84">
        <v>10.836441000000001</v>
      </c>
      <c r="G17" s="84">
        <v>0</v>
      </c>
      <c r="H17" s="85">
        <v>3.8604750000000001</v>
      </c>
      <c r="J17" s="372"/>
    </row>
    <row r="18" spans="1:10" ht="12" customHeight="1" x14ac:dyDescent="0.2">
      <c r="A18" s="245"/>
      <c r="B18" s="112" t="s">
        <v>255</v>
      </c>
      <c r="C18" s="84">
        <v>64.150005000001329</v>
      </c>
      <c r="D18" s="84">
        <v>33.443740999999932</v>
      </c>
      <c r="E18" s="84">
        <v>126.14950699999963</v>
      </c>
      <c r="F18" s="84">
        <v>3.8500030000000152</v>
      </c>
      <c r="G18" s="84">
        <v>0</v>
      </c>
      <c r="H18" s="85">
        <v>257.72631800000011</v>
      </c>
      <c r="J18" s="372"/>
    </row>
    <row r="19" spans="1:10" ht="20.100000000000001" customHeight="1" x14ac:dyDescent="0.2">
      <c r="A19" s="73"/>
      <c r="B19" s="117" t="s">
        <v>207</v>
      </c>
      <c r="C19" s="146">
        <v>376.09644200000002</v>
      </c>
      <c r="D19" s="146">
        <v>27.447444999999998</v>
      </c>
      <c r="E19" s="146">
        <v>543.44529299999999</v>
      </c>
      <c r="F19" s="146">
        <v>41.127960000000002</v>
      </c>
      <c r="G19" s="146">
        <v>0</v>
      </c>
      <c r="H19" s="95">
        <v>41.805111999999994</v>
      </c>
      <c r="J19" s="371"/>
    </row>
    <row r="20" spans="1:10" ht="12" customHeight="1" x14ac:dyDescent="0.2">
      <c r="A20" s="245"/>
      <c r="B20" s="112" t="s">
        <v>248</v>
      </c>
      <c r="C20" s="84">
        <v>290.77825400000006</v>
      </c>
      <c r="D20" s="84">
        <v>17.899080000000001</v>
      </c>
      <c r="E20" s="84">
        <v>462.76936500000005</v>
      </c>
      <c r="F20" s="84">
        <v>10.750520000000002</v>
      </c>
      <c r="G20" s="84">
        <v>0</v>
      </c>
      <c r="H20" s="85">
        <v>5.8650070000000003</v>
      </c>
      <c r="J20" s="372"/>
    </row>
    <row r="21" spans="1:10" ht="12" customHeight="1" x14ac:dyDescent="0.2">
      <c r="A21" s="245"/>
      <c r="B21" s="112" t="s">
        <v>249</v>
      </c>
      <c r="C21" s="84">
        <v>85.318185999999997</v>
      </c>
      <c r="D21" s="84">
        <v>9.5483630000000002</v>
      </c>
      <c r="E21" s="84">
        <v>80.675922999999997</v>
      </c>
      <c r="F21" s="84">
        <v>30.377438999999999</v>
      </c>
      <c r="G21" s="84">
        <v>0</v>
      </c>
      <c r="H21" s="85">
        <v>35.940103999999998</v>
      </c>
      <c r="J21" s="372"/>
    </row>
    <row r="22" spans="1:10" s="120" customFormat="1" ht="20.100000000000001" customHeight="1" x14ac:dyDescent="0.2">
      <c r="A22" s="99"/>
      <c r="B22" s="119" t="s">
        <v>364</v>
      </c>
      <c r="C22" s="146">
        <v>2347.4952389999994</v>
      </c>
      <c r="D22" s="146">
        <v>203.3365</v>
      </c>
      <c r="E22" s="146">
        <v>1989.2020650000002</v>
      </c>
      <c r="F22" s="146">
        <v>6.3097230000000009</v>
      </c>
      <c r="G22" s="146">
        <v>0</v>
      </c>
      <c r="H22" s="95">
        <v>836.49718099999996</v>
      </c>
      <c r="J22" s="371"/>
    </row>
    <row r="23" spans="1:10" s="120" customFormat="1" ht="12" customHeight="1" x14ac:dyDescent="0.2">
      <c r="A23" s="248"/>
      <c r="B23" s="121" t="s">
        <v>365</v>
      </c>
      <c r="C23" s="84">
        <v>124.16762800000001</v>
      </c>
      <c r="D23" s="84">
        <v>15.547884</v>
      </c>
      <c r="E23" s="84">
        <v>556.82828799999993</v>
      </c>
      <c r="F23" s="84">
        <v>15.473831000000001</v>
      </c>
      <c r="G23" s="84">
        <v>0</v>
      </c>
      <c r="H23" s="85">
        <v>147.80247300000002</v>
      </c>
      <c r="J23" s="371"/>
    </row>
    <row r="24" spans="1:10" s="120" customFormat="1" ht="3" customHeight="1" x14ac:dyDescent="0.2">
      <c r="A24" s="304"/>
      <c r="B24" s="364"/>
      <c r="C24" s="365"/>
      <c r="D24" s="365"/>
      <c r="E24" s="365"/>
      <c r="F24" s="365"/>
      <c r="G24" s="365"/>
      <c r="H24" s="366"/>
      <c r="I24" s="367"/>
      <c r="J24" s="99"/>
    </row>
    <row r="25" spans="1:10" s="115" customFormat="1" ht="20.100000000000001" customHeight="1" x14ac:dyDescent="0.2">
      <c r="A25" s="374"/>
      <c r="B25" s="358" t="s">
        <v>246</v>
      </c>
      <c r="C25" s="368">
        <v>0</v>
      </c>
      <c r="D25" s="368">
        <v>0</v>
      </c>
      <c r="E25" s="368">
        <v>0</v>
      </c>
      <c r="F25" s="368">
        <v>0</v>
      </c>
      <c r="G25" s="368">
        <v>0</v>
      </c>
      <c r="H25" s="369">
        <v>0</v>
      </c>
      <c r="I25" s="375"/>
      <c r="J25" s="371"/>
    </row>
    <row r="26" spans="1:10" s="115" customFormat="1" ht="20.100000000000001" customHeight="1" x14ac:dyDescent="0.25">
      <c r="A26" s="249"/>
      <c r="B26" s="117" t="s">
        <v>278</v>
      </c>
      <c r="C26" s="146">
        <v>133919.21955399998</v>
      </c>
      <c r="D26" s="146">
        <v>85341.486969999998</v>
      </c>
      <c r="E26" s="146">
        <v>118686.942473</v>
      </c>
      <c r="F26" s="146">
        <v>46021.271662000014</v>
      </c>
      <c r="G26" s="146">
        <v>2263.2101000000007</v>
      </c>
      <c r="H26" s="95">
        <v>104806.008346</v>
      </c>
      <c r="J26" s="371"/>
    </row>
    <row r="27" spans="1:10" s="120" customFormat="1" ht="20.100000000000001" customHeight="1" x14ac:dyDescent="0.2">
      <c r="A27" s="99"/>
      <c r="B27" s="119" t="s">
        <v>364</v>
      </c>
      <c r="C27" s="146">
        <v>48346.072319999999</v>
      </c>
      <c r="D27" s="146">
        <v>19920.191942000001</v>
      </c>
      <c r="E27" s="146">
        <v>33422.920889000008</v>
      </c>
      <c r="F27" s="146">
        <v>11945.127712000001</v>
      </c>
      <c r="G27" s="146">
        <v>0.53416000000000008</v>
      </c>
      <c r="H27" s="95">
        <v>21559.943661999998</v>
      </c>
      <c r="I27" s="70"/>
      <c r="J27" s="371"/>
    </row>
    <row r="28" spans="1:10" s="120" customFormat="1" ht="12" customHeight="1" x14ac:dyDescent="0.2">
      <c r="A28" s="248"/>
      <c r="B28" s="121" t="s">
        <v>365</v>
      </c>
      <c r="C28" s="84">
        <v>2538.8138600000002</v>
      </c>
      <c r="D28" s="84">
        <v>856.86924099999987</v>
      </c>
      <c r="E28" s="84">
        <v>2134.8458070000001</v>
      </c>
      <c r="F28" s="84">
        <v>497.91010299999999</v>
      </c>
      <c r="G28" s="84">
        <v>10.895211000000002</v>
      </c>
      <c r="H28" s="85">
        <v>1476.5178600000002</v>
      </c>
      <c r="I28" s="70"/>
      <c r="J28" s="371"/>
    </row>
    <row r="29" spans="1:10" s="129" customFormat="1" ht="5.0999999999999996" customHeight="1" x14ac:dyDescent="0.15">
      <c r="A29" s="124"/>
      <c r="C29" s="154"/>
      <c r="D29" s="154"/>
      <c r="E29" s="154"/>
      <c r="F29" s="154"/>
      <c r="H29" s="160"/>
      <c r="I29" s="140"/>
      <c r="J29" s="371"/>
    </row>
    <row r="30" spans="1:10" ht="29.1" customHeight="1" x14ac:dyDescent="0.2">
      <c r="A30" s="250" t="s">
        <v>3</v>
      </c>
      <c r="B30" s="552" t="s">
        <v>285</v>
      </c>
      <c r="C30" s="552"/>
      <c r="D30" s="552"/>
      <c r="E30" s="552"/>
      <c r="F30" s="552"/>
      <c r="G30" s="552"/>
      <c r="H30" s="552"/>
      <c r="I30" s="340"/>
    </row>
    <row r="31" spans="1:10" x14ac:dyDescent="0.2">
      <c r="B31" s="73"/>
    </row>
    <row r="32" spans="1:10" x14ac:dyDescent="0.2">
      <c r="B32" s="114"/>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F5E8-6D5D-4CB8-9C92-1469FD9AE125}">
  <sheetPr>
    <pageSetUpPr fitToPage="1"/>
  </sheetPr>
  <dimension ref="A2:K31"/>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30.14062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346"/>
      <c r="K2" s="253"/>
    </row>
    <row r="3" spans="1:11" s="269" customFormat="1" ht="14.25" x14ac:dyDescent="0.2">
      <c r="A3" s="268"/>
      <c r="B3" s="268" t="s">
        <v>358</v>
      </c>
      <c r="C3" s="274"/>
      <c r="D3" s="274"/>
      <c r="E3" s="274"/>
      <c r="F3" s="274"/>
      <c r="G3" s="274"/>
      <c r="H3" s="274"/>
      <c r="I3" s="274"/>
      <c r="J3" s="268"/>
      <c r="K3" s="272"/>
    </row>
    <row r="4" spans="1:11" s="263" customFormat="1" ht="21" customHeight="1" x14ac:dyDescent="0.2">
      <c r="A4" s="277"/>
      <c r="B4" s="276" t="s">
        <v>598</v>
      </c>
      <c r="C4" s="276"/>
      <c r="D4" s="276"/>
      <c r="E4" s="276"/>
      <c r="F4" s="276"/>
      <c r="G4" s="276"/>
      <c r="H4" s="276"/>
      <c r="I4" s="278" t="s">
        <v>299</v>
      </c>
      <c r="J4" s="276"/>
      <c r="K4" s="266"/>
    </row>
    <row r="5" spans="1:11" ht="20.100000000000001" customHeight="1" x14ac:dyDescent="0.2">
      <c r="A5" s="319"/>
      <c r="B5" s="284" t="s">
        <v>46</v>
      </c>
      <c r="C5" s="284" t="s">
        <v>49</v>
      </c>
      <c r="D5" s="284" t="s">
        <v>47</v>
      </c>
      <c r="E5" s="284" t="s">
        <v>45</v>
      </c>
      <c r="F5" s="284" t="s">
        <v>288</v>
      </c>
      <c r="G5" s="284" t="s">
        <v>289</v>
      </c>
      <c r="H5" s="139"/>
      <c r="I5" s="275"/>
      <c r="J5" s="141"/>
    </row>
    <row r="6" spans="1:11" s="115" customFormat="1" ht="20.100000000000001" customHeight="1" x14ac:dyDescent="0.25">
      <c r="A6" s="249"/>
      <c r="B6" s="316">
        <v>13536.838551000001</v>
      </c>
      <c r="C6" s="95">
        <v>3918.3515849999999</v>
      </c>
      <c r="D6" s="95">
        <v>5016.4068609999986</v>
      </c>
      <c r="E6" s="95">
        <v>3973.6762309999999</v>
      </c>
      <c r="F6" s="95">
        <v>679.89230599964503</v>
      </c>
      <c r="G6" s="95">
        <v>19940.284814000363</v>
      </c>
      <c r="H6" s="116"/>
      <c r="I6" s="117" t="s">
        <v>277</v>
      </c>
      <c r="J6" s="70"/>
      <c r="K6" s="71"/>
    </row>
    <row r="7" spans="1:11" ht="20.100000000000001" customHeight="1" x14ac:dyDescent="0.2">
      <c r="A7" s="73"/>
      <c r="B7" s="96">
        <v>5338.4693160000006</v>
      </c>
      <c r="C7" s="95">
        <v>1646.739716</v>
      </c>
      <c r="D7" s="95">
        <v>1936.6066490000001</v>
      </c>
      <c r="E7" s="95">
        <v>1713.1714319999999</v>
      </c>
      <c r="F7" s="95">
        <v>88.821645999967586</v>
      </c>
      <c r="G7" s="95">
        <v>8219.0771240000904</v>
      </c>
      <c r="H7" s="116"/>
      <c r="I7" s="117" t="s">
        <v>351</v>
      </c>
    </row>
    <row r="8" spans="1:11" ht="12" customHeight="1" x14ac:dyDescent="0.2">
      <c r="A8" s="245"/>
      <c r="B8" s="86">
        <v>862.97350599999993</v>
      </c>
      <c r="C8" s="85">
        <v>501.087109</v>
      </c>
      <c r="D8" s="85">
        <v>656.47516000000007</v>
      </c>
      <c r="E8" s="85">
        <v>605.8457269999999</v>
      </c>
      <c r="F8" s="85">
        <v>49.107400999986567</v>
      </c>
      <c r="G8" s="85">
        <v>1451.1456930000277</v>
      </c>
      <c r="H8" s="116"/>
      <c r="I8" s="112" t="s">
        <v>248</v>
      </c>
    </row>
    <row r="9" spans="1:11" ht="12" customHeight="1" x14ac:dyDescent="0.2">
      <c r="A9" s="245"/>
      <c r="B9" s="86">
        <v>4475.495809</v>
      </c>
      <c r="C9" s="85">
        <v>1145.652605</v>
      </c>
      <c r="D9" s="85">
        <v>1280.1314869999999</v>
      </c>
      <c r="E9" s="85">
        <v>1107.325699</v>
      </c>
      <c r="F9" s="85">
        <v>39.714244000031613</v>
      </c>
      <c r="G9" s="85">
        <v>6767.9314809999487</v>
      </c>
      <c r="H9" s="116"/>
      <c r="I9" s="112" t="s">
        <v>249</v>
      </c>
    </row>
    <row r="10" spans="1:11" ht="20.100000000000001" customHeight="1" x14ac:dyDescent="0.2">
      <c r="A10" s="73"/>
      <c r="B10" s="96">
        <v>2976.4734090000002</v>
      </c>
      <c r="C10" s="95">
        <v>2161.2298369999999</v>
      </c>
      <c r="D10" s="95">
        <v>2857.7285360000001</v>
      </c>
      <c r="E10" s="95">
        <v>1975.163931</v>
      </c>
      <c r="F10" s="95">
        <v>151.71863999997731</v>
      </c>
      <c r="G10" s="95">
        <v>10319.845747999963</v>
      </c>
      <c r="H10" s="116"/>
      <c r="I10" s="117" t="s">
        <v>206</v>
      </c>
    </row>
    <row r="11" spans="1:11" ht="12" customHeight="1" x14ac:dyDescent="0.2">
      <c r="A11" s="245"/>
      <c r="B11" s="86">
        <v>644.61885000000007</v>
      </c>
      <c r="C11" s="85">
        <v>163.942882</v>
      </c>
      <c r="D11" s="85">
        <v>415.13617500000004</v>
      </c>
      <c r="E11" s="85">
        <v>730.13557199999991</v>
      </c>
      <c r="F11" s="85">
        <v>104.36434500003816</v>
      </c>
      <c r="G11" s="85">
        <v>2986.1727739999478</v>
      </c>
      <c r="H11" s="116"/>
      <c r="I11" s="112" t="s">
        <v>248</v>
      </c>
    </row>
    <row r="12" spans="1:11" ht="12" customHeight="1" x14ac:dyDescent="0.2">
      <c r="A12" s="245"/>
      <c r="B12" s="86">
        <v>2331.8550569999998</v>
      </c>
      <c r="C12" s="85">
        <v>1997.2869539999999</v>
      </c>
      <c r="D12" s="85">
        <v>2442.5923589999998</v>
      </c>
      <c r="E12" s="85">
        <v>1245.0278559999999</v>
      </c>
      <c r="F12" s="85">
        <v>47.354293999960646</v>
      </c>
      <c r="G12" s="85">
        <v>7333.6730150000076</v>
      </c>
      <c r="H12" s="116"/>
      <c r="I12" s="112" t="s">
        <v>249</v>
      </c>
    </row>
    <row r="13" spans="1:11" ht="20.100000000000001" customHeight="1" x14ac:dyDescent="0.2">
      <c r="A13" s="73"/>
      <c r="B13" s="96">
        <v>550.9450710000001</v>
      </c>
      <c r="C13" s="95">
        <v>900.42214300000001</v>
      </c>
      <c r="D13" s="95">
        <v>729.77518099999998</v>
      </c>
      <c r="E13" s="95">
        <v>734.416515</v>
      </c>
      <c r="F13" s="95">
        <v>10.01044500003627</v>
      </c>
      <c r="G13" s="95">
        <v>1878.2989669999661</v>
      </c>
      <c r="H13" s="116"/>
      <c r="I13" s="94" t="s">
        <v>250</v>
      </c>
    </row>
    <row r="14" spans="1:11" ht="12" customHeight="1" x14ac:dyDescent="0.2">
      <c r="A14" s="245"/>
      <c r="B14" s="86">
        <v>868.76770299999987</v>
      </c>
      <c r="C14" s="85">
        <v>639.83114899999998</v>
      </c>
      <c r="D14" s="85">
        <v>759.97698100000002</v>
      </c>
      <c r="E14" s="85">
        <v>385.69897300000002</v>
      </c>
      <c r="F14" s="85">
        <v>97.356504999974277</v>
      </c>
      <c r="G14" s="85">
        <v>2574.2209470000234</v>
      </c>
      <c r="H14" s="116"/>
      <c r="I14" s="112" t="s">
        <v>251</v>
      </c>
    </row>
    <row r="15" spans="1:11" ht="12" customHeight="1" x14ac:dyDescent="0.2">
      <c r="A15" s="245"/>
      <c r="B15" s="86">
        <v>1249.156383</v>
      </c>
      <c r="C15" s="85">
        <v>78.083814000000004</v>
      </c>
      <c r="D15" s="85">
        <v>1107.1190369999999</v>
      </c>
      <c r="E15" s="85">
        <v>560.42215699999997</v>
      </c>
      <c r="F15" s="85">
        <v>0.80950000003213063</v>
      </c>
      <c r="G15" s="85">
        <v>2718.3866069999931</v>
      </c>
      <c r="H15" s="116"/>
      <c r="I15" s="112" t="s">
        <v>252</v>
      </c>
    </row>
    <row r="16" spans="1:11" ht="12" customHeight="1" x14ac:dyDescent="0.2">
      <c r="A16" s="245"/>
      <c r="B16" s="86">
        <v>38.729727000000004</v>
      </c>
      <c r="C16" s="85">
        <v>3.0994640000000002</v>
      </c>
      <c r="D16" s="85">
        <v>92.635515000000012</v>
      </c>
      <c r="E16" s="85">
        <v>44.115834</v>
      </c>
      <c r="F16" s="85">
        <v>0</v>
      </c>
      <c r="G16" s="85">
        <v>256.88629800000035</v>
      </c>
      <c r="H16" s="116"/>
      <c r="I16" s="112" t="s">
        <v>263</v>
      </c>
    </row>
    <row r="17" spans="1:11" ht="12" customHeight="1" x14ac:dyDescent="0.2">
      <c r="A17" s="245"/>
      <c r="B17" s="86">
        <v>89.525018999999986</v>
      </c>
      <c r="C17" s="85">
        <v>27.143762000000002</v>
      </c>
      <c r="D17" s="85">
        <v>20.271816000000001</v>
      </c>
      <c r="E17" s="85">
        <v>54.681854000000001</v>
      </c>
      <c r="F17" s="85">
        <v>4.5804910000006203</v>
      </c>
      <c r="G17" s="85">
        <v>142.00304999999935</v>
      </c>
      <c r="H17" s="116"/>
      <c r="I17" s="112" t="s">
        <v>264</v>
      </c>
    </row>
    <row r="18" spans="1:11" ht="12" customHeight="1" x14ac:dyDescent="0.2">
      <c r="A18" s="245"/>
      <c r="B18" s="86">
        <v>179.34950600000002</v>
      </c>
      <c r="C18" s="85">
        <v>512.64950500000009</v>
      </c>
      <c r="D18" s="85">
        <v>147.95000600000003</v>
      </c>
      <c r="E18" s="85">
        <v>195.82859800000028</v>
      </c>
      <c r="F18" s="85">
        <v>38.961698999934015</v>
      </c>
      <c r="G18" s="85">
        <v>2750.049879000042</v>
      </c>
      <c r="H18" s="116"/>
      <c r="I18" s="112" t="s">
        <v>255</v>
      </c>
    </row>
    <row r="19" spans="1:11" ht="20.100000000000001" customHeight="1" x14ac:dyDescent="0.2">
      <c r="A19" s="73"/>
      <c r="B19" s="96">
        <v>5221.8958170000005</v>
      </c>
      <c r="C19" s="95">
        <v>110.38102899999998</v>
      </c>
      <c r="D19" s="95">
        <v>222.07267300000001</v>
      </c>
      <c r="E19" s="95">
        <v>285.28936199999998</v>
      </c>
      <c r="F19" s="95">
        <v>439.35201100000268</v>
      </c>
      <c r="G19" s="95">
        <v>1401.361616000002</v>
      </c>
      <c r="H19" s="116"/>
      <c r="I19" s="117" t="s">
        <v>207</v>
      </c>
    </row>
    <row r="20" spans="1:11" ht="12" customHeight="1" x14ac:dyDescent="0.2">
      <c r="A20" s="245"/>
      <c r="B20" s="86">
        <v>5204.7975539999998</v>
      </c>
      <c r="C20" s="85">
        <v>79.033561999999989</v>
      </c>
      <c r="D20" s="85">
        <v>45.182404000000005</v>
      </c>
      <c r="E20" s="85">
        <v>236.99447099999998</v>
      </c>
      <c r="F20" s="85">
        <v>359.85943899999256</v>
      </c>
      <c r="G20" s="85">
        <v>383.59318000000349</v>
      </c>
      <c r="H20" s="116"/>
      <c r="I20" s="112" t="s">
        <v>248</v>
      </c>
    </row>
    <row r="21" spans="1:11" ht="12" customHeight="1" x14ac:dyDescent="0.2">
      <c r="A21" s="245"/>
      <c r="B21" s="86">
        <v>17.098261999999998</v>
      </c>
      <c r="C21" s="85">
        <v>31.347465999999997</v>
      </c>
      <c r="D21" s="85">
        <v>176.89026700000002</v>
      </c>
      <c r="E21" s="85">
        <v>48.294888999999998</v>
      </c>
      <c r="F21" s="85">
        <v>79.49257000000398</v>
      </c>
      <c r="G21" s="85">
        <v>1017.7684789999948</v>
      </c>
      <c r="H21" s="116"/>
      <c r="I21" s="112" t="s">
        <v>249</v>
      </c>
    </row>
    <row r="22" spans="1:11" s="120" customFormat="1" ht="20.100000000000001" customHeight="1" x14ac:dyDescent="0.2">
      <c r="A22" s="99"/>
      <c r="B22" s="96">
        <v>2838.3397439999999</v>
      </c>
      <c r="C22" s="95">
        <v>872.67428300000006</v>
      </c>
      <c r="D22" s="95">
        <v>2563.9875419999998</v>
      </c>
      <c r="E22" s="95">
        <v>1553.3302740000001</v>
      </c>
      <c r="F22" s="95">
        <v>0.27777699998114258</v>
      </c>
      <c r="G22" s="95">
        <v>2840.9439490000077</v>
      </c>
      <c r="H22" s="118"/>
      <c r="I22" s="119" t="s">
        <v>364</v>
      </c>
      <c r="J22" s="70"/>
      <c r="K22" s="71"/>
    </row>
    <row r="23" spans="1:11" s="120" customFormat="1" ht="12" customHeight="1" x14ac:dyDescent="0.2">
      <c r="A23" s="248"/>
      <c r="B23" s="86">
        <v>5236.1451609999995</v>
      </c>
      <c r="C23" s="85">
        <v>52.706116999999999</v>
      </c>
      <c r="D23" s="85">
        <v>26.118946999999999</v>
      </c>
      <c r="E23" s="85">
        <v>60.226970999999999</v>
      </c>
      <c r="F23" s="85">
        <v>11.85919200000717</v>
      </c>
      <c r="G23" s="85">
        <v>314.80614899999273</v>
      </c>
      <c r="H23" s="118"/>
      <c r="I23" s="121" t="s">
        <v>365</v>
      </c>
      <c r="J23" s="70"/>
      <c r="K23" s="71"/>
    </row>
    <row r="24" spans="1:11" s="115" customFormat="1" ht="20.100000000000001" customHeight="1" x14ac:dyDescent="0.25">
      <c r="A24" s="249"/>
      <c r="B24" s="96">
        <v>0</v>
      </c>
      <c r="C24" s="95">
        <v>0</v>
      </c>
      <c r="D24" s="95">
        <v>0</v>
      </c>
      <c r="E24" s="95">
        <v>0</v>
      </c>
      <c r="F24" s="95">
        <v>0</v>
      </c>
      <c r="G24" s="95">
        <v>0</v>
      </c>
      <c r="H24" s="116"/>
      <c r="I24" s="117" t="s">
        <v>246</v>
      </c>
      <c r="J24" s="70"/>
      <c r="K24" s="71"/>
    </row>
    <row r="25" spans="1:11" s="120" customFormat="1" ht="3" customHeight="1" x14ac:dyDescent="0.2">
      <c r="A25" s="304"/>
      <c r="B25" s="376"/>
      <c r="C25" s="376"/>
      <c r="D25" s="376"/>
      <c r="E25" s="376"/>
      <c r="F25" s="376"/>
      <c r="G25" s="376"/>
      <c r="H25" s="377"/>
      <c r="I25" s="364"/>
      <c r="J25" s="378"/>
      <c r="K25" s="71"/>
    </row>
    <row r="26" spans="1:11" s="115" customFormat="1" ht="20.100000000000001" customHeight="1" x14ac:dyDescent="0.2">
      <c r="A26" s="355"/>
      <c r="B26" s="356">
        <v>214690.82966600001</v>
      </c>
      <c r="C26" s="369">
        <v>49496.233635000004</v>
      </c>
      <c r="D26" s="369">
        <v>113620.43611199998</v>
      </c>
      <c r="E26" s="369">
        <v>74939.969047000006</v>
      </c>
      <c r="F26" s="369">
        <v>83973.844600006938</v>
      </c>
      <c r="G26" s="369">
        <v>413382.18116599694</v>
      </c>
      <c r="H26" s="357"/>
      <c r="I26" s="358" t="s">
        <v>278</v>
      </c>
      <c r="J26" s="375"/>
      <c r="K26" s="71"/>
    </row>
    <row r="27" spans="1:11" s="120" customFormat="1" ht="20.100000000000001" customHeight="1" x14ac:dyDescent="0.2">
      <c r="A27" s="99"/>
      <c r="B27" s="96">
        <v>65356.376333000015</v>
      </c>
      <c r="C27" s="95">
        <v>14333.169152</v>
      </c>
      <c r="D27" s="95">
        <v>24266.804165000005</v>
      </c>
      <c r="E27" s="95">
        <v>31491.034615000004</v>
      </c>
      <c r="F27" s="95">
        <v>4924.3808749993332</v>
      </c>
      <c r="G27" s="95">
        <v>94058.470947000897</v>
      </c>
      <c r="H27" s="118"/>
      <c r="I27" s="119" t="s">
        <v>364</v>
      </c>
      <c r="J27" s="70"/>
      <c r="K27" s="71"/>
    </row>
    <row r="28" spans="1:11" s="120" customFormat="1" ht="12" customHeight="1" x14ac:dyDescent="0.2">
      <c r="A28" s="248"/>
      <c r="B28" s="86">
        <v>6863.6366099999996</v>
      </c>
      <c r="C28" s="85">
        <v>736.1416109999999</v>
      </c>
      <c r="D28" s="85">
        <v>1035.67219</v>
      </c>
      <c r="E28" s="85">
        <v>3245.5139110000005</v>
      </c>
      <c r="F28" s="85">
        <v>12920.487481999968</v>
      </c>
      <c r="G28" s="85">
        <v>3786.2067929999903</v>
      </c>
      <c r="H28" s="118"/>
      <c r="I28" s="121" t="s">
        <v>365</v>
      </c>
      <c r="J28" s="70"/>
      <c r="K28" s="71"/>
    </row>
    <row r="29" spans="1:11" s="129" customFormat="1" ht="5.0999999999999996" customHeight="1" x14ac:dyDescent="0.2">
      <c r="A29" s="124"/>
      <c r="B29" s="138"/>
      <c r="C29" s="126"/>
      <c r="D29" s="126"/>
      <c r="E29" s="126"/>
      <c r="F29" s="126"/>
      <c r="G29" s="127"/>
      <c r="H29" s="139"/>
      <c r="I29" s="140"/>
      <c r="J29" s="70"/>
      <c r="K29" s="71"/>
    </row>
    <row r="30" spans="1:11" ht="39.75" customHeight="1" x14ac:dyDescent="0.2">
      <c r="A30" s="308"/>
      <c r="B30" s="552" t="s">
        <v>290</v>
      </c>
      <c r="C30" s="552"/>
      <c r="D30" s="552"/>
      <c r="E30" s="552"/>
      <c r="F30" s="552"/>
      <c r="G30" s="552"/>
      <c r="H30" s="552"/>
      <c r="I30" s="552"/>
      <c r="J30" s="321"/>
    </row>
    <row r="31" spans="1:11" x14ac:dyDescent="0.2">
      <c r="A31" s="73"/>
      <c r="B31" s="73"/>
      <c r="I31" s="73"/>
    </row>
  </sheetData>
  <mergeCells count="1">
    <mergeCell ref="B30:I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1AFB2-A840-4839-9757-84A6C6D9BA8A}">
  <sheetPr codeName="Sheet4">
    <pageSetUpPr fitToPage="1"/>
  </sheetPr>
  <dimension ref="A2:AD53"/>
  <sheetViews>
    <sheetView showGridLines="0" zoomScaleNormal="100" zoomScaleSheetLayoutView="100" workbookViewId="0"/>
  </sheetViews>
  <sheetFormatPr defaultColWidth="9.140625" defaultRowHeight="12" x14ac:dyDescent="0.2"/>
  <cols>
    <col min="1" max="1" width="1.7109375" style="70" customWidth="1"/>
    <col min="2" max="2" width="31.5703125" style="70" customWidth="1"/>
    <col min="3" max="8" width="10.7109375" style="70" customWidth="1"/>
    <col min="9" max="10" width="1.7109375" style="70" customWidth="1"/>
    <col min="11" max="11" width="9.140625" style="70"/>
    <col min="12" max="12" width="30.5703125" style="228" bestFit="1" customWidth="1"/>
    <col min="13" max="13" width="40.7109375" style="228" bestFit="1" customWidth="1"/>
    <col min="14" max="14" width="34.7109375" style="228" bestFit="1" customWidth="1"/>
    <col min="15" max="15" width="23" style="228" bestFit="1" customWidth="1"/>
    <col min="16" max="16" width="20.42578125" style="228" bestFit="1" customWidth="1"/>
    <col min="17" max="17" width="20" style="228" bestFit="1" customWidth="1"/>
    <col min="18" max="18" width="16.140625" style="228" bestFit="1" customWidth="1"/>
    <col min="19" max="19" width="15.28515625" style="228" bestFit="1" customWidth="1"/>
    <col min="20" max="20" width="17.7109375" style="228" bestFit="1" customWidth="1"/>
    <col min="21" max="21" width="20" style="228" bestFit="1" customWidth="1"/>
    <col min="22" max="22" width="12.140625" style="228" bestFit="1" customWidth="1"/>
    <col min="23" max="23" width="9.85546875" style="228" bestFit="1" customWidth="1"/>
    <col min="24" max="24" width="21.42578125" style="228" bestFit="1" customWidth="1"/>
    <col min="25" max="25" width="11.42578125" style="228" bestFit="1" customWidth="1"/>
    <col min="26" max="26" width="18.28515625" style="228" bestFit="1" customWidth="1"/>
    <col min="27" max="27" width="15.5703125" style="228" bestFit="1" customWidth="1"/>
    <col min="28" max="28" width="14.42578125" style="228" bestFit="1" customWidth="1"/>
    <col min="29" max="29" width="22.42578125" style="228" bestFit="1" customWidth="1"/>
    <col min="30" max="30" width="10.42578125" style="228" bestFit="1" customWidth="1"/>
    <col min="31" max="31" width="17.42578125" style="70" bestFit="1" customWidth="1"/>
    <col min="32" max="32" width="16.85546875" style="70" bestFit="1" customWidth="1"/>
    <col min="33" max="33" width="18.85546875" style="70" bestFit="1" customWidth="1"/>
    <col min="34" max="34" width="14.140625" style="70" bestFit="1" customWidth="1"/>
    <col min="35" max="35" width="20.85546875" style="70" bestFit="1" customWidth="1"/>
    <col min="36" max="36" width="10" style="70" bestFit="1" customWidth="1"/>
    <col min="37" max="37" width="20.85546875" style="70" bestFit="1" customWidth="1"/>
    <col min="38" max="16384" width="9.140625" style="70"/>
  </cols>
  <sheetData>
    <row r="2" spans="1:30" s="254" customFormat="1" ht="16.5" x14ac:dyDescent="0.3">
      <c r="A2" s="216"/>
      <c r="B2" s="221" t="s">
        <v>331</v>
      </c>
      <c r="C2" s="221"/>
      <c r="D2" s="221"/>
      <c r="E2" s="221"/>
      <c r="F2" s="221"/>
      <c r="G2" s="221"/>
      <c r="H2" s="221"/>
      <c r="I2" s="215"/>
      <c r="J2" s="252"/>
      <c r="L2" s="261"/>
      <c r="M2" s="261"/>
      <c r="N2" s="261"/>
      <c r="O2" s="261"/>
      <c r="P2" s="261"/>
      <c r="Q2" s="261"/>
      <c r="R2" s="261"/>
      <c r="S2" s="261"/>
      <c r="T2" s="261"/>
      <c r="U2" s="261"/>
      <c r="V2" s="261"/>
      <c r="W2" s="261"/>
      <c r="X2" s="261"/>
      <c r="Y2" s="261"/>
      <c r="Z2" s="261"/>
      <c r="AA2" s="261"/>
      <c r="AB2" s="261"/>
      <c r="AC2" s="261"/>
      <c r="AD2" s="261"/>
    </row>
    <row r="3" spans="1:30" s="269" customFormat="1" ht="14.25" x14ac:dyDescent="0.2">
      <c r="A3" s="268"/>
      <c r="B3" s="268" t="s">
        <v>359</v>
      </c>
      <c r="C3" s="274"/>
      <c r="D3" s="274"/>
      <c r="E3" s="274"/>
      <c r="F3" s="274"/>
      <c r="G3" s="274"/>
      <c r="H3" s="274"/>
      <c r="I3" s="274"/>
      <c r="J3" s="268"/>
      <c r="L3" s="271"/>
      <c r="M3" s="271"/>
      <c r="N3" s="271"/>
      <c r="O3" s="271"/>
      <c r="P3" s="271"/>
      <c r="Q3" s="271"/>
      <c r="R3" s="271"/>
      <c r="S3" s="271"/>
      <c r="T3" s="271"/>
      <c r="U3" s="271"/>
      <c r="V3" s="271"/>
      <c r="W3" s="271"/>
      <c r="X3" s="271"/>
      <c r="Y3" s="271"/>
      <c r="Z3" s="271"/>
      <c r="AA3" s="271"/>
      <c r="AB3" s="271"/>
      <c r="AC3" s="271"/>
      <c r="AD3" s="271"/>
    </row>
    <row r="4" spans="1:30" s="263" customFormat="1" ht="21" customHeight="1" x14ac:dyDescent="0.2">
      <c r="A4" s="277"/>
      <c r="B4" s="276" t="s">
        <v>598</v>
      </c>
      <c r="C4" s="276"/>
      <c r="D4" s="276"/>
      <c r="E4" s="276"/>
      <c r="F4" s="276"/>
      <c r="G4" s="276"/>
      <c r="H4" s="278" t="s">
        <v>301</v>
      </c>
      <c r="I4" s="276"/>
      <c r="L4" s="265"/>
      <c r="M4" s="265"/>
      <c r="N4" s="265"/>
      <c r="O4" s="265"/>
      <c r="P4" s="265"/>
      <c r="Q4" s="265"/>
      <c r="R4" s="265"/>
      <c r="S4" s="265"/>
      <c r="T4" s="265"/>
      <c r="U4" s="265"/>
      <c r="V4" s="265"/>
      <c r="W4" s="265"/>
      <c r="X4" s="265"/>
      <c r="Y4" s="265"/>
      <c r="Z4" s="265"/>
      <c r="AA4" s="265"/>
      <c r="AB4" s="265"/>
      <c r="AC4" s="265"/>
      <c r="AD4" s="265"/>
    </row>
    <row r="5" spans="1:30" ht="20.100000000000001" customHeight="1" x14ac:dyDescent="0.2">
      <c r="A5" s="275"/>
      <c r="B5" s="280"/>
      <c r="C5" s="281" t="s">
        <v>22</v>
      </c>
      <c r="D5" s="281" t="s">
        <v>28</v>
      </c>
      <c r="E5" s="281" t="s">
        <v>27</v>
      </c>
      <c r="F5" s="281" t="s">
        <v>26</v>
      </c>
      <c r="G5" s="281" t="s">
        <v>31</v>
      </c>
      <c r="H5" s="282" t="s">
        <v>33</v>
      </c>
      <c r="I5" s="308"/>
    </row>
    <row r="6" spans="1:30" s="115" customFormat="1" ht="20.100000000000001" customHeight="1" x14ac:dyDescent="0.25">
      <c r="A6" s="249"/>
      <c r="B6" s="117" t="s">
        <v>59</v>
      </c>
      <c r="C6" s="306">
        <v>837539.71344299999</v>
      </c>
      <c r="D6" s="306">
        <v>11306.071055</v>
      </c>
      <c r="E6" s="306">
        <v>7499.6592010000013</v>
      </c>
      <c r="F6" s="306">
        <v>34321.919321000001</v>
      </c>
      <c r="G6" s="306">
        <v>4466.8970830000007</v>
      </c>
      <c r="H6" s="317">
        <v>8442.6076290000001</v>
      </c>
      <c r="I6" s="108"/>
      <c r="L6" s="228"/>
      <c r="M6" s="228"/>
      <c r="N6" s="228"/>
      <c r="O6" s="229"/>
      <c r="P6" s="229"/>
      <c r="Q6" s="229"/>
      <c r="R6" s="229"/>
      <c r="S6" s="229"/>
      <c r="T6" s="229"/>
      <c r="U6" s="229"/>
      <c r="V6" s="229"/>
      <c r="W6" s="229"/>
      <c r="X6" s="229"/>
      <c r="Y6" s="229"/>
      <c r="Z6" s="229"/>
      <c r="AA6" s="229"/>
      <c r="AB6" s="229"/>
      <c r="AC6" s="229"/>
      <c r="AD6" s="229"/>
    </row>
    <row r="7" spans="1:30" ht="20.100000000000001" customHeight="1" x14ac:dyDescent="0.2">
      <c r="A7" s="73"/>
      <c r="B7" s="117" t="s">
        <v>351</v>
      </c>
      <c r="C7" s="84">
        <v>346434.12856500008</v>
      </c>
      <c r="D7" s="84">
        <v>4403.5233550000003</v>
      </c>
      <c r="E7" s="84">
        <v>3186.4960339999998</v>
      </c>
      <c r="F7" s="84">
        <v>14953.388484999999</v>
      </c>
      <c r="G7" s="84">
        <v>1698.104795</v>
      </c>
      <c r="H7" s="85">
        <v>3000.5777959999996</v>
      </c>
      <c r="I7" s="73"/>
    </row>
    <row r="8" spans="1:30" ht="12" customHeight="1" x14ac:dyDescent="0.2">
      <c r="A8" s="245"/>
      <c r="B8" s="112" t="s">
        <v>248</v>
      </c>
      <c r="C8" s="84">
        <v>103394.18810599999</v>
      </c>
      <c r="D8" s="84">
        <v>1396.1775170000001</v>
      </c>
      <c r="E8" s="84">
        <v>775.19879600000002</v>
      </c>
      <c r="F8" s="84">
        <v>4603.9347099999995</v>
      </c>
      <c r="G8" s="84">
        <v>481.45036299999998</v>
      </c>
      <c r="H8" s="85">
        <v>719.16149400000006</v>
      </c>
      <c r="I8" s="73"/>
    </row>
    <row r="9" spans="1:30" ht="12" customHeight="1" x14ac:dyDescent="0.2">
      <c r="A9" s="245"/>
      <c r="B9" s="112" t="s">
        <v>249</v>
      </c>
      <c r="C9" s="84">
        <v>243039.94041800004</v>
      </c>
      <c r="D9" s="84">
        <v>3007.34582</v>
      </c>
      <c r="E9" s="84">
        <v>2411.2972259999997</v>
      </c>
      <c r="F9" s="84">
        <v>10349.453758</v>
      </c>
      <c r="G9" s="84">
        <v>1216.654423</v>
      </c>
      <c r="H9" s="85">
        <v>2281.4162899999997</v>
      </c>
      <c r="I9" s="73"/>
    </row>
    <row r="10" spans="1:30" ht="20.100000000000001" customHeight="1" x14ac:dyDescent="0.2">
      <c r="A10" s="73"/>
      <c r="B10" s="117" t="s">
        <v>206</v>
      </c>
      <c r="C10" s="84">
        <v>452987.44128799997</v>
      </c>
      <c r="D10" s="84">
        <v>6321.5316579999999</v>
      </c>
      <c r="E10" s="84">
        <v>3901.0019890000003</v>
      </c>
      <c r="F10" s="84">
        <v>17743.865073000001</v>
      </c>
      <c r="G10" s="84">
        <v>1764.044699</v>
      </c>
      <c r="H10" s="85">
        <v>4771.5110949999998</v>
      </c>
      <c r="I10" s="73"/>
    </row>
    <row r="11" spans="1:30" ht="12" customHeight="1" x14ac:dyDescent="0.2">
      <c r="A11" s="245"/>
      <c r="B11" s="112" t="s">
        <v>248</v>
      </c>
      <c r="C11" s="84">
        <v>160096.05969999998</v>
      </c>
      <c r="D11" s="84">
        <v>2438.8873389999999</v>
      </c>
      <c r="E11" s="84">
        <v>1415.8502460000002</v>
      </c>
      <c r="F11" s="84">
        <v>6838.9882209999996</v>
      </c>
      <c r="G11" s="84">
        <v>656.46377999999982</v>
      </c>
      <c r="H11" s="85">
        <v>1552.9789960000001</v>
      </c>
      <c r="I11" s="73"/>
    </row>
    <row r="12" spans="1:30" ht="12" customHeight="1" x14ac:dyDescent="0.2">
      <c r="A12" s="245"/>
      <c r="B12" s="112" t="s">
        <v>249</v>
      </c>
      <c r="C12" s="84">
        <v>292891.41578599997</v>
      </c>
      <c r="D12" s="84">
        <v>3882.6443069999996</v>
      </c>
      <c r="E12" s="84">
        <v>2485.1526549999999</v>
      </c>
      <c r="F12" s="84">
        <v>10904.885275000001</v>
      </c>
      <c r="G12" s="84">
        <v>1107.5274729999999</v>
      </c>
      <c r="H12" s="85">
        <v>3218.4921449999997</v>
      </c>
      <c r="I12" s="73"/>
    </row>
    <row r="13" spans="1:30" ht="20.100000000000001" customHeight="1" x14ac:dyDescent="0.2">
      <c r="A13" s="73"/>
      <c r="B13" s="94" t="s">
        <v>250</v>
      </c>
      <c r="C13" s="84">
        <v>199249.57637299999</v>
      </c>
      <c r="D13" s="84">
        <v>2745.6910150000003</v>
      </c>
      <c r="E13" s="84">
        <v>1679.9258709999999</v>
      </c>
      <c r="F13" s="84">
        <v>6489.6095019999993</v>
      </c>
      <c r="G13" s="84">
        <v>776.48553400000003</v>
      </c>
      <c r="H13" s="85">
        <v>2173.2800430000002</v>
      </c>
      <c r="I13" s="73"/>
    </row>
    <row r="14" spans="1:30" ht="12" customHeight="1" x14ac:dyDescent="0.2">
      <c r="A14" s="245"/>
      <c r="B14" s="112" t="s">
        <v>251</v>
      </c>
      <c r="C14" s="84">
        <v>126349.20645999999</v>
      </c>
      <c r="D14" s="84">
        <v>1476.2813609999998</v>
      </c>
      <c r="E14" s="84">
        <v>1239.7115769999998</v>
      </c>
      <c r="F14" s="84">
        <v>5224.4372750000002</v>
      </c>
      <c r="G14" s="84">
        <v>410.58117500000003</v>
      </c>
      <c r="H14" s="85">
        <v>1927.392055</v>
      </c>
      <c r="I14" s="73"/>
    </row>
    <row r="15" spans="1:30" ht="12" customHeight="1" x14ac:dyDescent="0.2">
      <c r="A15" s="245"/>
      <c r="B15" s="112" t="s">
        <v>252</v>
      </c>
      <c r="C15" s="84">
        <v>97773.440386000002</v>
      </c>
      <c r="D15" s="84">
        <v>1549.578726</v>
      </c>
      <c r="E15" s="84">
        <v>773.35872600000005</v>
      </c>
      <c r="F15" s="84">
        <v>5058.7675440000012</v>
      </c>
      <c r="G15" s="84">
        <v>352.50614200000001</v>
      </c>
      <c r="H15" s="85">
        <v>409.00547999999992</v>
      </c>
      <c r="I15" s="73"/>
    </row>
    <row r="16" spans="1:30" ht="12" customHeight="1" x14ac:dyDescent="0.2">
      <c r="A16" s="245"/>
      <c r="B16" s="112" t="s">
        <v>263</v>
      </c>
      <c r="C16" s="84">
        <v>8903.2452639999992</v>
      </c>
      <c r="D16" s="84">
        <v>82.876944999999992</v>
      </c>
      <c r="E16" s="84">
        <v>70.901606999999998</v>
      </c>
      <c r="F16" s="84">
        <v>225.81564400000002</v>
      </c>
      <c r="G16" s="84">
        <v>20.391889999999997</v>
      </c>
      <c r="H16" s="85">
        <v>40.132083999999999</v>
      </c>
      <c r="I16" s="73"/>
    </row>
    <row r="17" spans="1:30" ht="12" customHeight="1" x14ac:dyDescent="0.2">
      <c r="A17" s="245"/>
      <c r="B17" s="112" t="s">
        <v>264</v>
      </c>
      <c r="C17" s="84">
        <v>19653.895695999996</v>
      </c>
      <c r="D17" s="84">
        <v>459.91594099999992</v>
      </c>
      <c r="E17" s="84">
        <v>120.89496200000001</v>
      </c>
      <c r="F17" s="84">
        <v>731.011256</v>
      </c>
      <c r="G17" s="84">
        <v>202.831715</v>
      </c>
      <c r="H17" s="85">
        <v>215.91348500000001</v>
      </c>
      <c r="I17" s="73"/>
    </row>
    <row r="18" spans="1:30" ht="12" customHeight="1" x14ac:dyDescent="0.2">
      <c r="A18" s="245"/>
      <c r="B18" s="112" t="s">
        <v>255</v>
      </c>
      <c r="C18" s="84">
        <v>1058.0771090000053</v>
      </c>
      <c r="D18" s="84">
        <v>7.1876700000002529</v>
      </c>
      <c r="E18" s="84">
        <v>16.209246000001258</v>
      </c>
      <c r="F18" s="84">
        <v>14.223851999999169</v>
      </c>
      <c r="G18" s="84">
        <v>1.2482429999997748</v>
      </c>
      <c r="H18" s="85">
        <v>5.7879480000001422</v>
      </c>
      <c r="I18" s="73"/>
    </row>
    <row r="19" spans="1:30" ht="20.100000000000001" customHeight="1" x14ac:dyDescent="0.2">
      <c r="A19" s="73"/>
      <c r="B19" s="117" t="s">
        <v>207</v>
      </c>
      <c r="C19" s="84">
        <v>38118.291828999994</v>
      </c>
      <c r="D19" s="84">
        <v>581.08883500000002</v>
      </c>
      <c r="E19" s="84">
        <v>412.161564</v>
      </c>
      <c r="F19" s="84">
        <v>1624.6667010000001</v>
      </c>
      <c r="G19" s="84">
        <v>1004.7480640000002</v>
      </c>
      <c r="H19" s="85">
        <v>670.51670799999999</v>
      </c>
      <c r="I19" s="73"/>
    </row>
    <row r="20" spans="1:30" ht="12" customHeight="1" x14ac:dyDescent="0.2">
      <c r="A20" s="245"/>
      <c r="B20" s="112" t="s">
        <v>248</v>
      </c>
      <c r="C20" s="84">
        <v>21288.412462999997</v>
      </c>
      <c r="D20" s="84">
        <v>218.215114</v>
      </c>
      <c r="E20" s="84">
        <v>304.24198200000001</v>
      </c>
      <c r="F20" s="84">
        <v>798.36003400000004</v>
      </c>
      <c r="G20" s="84">
        <v>711.47014600000023</v>
      </c>
      <c r="H20" s="85">
        <v>509.16498800000005</v>
      </c>
      <c r="I20" s="73"/>
    </row>
    <row r="21" spans="1:30" ht="12" customHeight="1" x14ac:dyDescent="0.2">
      <c r="A21" s="245"/>
      <c r="B21" s="112" t="s">
        <v>249</v>
      </c>
      <c r="C21" s="84">
        <v>16829.850662000001</v>
      </c>
      <c r="D21" s="84">
        <v>362.87512900000002</v>
      </c>
      <c r="E21" s="84">
        <v>107.920492</v>
      </c>
      <c r="F21" s="84">
        <v>826.29816200000005</v>
      </c>
      <c r="G21" s="84">
        <v>293.28128700000002</v>
      </c>
      <c r="H21" s="85">
        <v>161.35120900000001</v>
      </c>
      <c r="I21" s="73"/>
    </row>
    <row r="22" spans="1:30" s="120" customFormat="1" ht="20.100000000000001" customHeight="1" x14ac:dyDescent="0.2">
      <c r="A22" s="99"/>
      <c r="B22" s="119" t="s">
        <v>364</v>
      </c>
      <c r="C22" s="84">
        <v>376004.16825999995</v>
      </c>
      <c r="D22" s="84">
        <v>5886.4638540000005</v>
      </c>
      <c r="E22" s="84">
        <v>2691.4605900000001</v>
      </c>
      <c r="F22" s="84">
        <v>18529.430069000002</v>
      </c>
      <c r="G22" s="84">
        <v>1079.7803620000002</v>
      </c>
      <c r="H22" s="85">
        <v>2554.3633400000003</v>
      </c>
      <c r="I22" s="99"/>
      <c r="L22" s="228"/>
      <c r="M22" s="228"/>
      <c r="N22" s="228"/>
      <c r="O22" s="230"/>
      <c r="P22" s="230"/>
      <c r="Q22" s="230"/>
      <c r="R22" s="230"/>
      <c r="S22" s="230"/>
      <c r="T22" s="230"/>
      <c r="U22" s="230"/>
      <c r="V22" s="230"/>
      <c r="W22" s="230"/>
      <c r="X22" s="230"/>
      <c r="Y22" s="230"/>
      <c r="Z22" s="230"/>
      <c r="AA22" s="230"/>
      <c r="AB22" s="230"/>
      <c r="AC22" s="230"/>
      <c r="AD22" s="230"/>
    </row>
    <row r="23" spans="1:30" s="120" customFormat="1" ht="12" customHeight="1" x14ac:dyDescent="0.2">
      <c r="A23" s="248"/>
      <c r="B23" s="121" t="s">
        <v>365</v>
      </c>
      <c r="C23" s="222">
        <v>27252.429633000003</v>
      </c>
      <c r="D23" s="84">
        <v>631.85574299999996</v>
      </c>
      <c r="E23" s="84">
        <v>260.88735700000001</v>
      </c>
      <c r="F23" s="84">
        <v>1360.6415729999999</v>
      </c>
      <c r="G23" s="84">
        <v>260.39430499999997</v>
      </c>
      <c r="H23" s="85">
        <v>426.40722099999999</v>
      </c>
      <c r="I23" s="99"/>
      <c r="L23" s="228"/>
      <c r="M23" s="228"/>
      <c r="N23" s="228"/>
      <c r="O23" s="230"/>
      <c r="P23" s="230"/>
      <c r="Q23" s="230"/>
      <c r="R23" s="230"/>
      <c r="S23" s="230"/>
      <c r="T23" s="230"/>
      <c r="U23" s="230"/>
      <c r="V23" s="230"/>
      <c r="W23" s="230"/>
      <c r="X23" s="230"/>
      <c r="Y23" s="230"/>
      <c r="Z23" s="230"/>
      <c r="AA23" s="230"/>
      <c r="AB23" s="230"/>
      <c r="AC23" s="230"/>
      <c r="AD23" s="230"/>
    </row>
    <row r="24" spans="1:30" s="120" customFormat="1" ht="3" customHeight="1" x14ac:dyDescent="0.2">
      <c r="A24" s="248"/>
      <c r="B24" s="121"/>
      <c r="C24" s="222"/>
      <c r="D24" s="84"/>
      <c r="E24" s="84"/>
      <c r="F24" s="84"/>
      <c r="G24" s="84"/>
      <c r="H24" s="85"/>
      <c r="I24" s="99"/>
      <c r="L24" s="228"/>
      <c r="M24" s="228"/>
      <c r="N24" s="228"/>
      <c r="O24" s="230"/>
      <c r="P24" s="230"/>
      <c r="Q24" s="230"/>
      <c r="R24" s="230"/>
      <c r="S24" s="230"/>
      <c r="T24" s="230"/>
      <c r="U24" s="230"/>
      <c r="V24" s="230"/>
      <c r="W24" s="230"/>
      <c r="X24" s="230"/>
      <c r="Y24" s="230"/>
      <c r="Z24" s="230"/>
      <c r="AA24" s="230"/>
      <c r="AB24" s="230"/>
      <c r="AC24" s="230"/>
      <c r="AD24" s="230"/>
    </row>
    <row r="25" spans="1:30" s="115" customFormat="1" ht="20.100000000000001" customHeight="1" x14ac:dyDescent="0.25">
      <c r="A25" s="341"/>
      <c r="B25" s="323" t="s">
        <v>55</v>
      </c>
      <c r="C25" s="345">
        <v>423695.68239500001</v>
      </c>
      <c r="D25" s="345">
        <v>7208.8920959999996</v>
      </c>
      <c r="E25" s="345">
        <v>5597.4617469999994</v>
      </c>
      <c r="F25" s="345">
        <v>12881.280489000001</v>
      </c>
      <c r="G25" s="345">
        <v>2224.5680549999993</v>
      </c>
      <c r="H25" s="337">
        <v>5090.2113449999997</v>
      </c>
      <c r="I25" s="342"/>
      <c r="L25" s="228"/>
      <c r="M25" s="228"/>
      <c r="N25" s="228"/>
      <c r="O25" s="229"/>
      <c r="P25" s="229"/>
      <c r="Q25" s="229"/>
      <c r="R25" s="229"/>
      <c r="S25" s="229"/>
      <c r="T25" s="229"/>
      <c r="U25" s="229"/>
      <c r="V25" s="229"/>
      <c r="W25" s="229"/>
      <c r="X25" s="229"/>
      <c r="Y25" s="229"/>
      <c r="Z25" s="229"/>
      <c r="AA25" s="229"/>
      <c r="AB25" s="229"/>
      <c r="AC25" s="229"/>
      <c r="AD25" s="229"/>
    </row>
    <row r="26" spans="1:30" ht="20.100000000000001" customHeight="1" x14ac:dyDescent="0.2">
      <c r="A26" s="73"/>
      <c r="B26" s="117" t="s">
        <v>351</v>
      </c>
      <c r="C26" s="84">
        <v>153681.84711100001</v>
      </c>
      <c r="D26" s="84">
        <v>4229.9634569999998</v>
      </c>
      <c r="E26" s="84">
        <v>2984.380987</v>
      </c>
      <c r="F26" s="84">
        <v>6065.9945069999994</v>
      </c>
      <c r="G26" s="84">
        <v>711.34949100000006</v>
      </c>
      <c r="H26" s="85">
        <v>2065.8387859999998</v>
      </c>
      <c r="I26" s="73"/>
    </row>
    <row r="27" spans="1:30" ht="12" customHeight="1" x14ac:dyDescent="0.2">
      <c r="A27" s="245"/>
      <c r="B27" s="112" t="s">
        <v>248</v>
      </c>
      <c r="C27" s="84">
        <v>43143.767285000002</v>
      </c>
      <c r="D27" s="84">
        <v>933.91137800000001</v>
      </c>
      <c r="E27" s="84">
        <v>1000.32701</v>
      </c>
      <c r="F27" s="84">
        <v>1935.6862299999998</v>
      </c>
      <c r="G27" s="84">
        <v>205.35536300000001</v>
      </c>
      <c r="H27" s="85">
        <v>496.97862999999995</v>
      </c>
      <c r="I27" s="73"/>
    </row>
    <row r="28" spans="1:30" ht="12" customHeight="1" x14ac:dyDescent="0.2">
      <c r="A28" s="245"/>
      <c r="B28" s="112" t="s">
        <v>249</v>
      </c>
      <c r="C28" s="84">
        <v>110538.07978299999</v>
      </c>
      <c r="D28" s="84">
        <v>3296.0520720000004</v>
      </c>
      <c r="E28" s="84">
        <v>1984.0539699999999</v>
      </c>
      <c r="F28" s="84">
        <v>4130.308266</v>
      </c>
      <c r="G28" s="84">
        <v>505.99411900000001</v>
      </c>
      <c r="H28" s="85">
        <v>1568.8601499999997</v>
      </c>
      <c r="I28" s="73"/>
    </row>
    <row r="29" spans="1:30" ht="20.100000000000001" customHeight="1" x14ac:dyDescent="0.2">
      <c r="A29" s="73"/>
      <c r="B29" s="117" t="s">
        <v>206</v>
      </c>
      <c r="C29" s="84">
        <v>239828.04026600003</v>
      </c>
      <c r="D29" s="84">
        <v>2683.228666</v>
      </c>
      <c r="E29" s="84">
        <v>2426.858937</v>
      </c>
      <c r="F29" s="84">
        <v>5875.1058680000006</v>
      </c>
      <c r="G29" s="84">
        <v>790.90017899999998</v>
      </c>
      <c r="H29" s="85">
        <v>2707.5598219999997</v>
      </c>
      <c r="I29" s="73"/>
    </row>
    <row r="30" spans="1:30" ht="12" customHeight="1" x14ac:dyDescent="0.2">
      <c r="A30" s="245"/>
      <c r="B30" s="112" t="s">
        <v>248</v>
      </c>
      <c r="C30" s="84">
        <v>85458.388917000004</v>
      </c>
      <c r="D30" s="84">
        <v>1250.5556799999999</v>
      </c>
      <c r="E30" s="84">
        <v>830.16490699999997</v>
      </c>
      <c r="F30" s="84">
        <v>2363.7190449999998</v>
      </c>
      <c r="G30" s="84">
        <v>274.15668899999997</v>
      </c>
      <c r="H30" s="85">
        <v>742.09671800000012</v>
      </c>
      <c r="I30" s="73"/>
    </row>
    <row r="31" spans="1:30" ht="12" customHeight="1" x14ac:dyDescent="0.2">
      <c r="A31" s="245"/>
      <c r="B31" s="112" t="s">
        <v>249</v>
      </c>
      <c r="C31" s="84">
        <v>154369.409724</v>
      </c>
      <c r="D31" s="84">
        <v>1432.7734740000001</v>
      </c>
      <c r="E31" s="84">
        <v>1596.7435209999999</v>
      </c>
      <c r="F31" s="84">
        <v>3511.3860580000005</v>
      </c>
      <c r="G31" s="84">
        <v>516.74348600000008</v>
      </c>
      <c r="H31" s="85">
        <v>1965.4625959999998</v>
      </c>
      <c r="I31" s="73"/>
    </row>
    <row r="32" spans="1:30" ht="20.100000000000001" customHeight="1" x14ac:dyDescent="0.2">
      <c r="A32" s="73"/>
      <c r="B32" s="94" t="s">
        <v>250</v>
      </c>
      <c r="C32" s="84">
        <v>89702.914755000005</v>
      </c>
      <c r="D32" s="84">
        <v>617.545118</v>
      </c>
      <c r="E32" s="84">
        <v>678.45159799999988</v>
      </c>
      <c r="F32" s="84">
        <v>1585.826118</v>
      </c>
      <c r="G32" s="84">
        <v>220.35619699999998</v>
      </c>
      <c r="H32" s="85">
        <v>807.35490800000002</v>
      </c>
      <c r="I32" s="73"/>
    </row>
    <row r="33" spans="1:30" ht="12" customHeight="1" x14ac:dyDescent="0.2">
      <c r="A33" s="245"/>
      <c r="B33" s="112" t="s">
        <v>251</v>
      </c>
      <c r="C33" s="84">
        <v>103467.65304400001</v>
      </c>
      <c r="D33" s="84">
        <v>1447.5712680000001</v>
      </c>
      <c r="E33" s="84">
        <v>1237.823093</v>
      </c>
      <c r="F33" s="84">
        <v>3107.5935979999999</v>
      </c>
      <c r="G33" s="84">
        <v>405.52205099999998</v>
      </c>
      <c r="H33" s="85">
        <v>1599.579477</v>
      </c>
      <c r="I33" s="73"/>
    </row>
    <row r="34" spans="1:30" ht="12" customHeight="1" x14ac:dyDescent="0.2">
      <c r="A34" s="245"/>
      <c r="B34" s="112" t="s">
        <v>252</v>
      </c>
      <c r="C34" s="84">
        <v>33578.132858999998</v>
      </c>
      <c r="D34" s="84">
        <v>390.11728000000005</v>
      </c>
      <c r="E34" s="84">
        <v>342.30022299999996</v>
      </c>
      <c r="F34" s="84">
        <v>844.04937600000005</v>
      </c>
      <c r="G34" s="84">
        <v>50.035726000000004</v>
      </c>
      <c r="H34" s="85">
        <v>230.44450100000003</v>
      </c>
      <c r="I34" s="73"/>
    </row>
    <row r="35" spans="1:30" ht="12" customHeight="1" x14ac:dyDescent="0.2">
      <c r="A35" s="245"/>
      <c r="B35" s="112" t="s">
        <v>263</v>
      </c>
      <c r="C35" s="84">
        <v>4401.1342599999998</v>
      </c>
      <c r="D35" s="84">
        <v>67.677239999999998</v>
      </c>
      <c r="E35" s="84">
        <v>58.771940999999998</v>
      </c>
      <c r="F35" s="84">
        <v>66.702444999999997</v>
      </c>
      <c r="G35" s="84">
        <v>43.17248</v>
      </c>
      <c r="H35" s="85">
        <v>2.626144</v>
      </c>
      <c r="I35" s="73"/>
    </row>
    <row r="36" spans="1:30" ht="12" customHeight="1" x14ac:dyDescent="0.2">
      <c r="A36" s="245"/>
      <c r="B36" s="112" t="s">
        <v>264</v>
      </c>
      <c r="C36" s="84">
        <v>7865.5775200000007</v>
      </c>
      <c r="D36" s="84">
        <v>153.06306199999997</v>
      </c>
      <c r="E36" s="84">
        <v>102.407156</v>
      </c>
      <c r="F36" s="84">
        <v>254.77166400000002</v>
      </c>
      <c r="G36" s="84">
        <v>64.101163999999997</v>
      </c>
      <c r="H36" s="85">
        <v>63.580104999999989</v>
      </c>
      <c r="I36" s="73"/>
    </row>
    <row r="37" spans="1:30" ht="12" customHeight="1" x14ac:dyDescent="0.2">
      <c r="A37" s="245"/>
      <c r="B37" s="112" t="s">
        <v>255</v>
      </c>
      <c r="C37" s="84">
        <v>812.62782800002606</v>
      </c>
      <c r="D37" s="84">
        <v>7.2546979999997347</v>
      </c>
      <c r="E37" s="84">
        <v>7.1049259999999776</v>
      </c>
      <c r="F37" s="84">
        <v>16.162667000000511</v>
      </c>
      <c r="G37" s="84">
        <v>7.7125610000000506</v>
      </c>
      <c r="H37" s="85">
        <v>3.9746869999999035</v>
      </c>
      <c r="I37" s="73"/>
    </row>
    <row r="38" spans="1:30" ht="20.100000000000001" customHeight="1" x14ac:dyDescent="0.2">
      <c r="A38" s="73"/>
      <c r="B38" s="117" t="s">
        <v>207</v>
      </c>
      <c r="C38" s="84">
        <v>30185.842377000001</v>
      </c>
      <c r="D38" s="84">
        <v>295.70044900000005</v>
      </c>
      <c r="E38" s="84">
        <v>186.22230499999998</v>
      </c>
      <c r="F38" s="84">
        <v>940.1295980000001</v>
      </c>
      <c r="G38" s="84">
        <v>722.31886399999996</v>
      </c>
      <c r="H38" s="85">
        <v>316.81322300000005</v>
      </c>
      <c r="I38" s="73"/>
    </row>
    <row r="39" spans="1:30" ht="12" customHeight="1" x14ac:dyDescent="0.2">
      <c r="A39" s="245"/>
      <c r="B39" s="112" t="s">
        <v>248</v>
      </c>
      <c r="C39" s="84">
        <v>16844.877423999998</v>
      </c>
      <c r="D39" s="84">
        <v>193.69662400000001</v>
      </c>
      <c r="E39" s="84">
        <v>121.15245399999999</v>
      </c>
      <c r="F39" s="84">
        <v>544.32356800000002</v>
      </c>
      <c r="G39" s="84">
        <v>472.43379600000003</v>
      </c>
      <c r="H39" s="85">
        <v>218.29022200000003</v>
      </c>
      <c r="I39" s="73"/>
    </row>
    <row r="40" spans="1:30" ht="12" customHeight="1" x14ac:dyDescent="0.2">
      <c r="A40" s="245"/>
      <c r="B40" s="112" t="s">
        <v>249</v>
      </c>
      <c r="C40" s="84">
        <v>13340.750652000001</v>
      </c>
      <c r="D40" s="84">
        <v>102.00481600000001</v>
      </c>
      <c r="E40" s="84">
        <v>65.070341999999997</v>
      </c>
      <c r="F40" s="84">
        <v>395.75552099999999</v>
      </c>
      <c r="G40" s="84">
        <v>249.83556199999995</v>
      </c>
      <c r="H40" s="85">
        <v>98.527888999999988</v>
      </c>
      <c r="I40" s="73"/>
    </row>
    <row r="41" spans="1:30" ht="20.100000000000001" customHeight="1" x14ac:dyDescent="0.2">
      <c r="A41" s="73"/>
      <c r="B41" s="117" t="s">
        <v>265</v>
      </c>
      <c r="C41" s="84">
        <v>160875.32655999999</v>
      </c>
      <c r="D41" s="84">
        <v>948.58514300000002</v>
      </c>
      <c r="E41" s="84">
        <v>1213.8419720000002</v>
      </c>
      <c r="F41" s="84">
        <v>2601.6212420000002</v>
      </c>
      <c r="G41" s="84">
        <v>615.38317700000005</v>
      </c>
      <c r="H41" s="85">
        <v>1043.8609289999999</v>
      </c>
      <c r="I41" s="73"/>
    </row>
    <row r="42" spans="1:30" x14ac:dyDescent="0.2">
      <c r="A42" s="73"/>
      <c r="B42" s="179" t="s">
        <v>232</v>
      </c>
      <c r="C42" s="84">
        <v>53527.624965999996</v>
      </c>
      <c r="D42" s="84">
        <v>324.56165200000004</v>
      </c>
      <c r="E42" s="84">
        <v>509.92065300000002</v>
      </c>
      <c r="F42" s="84">
        <v>891.33018399999992</v>
      </c>
      <c r="G42" s="84">
        <v>235.86969400000001</v>
      </c>
      <c r="H42" s="85">
        <v>432.25456699999995</v>
      </c>
      <c r="I42" s="73"/>
    </row>
    <row r="43" spans="1:30" x14ac:dyDescent="0.2">
      <c r="A43" s="73"/>
      <c r="B43" s="179" t="s">
        <v>266</v>
      </c>
      <c r="C43" s="84">
        <v>107347.70159399998</v>
      </c>
      <c r="D43" s="84">
        <v>624.02349100000004</v>
      </c>
      <c r="E43" s="84">
        <v>703.92131900000004</v>
      </c>
      <c r="F43" s="84">
        <v>1710.291058</v>
      </c>
      <c r="G43" s="84">
        <v>379.51348300000001</v>
      </c>
      <c r="H43" s="85">
        <v>611.60636199999999</v>
      </c>
      <c r="I43" s="73"/>
    </row>
    <row r="44" spans="1:30" ht="12" customHeight="1" x14ac:dyDescent="0.2">
      <c r="A44" s="245"/>
      <c r="B44" s="130" t="s">
        <v>132</v>
      </c>
      <c r="C44" s="84">
        <v>117634.37913600002</v>
      </c>
      <c r="D44" s="84">
        <v>2932.7479590000003</v>
      </c>
      <c r="E44" s="84">
        <v>2574.5030879999999</v>
      </c>
      <c r="F44" s="84">
        <v>4598.1487749999997</v>
      </c>
      <c r="G44" s="84">
        <v>555.44426200000009</v>
      </c>
      <c r="H44" s="85">
        <v>2072.0637429999997</v>
      </c>
      <c r="I44" s="73"/>
    </row>
    <row r="45" spans="1:30" ht="12" customHeight="1" x14ac:dyDescent="0.2">
      <c r="A45" s="245"/>
      <c r="B45" s="130" t="s">
        <v>133</v>
      </c>
      <c r="C45" s="84">
        <v>105358.109677</v>
      </c>
      <c r="D45" s="84">
        <v>2537.3519529999999</v>
      </c>
      <c r="E45" s="84">
        <v>1380.816603</v>
      </c>
      <c r="F45" s="84">
        <v>4161.2573010000006</v>
      </c>
      <c r="G45" s="84">
        <v>631.14556300000015</v>
      </c>
      <c r="H45" s="85">
        <v>1401.9201600000001</v>
      </c>
      <c r="I45" s="73"/>
    </row>
    <row r="46" spans="1:30" ht="12" customHeight="1" x14ac:dyDescent="0.2">
      <c r="A46" s="245"/>
      <c r="B46" s="130" t="s">
        <v>134</v>
      </c>
      <c r="C46" s="84">
        <v>25776.939731999999</v>
      </c>
      <c r="D46" s="84">
        <v>713.82829199999992</v>
      </c>
      <c r="E46" s="84">
        <v>367.58740600000004</v>
      </c>
      <c r="F46" s="84">
        <v>1056.3405670000002</v>
      </c>
      <c r="G46" s="84">
        <v>169.63497799999999</v>
      </c>
      <c r="H46" s="85">
        <v>404.16764899999998</v>
      </c>
      <c r="I46" s="73"/>
    </row>
    <row r="47" spans="1:30" ht="12" customHeight="1" x14ac:dyDescent="0.2">
      <c r="A47" s="245"/>
      <c r="B47" s="130" t="s">
        <v>135</v>
      </c>
      <c r="C47" s="84">
        <v>14050.601659999998</v>
      </c>
      <c r="D47" s="84">
        <v>76.403395000000003</v>
      </c>
      <c r="E47" s="84">
        <v>60.737879999999997</v>
      </c>
      <c r="F47" s="84">
        <v>463.91601900000006</v>
      </c>
      <c r="G47" s="84">
        <v>252.91855699999999</v>
      </c>
      <c r="H47" s="85">
        <v>168.17999600000002</v>
      </c>
      <c r="I47" s="73"/>
    </row>
    <row r="48" spans="1:30" s="120" customFormat="1" ht="20.100000000000001" customHeight="1" x14ac:dyDescent="0.2">
      <c r="A48" s="99"/>
      <c r="B48" s="119" t="s">
        <v>364</v>
      </c>
      <c r="C48" s="84">
        <v>63199.724621000001</v>
      </c>
      <c r="D48" s="84">
        <v>513.33574999999996</v>
      </c>
      <c r="E48" s="84">
        <v>742.99573299999986</v>
      </c>
      <c r="F48" s="84">
        <v>2535.9689899999998</v>
      </c>
      <c r="G48" s="84">
        <v>202.537982</v>
      </c>
      <c r="H48" s="85">
        <v>1530.9153919999999</v>
      </c>
      <c r="I48" s="99"/>
      <c r="L48" s="228"/>
      <c r="M48" s="228"/>
      <c r="N48" s="228"/>
      <c r="O48" s="230"/>
      <c r="P48" s="230"/>
      <c r="Q48" s="230"/>
      <c r="R48" s="230"/>
      <c r="S48" s="230"/>
      <c r="T48" s="230"/>
      <c r="U48" s="230"/>
      <c r="V48" s="230"/>
      <c r="W48" s="230"/>
      <c r="X48" s="230"/>
      <c r="Y48" s="230"/>
      <c r="Z48" s="230"/>
      <c r="AA48" s="230"/>
      <c r="AB48" s="230"/>
      <c r="AC48" s="230"/>
      <c r="AD48" s="230"/>
    </row>
    <row r="49" spans="1:30" s="120" customFormat="1" ht="12" customHeight="1" x14ac:dyDescent="0.2">
      <c r="A49" s="248"/>
      <c r="B49" s="121" t="s">
        <v>365</v>
      </c>
      <c r="C49" s="84">
        <v>5449.448957999999</v>
      </c>
      <c r="D49" s="84">
        <v>51.921425999999997</v>
      </c>
      <c r="E49" s="84">
        <v>27.335783999999997</v>
      </c>
      <c r="F49" s="84">
        <v>233.99586099999999</v>
      </c>
      <c r="G49" s="84">
        <v>52.743648999999998</v>
      </c>
      <c r="H49" s="85">
        <v>219.55327500000001</v>
      </c>
      <c r="I49" s="99"/>
      <c r="L49" s="228"/>
      <c r="M49" s="228"/>
      <c r="N49" s="228"/>
      <c r="O49" s="230"/>
      <c r="P49" s="230"/>
      <c r="Q49" s="230"/>
      <c r="R49" s="230"/>
      <c r="S49" s="230"/>
      <c r="T49" s="230"/>
      <c r="U49" s="230"/>
      <c r="V49" s="230"/>
      <c r="W49" s="230"/>
      <c r="X49" s="230"/>
      <c r="Y49" s="230"/>
      <c r="Z49" s="230"/>
      <c r="AA49" s="230"/>
      <c r="AB49" s="230"/>
      <c r="AC49" s="230"/>
      <c r="AD49" s="230"/>
    </row>
    <row r="50" spans="1:30" s="120" customFormat="1" ht="12" customHeight="1" x14ac:dyDescent="0.2">
      <c r="A50" s="248"/>
      <c r="B50" s="121" t="s">
        <v>366</v>
      </c>
      <c r="C50" s="84">
        <v>2503.6751669999999</v>
      </c>
      <c r="D50" s="84">
        <v>0</v>
      </c>
      <c r="E50" s="84">
        <v>0</v>
      </c>
      <c r="F50" s="84">
        <v>0</v>
      </c>
      <c r="G50" s="84">
        <v>0</v>
      </c>
      <c r="H50" s="85">
        <v>0</v>
      </c>
      <c r="I50" s="99"/>
      <c r="L50" s="228"/>
      <c r="M50" s="228"/>
      <c r="N50" s="228"/>
      <c r="O50" s="230"/>
      <c r="P50" s="230"/>
      <c r="Q50" s="230"/>
      <c r="R50" s="230"/>
      <c r="S50" s="230"/>
      <c r="T50" s="230"/>
      <c r="U50" s="230"/>
      <c r="V50" s="230"/>
      <c r="W50" s="230"/>
      <c r="X50" s="230"/>
      <c r="Y50" s="230"/>
      <c r="Z50" s="230"/>
      <c r="AA50" s="230"/>
      <c r="AB50" s="230"/>
      <c r="AC50" s="230"/>
      <c r="AD50" s="230"/>
    </row>
    <row r="51" spans="1:30" s="129" customFormat="1" ht="5.0999999999999996" customHeight="1" x14ac:dyDescent="0.2">
      <c r="A51" s="124"/>
      <c r="B51" s="125"/>
      <c r="C51" s="126"/>
      <c r="D51" s="126"/>
      <c r="E51" s="126"/>
      <c r="F51" s="126"/>
      <c r="G51" s="126"/>
      <c r="H51" s="127"/>
      <c r="I51" s="124"/>
      <c r="L51" s="228"/>
      <c r="M51" s="228"/>
      <c r="N51" s="228"/>
      <c r="O51" s="231"/>
      <c r="P51" s="231"/>
      <c r="Q51" s="231"/>
      <c r="R51" s="231"/>
      <c r="S51" s="231"/>
      <c r="T51" s="231"/>
      <c r="U51" s="231"/>
      <c r="V51" s="231"/>
      <c r="W51" s="231"/>
      <c r="X51" s="231"/>
      <c r="Y51" s="231"/>
      <c r="Z51" s="231"/>
      <c r="AA51" s="231"/>
      <c r="AB51" s="231"/>
      <c r="AC51" s="231"/>
      <c r="AD51" s="231"/>
    </row>
    <row r="52" spans="1:30" ht="29.1" customHeight="1" x14ac:dyDescent="0.2">
      <c r="A52" s="250" t="s">
        <v>3</v>
      </c>
      <c r="B52" s="562" t="s">
        <v>300</v>
      </c>
      <c r="C52" s="562"/>
      <c r="D52" s="562"/>
      <c r="E52" s="562"/>
      <c r="F52" s="562"/>
      <c r="G52" s="562"/>
      <c r="H52" s="562"/>
      <c r="I52" s="308"/>
    </row>
    <row r="53" spans="1:30" x14ac:dyDescent="0.2">
      <c r="A53" s="73"/>
      <c r="B53" s="73"/>
      <c r="C53" s="73"/>
      <c r="D53" s="73"/>
      <c r="E53" s="73"/>
      <c r="F53" s="73"/>
      <c r="G53" s="73"/>
      <c r="H53" s="73"/>
      <c r="I53" s="73"/>
    </row>
  </sheetData>
  <mergeCells count="1">
    <mergeCell ref="B52:H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C2059-8D2D-44F0-93A6-8F3DA02819B1}">
  <sheetPr>
    <pageSetUpPr fitToPage="1"/>
  </sheetPr>
  <dimension ref="A2:K52"/>
  <sheetViews>
    <sheetView showGridLines="0" zoomScaleNormal="100" zoomScaleSheetLayoutView="100" workbookViewId="0"/>
  </sheetViews>
  <sheetFormatPr defaultColWidth="9.140625" defaultRowHeight="12" x14ac:dyDescent="0.2"/>
  <cols>
    <col min="1" max="1" width="1.7109375" style="70" customWidth="1"/>
    <col min="2" max="2" width="10.42578125" style="70" customWidth="1"/>
    <col min="3" max="6" width="12.7109375" style="70" customWidth="1"/>
    <col min="7" max="7" width="1.7109375" style="70" customWidth="1"/>
    <col min="8" max="8" width="32.42578125" style="70" customWidth="1"/>
    <col min="9" max="10" width="1.7109375" style="70" customWidth="1"/>
    <col min="11" max="11" width="9.140625" style="71"/>
    <col min="12" max="16384" width="9.140625" style="70"/>
  </cols>
  <sheetData>
    <row r="2" spans="1:11" s="254" customFormat="1" ht="16.5" x14ac:dyDescent="0.3">
      <c r="A2" s="216"/>
      <c r="B2" s="221" t="s">
        <v>331</v>
      </c>
      <c r="C2" s="221"/>
      <c r="D2" s="221"/>
      <c r="E2" s="221"/>
      <c r="F2" s="221"/>
      <c r="G2" s="221"/>
      <c r="H2" s="221"/>
      <c r="I2" s="346"/>
      <c r="J2" s="252"/>
      <c r="K2" s="255"/>
    </row>
    <row r="3" spans="1:11" s="269" customFormat="1" ht="14.25" x14ac:dyDescent="0.2">
      <c r="A3" s="268"/>
      <c r="B3" s="268" t="s">
        <v>359</v>
      </c>
      <c r="C3" s="274"/>
      <c r="D3" s="274"/>
      <c r="E3" s="274"/>
      <c r="F3" s="274"/>
      <c r="G3" s="274"/>
      <c r="H3" s="274"/>
      <c r="I3" s="268"/>
      <c r="J3" s="268"/>
      <c r="K3" s="270"/>
    </row>
    <row r="4" spans="1:11" s="263" customFormat="1" ht="21" customHeight="1" x14ac:dyDescent="0.2">
      <c r="A4" s="277"/>
      <c r="B4" s="276" t="s">
        <v>598</v>
      </c>
      <c r="C4" s="276"/>
      <c r="D4" s="276"/>
      <c r="E4" s="276"/>
      <c r="F4" s="276"/>
      <c r="G4" s="276"/>
      <c r="H4" s="278" t="s">
        <v>303</v>
      </c>
      <c r="I4" s="276"/>
      <c r="J4" s="245"/>
      <c r="K4" s="264"/>
    </row>
    <row r="5" spans="1:11" ht="20.100000000000001" customHeight="1" x14ac:dyDescent="0.2">
      <c r="A5" s="308"/>
      <c r="B5" s="279" t="s">
        <v>25</v>
      </c>
      <c r="C5" s="279" t="s">
        <v>35</v>
      </c>
      <c r="D5" s="279" t="s">
        <v>24</v>
      </c>
      <c r="E5" s="279" t="s">
        <v>40</v>
      </c>
      <c r="F5" s="279" t="s">
        <v>43</v>
      </c>
      <c r="G5" s="132"/>
      <c r="H5" s="315"/>
    </row>
    <row r="6" spans="1:11" s="115" customFormat="1" ht="20.100000000000001" customHeight="1" x14ac:dyDescent="0.25">
      <c r="A6" s="249"/>
      <c r="B6" s="96">
        <v>45421.513190999991</v>
      </c>
      <c r="C6" s="96">
        <v>8483.5497730000006</v>
      </c>
      <c r="D6" s="96">
        <v>38397.475909000001</v>
      </c>
      <c r="E6" s="96">
        <v>14957.951849000001</v>
      </c>
      <c r="F6" s="96">
        <v>12614.142230000001</v>
      </c>
      <c r="G6" s="317"/>
      <c r="H6" s="318" t="s">
        <v>59</v>
      </c>
      <c r="I6" s="320"/>
      <c r="J6" s="161"/>
      <c r="K6" s="110"/>
    </row>
    <row r="7" spans="1:11" ht="20.100000000000001" customHeight="1" x14ac:dyDescent="0.2">
      <c r="A7" s="73"/>
      <c r="B7" s="96">
        <v>20259.033460000002</v>
      </c>
      <c r="C7" s="96">
        <v>3885.5291119999997</v>
      </c>
      <c r="D7" s="96">
        <v>15922.021284</v>
      </c>
      <c r="E7" s="96">
        <v>6187.3409110000002</v>
      </c>
      <c r="F7" s="96">
        <v>5316.6380560000007</v>
      </c>
      <c r="G7" s="85"/>
      <c r="H7" s="117" t="s">
        <v>351</v>
      </c>
      <c r="I7" s="111"/>
      <c r="J7" s="111"/>
    </row>
    <row r="8" spans="1:11" ht="12" customHeight="1" x14ac:dyDescent="0.2">
      <c r="A8" s="245"/>
      <c r="B8" s="86">
        <v>5948.0049259999996</v>
      </c>
      <c r="C8" s="86">
        <v>917.476226</v>
      </c>
      <c r="D8" s="86">
        <v>3949.3335329999995</v>
      </c>
      <c r="E8" s="86">
        <v>1411.4738120000002</v>
      </c>
      <c r="F8" s="86">
        <v>1226.4633960000001</v>
      </c>
      <c r="G8" s="85"/>
      <c r="H8" s="112" t="s">
        <v>248</v>
      </c>
      <c r="I8" s="111"/>
      <c r="J8" s="111"/>
    </row>
    <row r="9" spans="1:11" ht="12" customHeight="1" x14ac:dyDescent="0.2">
      <c r="A9" s="245"/>
      <c r="B9" s="86">
        <v>14311.028522000001</v>
      </c>
      <c r="C9" s="86">
        <v>2968.0528759999997</v>
      </c>
      <c r="D9" s="86">
        <v>11972.687740000001</v>
      </c>
      <c r="E9" s="86">
        <v>4775.8670890000003</v>
      </c>
      <c r="F9" s="86">
        <v>4090.1746520000002</v>
      </c>
      <c r="G9" s="85"/>
      <c r="H9" s="112" t="s">
        <v>249</v>
      </c>
      <c r="I9" s="111"/>
      <c r="J9" s="111"/>
    </row>
    <row r="10" spans="1:11" ht="20.100000000000001" customHeight="1" x14ac:dyDescent="0.2">
      <c r="A10" s="73"/>
      <c r="B10" s="96">
        <v>22318.128780999999</v>
      </c>
      <c r="C10" s="96">
        <v>4031.4935260000002</v>
      </c>
      <c r="D10" s="96">
        <v>19762.993416000001</v>
      </c>
      <c r="E10" s="96">
        <v>8034.2206020000012</v>
      </c>
      <c r="F10" s="96">
        <v>5525.6366519999992</v>
      </c>
      <c r="G10" s="85"/>
      <c r="H10" s="117" t="s">
        <v>206</v>
      </c>
      <c r="I10" s="111"/>
      <c r="J10" s="111"/>
    </row>
    <row r="11" spans="1:11" ht="12" customHeight="1" x14ac:dyDescent="0.2">
      <c r="A11" s="245"/>
      <c r="B11" s="86">
        <v>8086.6527320000005</v>
      </c>
      <c r="C11" s="86">
        <v>1252.765228</v>
      </c>
      <c r="D11" s="86">
        <v>8678.2507600000008</v>
      </c>
      <c r="E11" s="86">
        <v>3457.3812260000004</v>
      </c>
      <c r="F11" s="86">
        <v>2161.3042100000002</v>
      </c>
      <c r="G11" s="85"/>
      <c r="H11" s="112" t="s">
        <v>248</v>
      </c>
      <c r="I11" s="111"/>
      <c r="J11" s="111"/>
    </row>
    <row r="12" spans="1:11" ht="12" customHeight="1" x14ac:dyDescent="0.2">
      <c r="A12" s="245"/>
      <c r="B12" s="86">
        <v>14231.474031999998</v>
      </c>
      <c r="C12" s="86">
        <v>2778.7277879999997</v>
      </c>
      <c r="D12" s="86">
        <v>11084.740548</v>
      </c>
      <c r="E12" s="86">
        <v>4576.8888640000005</v>
      </c>
      <c r="F12" s="86">
        <v>3364.3329309999999</v>
      </c>
      <c r="G12" s="85"/>
      <c r="H12" s="112" t="s">
        <v>249</v>
      </c>
      <c r="I12" s="111"/>
      <c r="J12" s="111"/>
    </row>
    <row r="13" spans="1:11" ht="20.100000000000001" customHeight="1" x14ac:dyDescent="0.2">
      <c r="A13" s="73"/>
      <c r="B13" s="96">
        <v>8420.2104629999994</v>
      </c>
      <c r="C13" s="96">
        <v>2047.0272669999999</v>
      </c>
      <c r="D13" s="96">
        <v>7923.0128000000004</v>
      </c>
      <c r="E13" s="96">
        <v>3259.3845069999998</v>
      </c>
      <c r="F13" s="96">
        <v>2509.6952310000001</v>
      </c>
      <c r="G13" s="85"/>
      <c r="H13" s="94" t="s">
        <v>250</v>
      </c>
      <c r="I13" s="111"/>
      <c r="J13" s="111"/>
    </row>
    <row r="14" spans="1:11" ht="12" customHeight="1" x14ac:dyDescent="0.2">
      <c r="A14" s="245"/>
      <c r="B14" s="86">
        <v>6958.7079089999997</v>
      </c>
      <c r="C14" s="86">
        <v>750.14258599999994</v>
      </c>
      <c r="D14" s="86">
        <v>4553.1498350000002</v>
      </c>
      <c r="E14" s="86">
        <v>2028.8471879999997</v>
      </c>
      <c r="F14" s="86">
        <v>1239.3638110000002</v>
      </c>
      <c r="G14" s="85"/>
      <c r="H14" s="112" t="s">
        <v>251</v>
      </c>
      <c r="I14" s="111"/>
      <c r="J14" s="111"/>
    </row>
    <row r="15" spans="1:11" ht="12" customHeight="1" x14ac:dyDescent="0.2">
      <c r="A15" s="245"/>
      <c r="B15" s="86">
        <v>5486.0281990000003</v>
      </c>
      <c r="C15" s="86">
        <v>966.9180879999999</v>
      </c>
      <c r="D15" s="86">
        <v>5783.462896</v>
      </c>
      <c r="E15" s="86">
        <v>2338.4540450000004</v>
      </c>
      <c r="F15" s="86">
        <v>1510.8604789999999</v>
      </c>
      <c r="G15" s="85"/>
      <c r="H15" s="112" t="s">
        <v>252</v>
      </c>
      <c r="I15" s="111"/>
      <c r="J15" s="111"/>
    </row>
    <row r="16" spans="1:11" ht="12" customHeight="1" x14ac:dyDescent="0.2">
      <c r="A16" s="245"/>
      <c r="B16" s="86">
        <v>314.22499399999998</v>
      </c>
      <c r="C16" s="86">
        <v>9.9224379999999996</v>
      </c>
      <c r="D16" s="86">
        <v>66.996481000000003</v>
      </c>
      <c r="E16" s="86">
        <v>108.95010499999998</v>
      </c>
      <c r="F16" s="86">
        <v>62.104213999999999</v>
      </c>
      <c r="G16" s="95"/>
      <c r="H16" s="112" t="s">
        <v>263</v>
      </c>
      <c r="I16" s="161"/>
      <c r="J16" s="161"/>
    </row>
    <row r="17" spans="1:11" ht="12" customHeight="1" x14ac:dyDescent="0.2">
      <c r="A17" s="245"/>
      <c r="B17" s="86">
        <v>1090.1261869999998</v>
      </c>
      <c r="C17" s="86">
        <v>256.83951500000001</v>
      </c>
      <c r="D17" s="86">
        <v>1413.9436630000002</v>
      </c>
      <c r="E17" s="86">
        <v>295.42370700000009</v>
      </c>
      <c r="F17" s="86">
        <v>201.464045</v>
      </c>
      <c r="G17" s="85"/>
      <c r="H17" s="112" t="s">
        <v>264</v>
      </c>
      <c r="I17" s="111"/>
      <c r="J17" s="111"/>
    </row>
    <row r="18" spans="1:11" ht="12" customHeight="1" x14ac:dyDescent="0.2">
      <c r="A18" s="245"/>
      <c r="B18" s="86">
        <v>48.831029000000854</v>
      </c>
      <c r="C18" s="86">
        <v>0.64363200000025245</v>
      </c>
      <c r="D18" s="86">
        <v>22.427740999999514</v>
      </c>
      <c r="E18" s="86">
        <v>3.1610500000015236</v>
      </c>
      <c r="F18" s="86">
        <v>2.1488719999997556</v>
      </c>
      <c r="G18" s="85"/>
      <c r="H18" s="112" t="s">
        <v>255</v>
      </c>
      <c r="I18" s="111"/>
      <c r="J18" s="111"/>
    </row>
    <row r="19" spans="1:11" ht="20.100000000000001" customHeight="1" x14ac:dyDescent="0.2">
      <c r="A19" s="73"/>
      <c r="B19" s="96">
        <v>2844.375587</v>
      </c>
      <c r="C19" s="96">
        <v>566.52713299999994</v>
      </c>
      <c r="D19" s="96">
        <v>2712.5189180000002</v>
      </c>
      <c r="E19" s="96">
        <v>736.3893240000001</v>
      </c>
      <c r="F19" s="96">
        <v>1771.8689850000003</v>
      </c>
      <c r="G19" s="85"/>
      <c r="H19" s="117" t="s">
        <v>207</v>
      </c>
      <c r="I19" s="111"/>
      <c r="J19" s="111"/>
    </row>
    <row r="20" spans="1:11" ht="12" customHeight="1" x14ac:dyDescent="0.2">
      <c r="A20" s="245"/>
      <c r="B20" s="86">
        <v>1501.329299</v>
      </c>
      <c r="C20" s="86">
        <v>368.89718499999998</v>
      </c>
      <c r="D20" s="86">
        <v>2224.8259830000002</v>
      </c>
      <c r="E20" s="86">
        <v>348.10462000000001</v>
      </c>
      <c r="F20" s="86">
        <v>1350.1709130000002</v>
      </c>
      <c r="G20" s="85"/>
      <c r="H20" s="112" t="s">
        <v>248</v>
      </c>
      <c r="I20" s="111"/>
      <c r="J20" s="111"/>
    </row>
    <row r="21" spans="1:11" ht="12" customHeight="1" x14ac:dyDescent="0.2">
      <c r="A21" s="245"/>
      <c r="B21" s="86">
        <v>1342.954882</v>
      </c>
      <c r="C21" s="86">
        <v>197.62993700000001</v>
      </c>
      <c r="D21" s="86">
        <v>487.69392299999998</v>
      </c>
      <c r="E21" s="86">
        <v>388.28569300000004</v>
      </c>
      <c r="F21" s="86">
        <v>421.74656100000004</v>
      </c>
      <c r="G21" s="85"/>
      <c r="H21" s="112" t="s">
        <v>249</v>
      </c>
      <c r="I21" s="111"/>
      <c r="J21" s="111"/>
    </row>
    <row r="22" spans="1:11" s="120" customFormat="1" ht="20.100000000000001" customHeight="1" x14ac:dyDescent="0.2">
      <c r="A22" s="99"/>
      <c r="B22" s="96">
        <v>16308.688175000001</v>
      </c>
      <c r="C22" s="96">
        <v>3587.266149</v>
      </c>
      <c r="D22" s="96">
        <v>20146.936712000002</v>
      </c>
      <c r="E22" s="96">
        <v>9725.4510419999988</v>
      </c>
      <c r="F22" s="96">
        <v>5927.2631580000007</v>
      </c>
      <c r="G22" s="85"/>
      <c r="H22" s="119" t="s">
        <v>364</v>
      </c>
      <c r="I22" s="111"/>
      <c r="J22" s="111"/>
      <c r="K22" s="100"/>
    </row>
    <row r="23" spans="1:11" s="120" customFormat="1" ht="12" customHeight="1" x14ac:dyDescent="0.2">
      <c r="A23" s="248"/>
      <c r="B23" s="86">
        <v>1053.750667</v>
      </c>
      <c r="C23" s="86">
        <v>1141.200707</v>
      </c>
      <c r="D23" s="86">
        <v>3897.869819</v>
      </c>
      <c r="E23" s="86">
        <v>314.128782</v>
      </c>
      <c r="F23" s="86">
        <v>524.31076499999995</v>
      </c>
      <c r="G23" s="85"/>
      <c r="H23" s="121" t="s">
        <v>365</v>
      </c>
      <c r="I23" s="111"/>
      <c r="J23" s="111"/>
      <c r="K23" s="100"/>
    </row>
    <row r="24" spans="1:11" s="389" customFormat="1" ht="3" customHeight="1" x14ac:dyDescent="0.15">
      <c r="A24" s="382"/>
      <c r="B24" s="383"/>
      <c r="C24" s="383"/>
      <c r="D24" s="383"/>
      <c r="E24" s="383"/>
      <c r="F24" s="383"/>
      <c r="G24" s="384"/>
      <c r="H24" s="385"/>
      <c r="I24" s="386"/>
      <c r="J24" s="387"/>
      <c r="K24" s="388"/>
    </row>
    <row r="25" spans="1:11" s="350" customFormat="1" ht="20.100000000000001" customHeight="1" x14ac:dyDescent="0.2">
      <c r="A25" s="348"/>
      <c r="B25" s="224">
        <v>28720.611583000005</v>
      </c>
      <c r="C25" s="224">
        <v>1752.4214140000001</v>
      </c>
      <c r="D25" s="224">
        <v>21460.607491999999</v>
      </c>
      <c r="E25" s="224">
        <v>5875.8188020000016</v>
      </c>
      <c r="F25" s="224">
        <v>3849.8032240000002</v>
      </c>
      <c r="G25" s="225"/>
      <c r="H25" s="130" t="s">
        <v>55</v>
      </c>
      <c r="I25" s="234"/>
      <c r="J25" s="234"/>
      <c r="K25" s="392"/>
    </row>
    <row r="26" spans="1:11" ht="20.100000000000001" customHeight="1" x14ac:dyDescent="0.2">
      <c r="A26" s="73"/>
      <c r="B26" s="96">
        <v>9955.6774670000013</v>
      </c>
      <c r="C26" s="96">
        <v>525.31048099999998</v>
      </c>
      <c r="D26" s="96">
        <v>9490.9718429999994</v>
      </c>
      <c r="E26" s="96">
        <v>1855.3886990000001</v>
      </c>
      <c r="F26" s="96">
        <v>1254.7541150000002</v>
      </c>
      <c r="G26" s="85"/>
      <c r="H26" s="117" t="s">
        <v>351</v>
      </c>
      <c r="I26" s="111"/>
      <c r="J26" s="111"/>
    </row>
    <row r="27" spans="1:11" ht="12" customHeight="1" x14ac:dyDescent="0.2">
      <c r="A27" s="245"/>
      <c r="B27" s="86">
        <v>3385.6304039999995</v>
      </c>
      <c r="C27" s="86">
        <v>209.75279699999999</v>
      </c>
      <c r="D27" s="86">
        <v>3229.3441720000001</v>
      </c>
      <c r="E27" s="86">
        <v>791.00437499999998</v>
      </c>
      <c r="F27" s="86">
        <v>267.1619</v>
      </c>
      <c r="G27" s="95"/>
      <c r="H27" s="112" t="s">
        <v>248</v>
      </c>
      <c r="I27" s="104"/>
      <c r="J27" s="104"/>
    </row>
    <row r="28" spans="1:11" ht="12" customHeight="1" x14ac:dyDescent="0.2">
      <c r="A28" s="245"/>
      <c r="B28" s="86">
        <v>6570.0470550000009</v>
      </c>
      <c r="C28" s="86">
        <v>315.55767900000001</v>
      </c>
      <c r="D28" s="86">
        <v>6261.6276609999995</v>
      </c>
      <c r="E28" s="86">
        <v>1064.3843180000001</v>
      </c>
      <c r="F28" s="86">
        <v>987.59220600000003</v>
      </c>
      <c r="G28" s="85"/>
      <c r="H28" s="112" t="s">
        <v>249</v>
      </c>
      <c r="I28" s="111"/>
      <c r="J28" s="111"/>
    </row>
    <row r="29" spans="1:11" ht="20.100000000000001" customHeight="1" x14ac:dyDescent="0.2">
      <c r="A29" s="73"/>
      <c r="B29" s="96">
        <v>16410.286409</v>
      </c>
      <c r="C29" s="96">
        <v>1050.131873</v>
      </c>
      <c r="D29" s="96">
        <v>10948.936417999999</v>
      </c>
      <c r="E29" s="96">
        <v>3649.5100200000002</v>
      </c>
      <c r="F29" s="96">
        <v>1588.4778569999999</v>
      </c>
      <c r="G29" s="85"/>
      <c r="H29" s="117" t="s">
        <v>206</v>
      </c>
      <c r="I29" s="111"/>
      <c r="J29" s="111"/>
    </row>
    <row r="30" spans="1:11" ht="12" customHeight="1" x14ac:dyDescent="0.2">
      <c r="A30" s="245"/>
      <c r="B30" s="86">
        <v>6255.8527300000005</v>
      </c>
      <c r="C30" s="86">
        <v>387.16589800000003</v>
      </c>
      <c r="D30" s="86">
        <v>5654.3806969999996</v>
      </c>
      <c r="E30" s="86">
        <v>1482.8238879999999</v>
      </c>
      <c r="F30" s="86">
        <v>903.41780500000004</v>
      </c>
      <c r="G30" s="77"/>
      <c r="H30" s="112" t="s">
        <v>248</v>
      </c>
      <c r="I30" s="161"/>
      <c r="J30" s="161"/>
    </row>
    <row r="31" spans="1:11" ht="12" customHeight="1" x14ac:dyDescent="0.2">
      <c r="A31" s="245"/>
      <c r="B31" s="86">
        <v>10154.362514</v>
      </c>
      <c r="C31" s="86">
        <v>662.96596799999998</v>
      </c>
      <c r="D31" s="86">
        <v>5294.6033249999991</v>
      </c>
      <c r="E31" s="86">
        <v>2166.7160430000004</v>
      </c>
      <c r="F31" s="86">
        <v>685.06054700000004</v>
      </c>
      <c r="G31" s="85"/>
      <c r="H31" s="112" t="s">
        <v>249</v>
      </c>
      <c r="I31" s="111"/>
      <c r="J31" s="111"/>
    </row>
    <row r="32" spans="1:11" ht="20.100000000000001" customHeight="1" x14ac:dyDescent="0.2">
      <c r="A32" s="73"/>
      <c r="B32" s="96">
        <v>2714.0558879999999</v>
      </c>
      <c r="C32" s="96">
        <v>503.05607199999997</v>
      </c>
      <c r="D32" s="96">
        <v>3177.357677</v>
      </c>
      <c r="E32" s="96">
        <v>1916.9107979999999</v>
      </c>
      <c r="F32" s="96">
        <v>271.92587800000001</v>
      </c>
      <c r="G32" s="85"/>
      <c r="H32" s="94" t="s">
        <v>250</v>
      </c>
      <c r="I32" s="111"/>
      <c r="J32" s="111"/>
    </row>
    <row r="33" spans="1:11" ht="12" customHeight="1" x14ac:dyDescent="0.2">
      <c r="A33" s="245"/>
      <c r="B33" s="86">
        <v>10085.264058999999</v>
      </c>
      <c r="C33" s="86">
        <v>189.840372</v>
      </c>
      <c r="D33" s="86">
        <v>6401.1524279999994</v>
      </c>
      <c r="E33" s="86">
        <v>1036.9565890000001</v>
      </c>
      <c r="F33" s="86">
        <v>610.93600500000002</v>
      </c>
      <c r="G33" s="85"/>
      <c r="H33" s="112" t="s">
        <v>251</v>
      </c>
      <c r="I33" s="111"/>
      <c r="J33" s="111"/>
    </row>
    <row r="34" spans="1:11" ht="12" customHeight="1" x14ac:dyDescent="0.2">
      <c r="A34" s="245"/>
      <c r="B34" s="86">
        <v>2691.926344</v>
      </c>
      <c r="C34" s="86">
        <v>300.66204700000003</v>
      </c>
      <c r="D34" s="86">
        <v>960.44735600000001</v>
      </c>
      <c r="E34" s="86">
        <v>385.11035999999996</v>
      </c>
      <c r="F34" s="86">
        <v>566.73172899999997</v>
      </c>
      <c r="G34" s="85"/>
      <c r="H34" s="112" t="s">
        <v>252</v>
      </c>
      <c r="I34" s="111"/>
      <c r="J34" s="111"/>
    </row>
    <row r="35" spans="1:11" ht="12" customHeight="1" x14ac:dyDescent="0.2">
      <c r="A35" s="245"/>
      <c r="B35" s="86">
        <v>245.13510400000001</v>
      </c>
      <c r="C35" s="86">
        <v>16.121588000000003</v>
      </c>
      <c r="D35" s="86">
        <v>36.473471000000004</v>
      </c>
      <c r="E35" s="86">
        <v>96.376103000000001</v>
      </c>
      <c r="F35" s="86">
        <v>18.783398999999999</v>
      </c>
      <c r="G35" s="85"/>
      <c r="H35" s="112" t="s">
        <v>263</v>
      </c>
      <c r="I35" s="111"/>
      <c r="J35" s="111"/>
    </row>
    <row r="36" spans="1:11" ht="12" customHeight="1" x14ac:dyDescent="0.2">
      <c r="A36" s="245"/>
      <c r="B36" s="86">
        <v>606.92483800000002</v>
      </c>
      <c r="C36" s="86">
        <v>40.341245000000001</v>
      </c>
      <c r="D36" s="86">
        <v>347.57940900000006</v>
      </c>
      <c r="E36" s="86">
        <v>209.653671</v>
      </c>
      <c r="F36" s="86">
        <v>119.904915</v>
      </c>
      <c r="G36" s="85"/>
      <c r="H36" s="112" t="s">
        <v>264</v>
      </c>
      <c r="I36" s="111"/>
      <c r="J36" s="111"/>
    </row>
    <row r="37" spans="1:11" ht="12" customHeight="1" x14ac:dyDescent="0.2">
      <c r="A37" s="245"/>
      <c r="B37" s="86">
        <v>66.980175999999119</v>
      </c>
      <c r="C37" s="86">
        <v>0.11054899999999179</v>
      </c>
      <c r="D37" s="86">
        <v>25.926077000000078</v>
      </c>
      <c r="E37" s="86">
        <v>4.502498999999716</v>
      </c>
      <c r="F37" s="86">
        <v>0.19593099999974584</v>
      </c>
      <c r="G37" s="85"/>
      <c r="H37" s="112" t="s">
        <v>255</v>
      </c>
      <c r="I37" s="111"/>
      <c r="J37" s="111"/>
    </row>
    <row r="38" spans="1:11" ht="20.100000000000001" customHeight="1" x14ac:dyDescent="0.2">
      <c r="A38" s="73"/>
      <c r="B38" s="96">
        <v>2354.6986729999999</v>
      </c>
      <c r="C38" s="96">
        <v>177.02804499999999</v>
      </c>
      <c r="D38" s="96">
        <v>1020.7006580000001</v>
      </c>
      <c r="E38" s="96">
        <v>370.91955999999999</v>
      </c>
      <c r="F38" s="96">
        <v>1006.5702250000001</v>
      </c>
      <c r="G38" s="85"/>
      <c r="H38" s="117" t="s">
        <v>207</v>
      </c>
      <c r="I38" s="111"/>
      <c r="J38" s="111"/>
    </row>
    <row r="39" spans="1:11" ht="12" customHeight="1" x14ac:dyDescent="0.2">
      <c r="A39" s="245"/>
      <c r="B39" s="86">
        <v>1375.2941890000002</v>
      </c>
      <c r="C39" s="86">
        <v>97.444212000000007</v>
      </c>
      <c r="D39" s="86">
        <v>732.01554400000009</v>
      </c>
      <c r="E39" s="86">
        <v>224.949702</v>
      </c>
      <c r="F39" s="86">
        <v>560.08975400000008</v>
      </c>
      <c r="G39" s="85"/>
      <c r="H39" s="112" t="s">
        <v>248</v>
      </c>
      <c r="I39" s="111"/>
      <c r="J39" s="111"/>
    </row>
    <row r="40" spans="1:11" ht="12" customHeight="1" x14ac:dyDescent="0.2">
      <c r="A40" s="245"/>
      <c r="B40" s="86">
        <v>979.40547300000003</v>
      </c>
      <c r="C40" s="86">
        <v>79.583327999999995</v>
      </c>
      <c r="D40" s="86">
        <v>288.671108</v>
      </c>
      <c r="E40" s="86">
        <v>145.95065899999997</v>
      </c>
      <c r="F40" s="86">
        <v>446.48146400000002</v>
      </c>
      <c r="G40" s="95"/>
      <c r="H40" s="112" t="s">
        <v>249</v>
      </c>
      <c r="I40" s="104"/>
      <c r="J40" s="104"/>
    </row>
    <row r="41" spans="1:11" ht="20.100000000000001" customHeight="1" x14ac:dyDescent="0.2">
      <c r="A41" s="73"/>
      <c r="B41" s="96">
        <v>8616.2709240000004</v>
      </c>
      <c r="C41" s="96">
        <v>382.81907899999999</v>
      </c>
      <c r="D41" s="96">
        <v>6240.4247899999991</v>
      </c>
      <c r="E41" s="96">
        <v>1187.0541459999999</v>
      </c>
      <c r="F41" s="96">
        <v>1480.8734860000002</v>
      </c>
      <c r="G41" s="85"/>
      <c r="H41" s="117" t="s">
        <v>265</v>
      </c>
      <c r="I41" s="111"/>
      <c r="J41" s="111"/>
    </row>
    <row r="42" spans="1:11" x14ac:dyDescent="0.2">
      <c r="A42" s="73"/>
      <c r="B42" s="96">
        <v>2005.8338229999997</v>
      </c>
      <c r="C42" s="96">
        <v>144.26689199999998</v>
      </c>
      <c r="D42" s="96">
        <v>1617.1460419999999</v>
      </c>
      <c r="E42" s="96">
        <v>320.02043500000008</v>
      </c>
      <c r="F42" s="96">
        <v>788.78847300000007</v>
      </c>
      <c r="G42" s="85"/>
      <c r="H42" s="179" t="s">
        <v>232</v>
      </c>
      <c r="I42" s="111"/>
      <c r="J42" s="111"/>
    </row>
    <row r="43" spans="1:11" x14ac:dyDescent="0.2">
      <c r="A43" s="73"/>
      <c r="B43" s="96">
        <v>6610.4371010000004</v>
      </c>
      <c r="C43" s="96">
        <v>238.55218699999998</v>
      </c>
      <c r="D43" s="96">
        <v>4623.2787479999997</v>
      </c>
      <c r="E43" s="96">
        <v>867.03371099999993</v>
      </c>
      <c r="F43" s="96">
        <v>692.08501300000012</v>
      </c>
      <c r="G43" s="85"/>
      <c r="H43" s="179" t="s">
        <v>266</v>
      </c>
      <c r="I43" s="111"/>
      <c r="J43" s="111"/>
    </row>
    <row r="44" spans="1:11" ht="12" customHeight="1" x14ac:dyDescent="0.2">
      <c r="A44" s="245"/>
      <c r="B44" s="86">
        <v>8584.3759980000013</v>
      </c>
      <c r="C44" s="86">
        <v>381.71992299999999</v>
      </c>
      <c r="D44" s="86">
        <v>7365.2126599999992</v>
      </c>
      <c r="E44" s="86">
        <v>1519.8154260000001</v>
      </c>
      <c r="F44" s="86">
        <v>775.61215500000003</v>
      </c>
      <c r="G44" s="133"/>
      <c r="H44" s="130" t="s">
        <v>132</v>
      </c>
      <c r="I44" s="127"/>
      <c r="J44" s="127"/>
    </row>
    <row r="45" spans="1:11" ht="12" customHeight="1" x14ac:dyDescent="0.2">
      <c r="A45" s="245"/>
      <c r="B45" s="86">
        <v>8618.9593569999997</v>
      </c>
      <c r="C45" s="86">
        <v>704.12327199999993</v>
      </c>
      <c r="D45" s="86">
        <v>5923.4964469999986</v>
      </c>
      <c r="E45" s="86">
        <v>2286.9154829999998</v>
      </c>
      <c r="F45" s="86">
        <v>838.32147699999996</v>
      </c>
      <c r="G45" s="133"/>
      <c r="H45" s="130" t="s">
        <v>133</v>
      </c>
      <c r="I45" s="127"/>
      <c r="J45" s="127"/>
    </row>
    <row r="46" spans="1:11" ht="12" customHeight="1" x14ac:dyDescent="0.2">
      <c r="A46" s="245"/>
      <c r="B46" s="86">
        <v>2007.21767</v>
      </c>
      <c r="C46" s="86">
        <v>108.808813</v>
      </c>
      <c r="D46" s="86">
        <v>1703.4720929999996</v>
      </c>
      <c r="E46" s="86">
        <v>783.63734799999997</v>
      </c>
      <c r="F46" s="86">
        <v>467.18716100000006</v>
      </c>
      <c r="G46" s="133"/>
      <c r="H46" s="130" t="s">
        <v>134</v>
      </c>
      <c r="I46" s="127"/>
      <c r="J46" s="127"/>
    </row>
    <row r="47" spans="1:11" ht="12" customHeight="1" x14ac:dyDescent="0.2">
      <c r="A47" s="245"/>
      <c r="B47" s="86">
        <v>893.69525799999997</v>
      </c>
      <c r="C47" s="86">
        <v>174.88446900000002</v>
      </c>
      <c r="D47" s="86">
        <v>227.929552</v>
      </c>
      <c r="E47" s="86">
        <v>98.395589000000015</v>
      </c>
      <c r="F47" s="86">
        <v>287.84038599999997</v>
      </c>
      <c r="G47" s="116"/>
      <c r="H47" s="130" t="s">
        <v>135</v>
      </c>
      <c r="I47" s="73"/>
      <c r="J47" s="73"/>
    </row>
    <row r="48" spans="1:11" s="120" customFormat="1" ht="20.100000000000001" customHeight="1" x14ac:dyDescent="0.2">
      <c r="A48" s="99"/>
      <c r="B48" s="96">
        <v>3017.9725820000003</v>
      </c>
      <c r="C48" s="96">
        <v>610.11982899999998</v>
      </c>
      <c r="D48" s="96">
        <v>3167.4118970000004</v>
      </c>
      <c r="E48" s="96">
        <v>1976.1245630000001</v>
      </c>
      <c r="F48" s="96">
        <v>2084.1102350000001</v>
      </c>
      <c r="G48" s="135"/>
      <c r="H48" s="119" t="s">
        <v>364</v>
      </c>
      <c r="I48" s="73"/>
      <c r="J48" s="73"/>
      <c r="K48" s="100"/>
    </row>
    <row r="49" spans="1:11" s="120" customFormat="1" ht="12" customHeight="1" x14ac:dyDescent="0.2">
      <c r="A49" s="248"/>
      <c r="B49" s="86">
        <v>316.18298100000004</v>
      </c>
      <c r="C49" s="86">
        <v>87.504434000000018</v>
      </c>
      <c r="D49" s="86">
        <v>482.12470099999996</v>
      </c>
      <c r="E49" s="86">
        <v>73.127132999999986</v>
      </c>
      <c r="F49" s="86">
        <v>120.36259800000002</v>
      </c>
      <c r="G49" s="116"/>
      <c r="H49" s="121" t="s">
        <v>365</v>
      </c>
      <c r="I49" s="73"/>
      <c r="J49" s="73"/>
      <c r="K49" s="100"/>
    </row>
    <row r="50" spans="1:11" s="129" customFormat="1" ht="5.0999999999999996" customHeight="1" x14ac:dyDescent="0.2">
      <c r="A50" s="124"/>
      <c r="B50" s="138"/>
      <c r="C50" s="126"/>
      <c r="D50" s="126"/>
      <c r="E50" s="126"/>
      <c r="F50" s="126"/>
      <c r="G50" s="139"/>
      <c r="H50" s="140"/>
      <c r="I50" s="141"/>
      <c r="J50" s="70"/>
      <c r="K50" s="128"/>
    </row>
    <row r="51" spans="1:11" ht="29.1" customHeight="1" x14ac:dyDescent="0.2">
      <c r="A51" s="308"/>
      <c r="B51" s="562" t="s">
        <v>302</v>
      </c>
      <c r="C51" s="562"/>
      <c r="D51" s="562"/>
      <c r="E51" s="562"/>
      <c r="F51" s="562"/>
      <c r="G51" s="562"/>
      <c r="H51" s="562"/>
      <c r="I51" s="321"/>
    </row>
    <row r="52" spans="1:11" x14ac:dyDescent="0.2">
      <c r="A52" s="73"/>
      <c r="B52" s="73"/>
      <c r="C52" s="73"/>
      <c r="D52" s="73"/>
      <c r="E52" s="73"/>
      <c r="F52" s="73"/>
      <c r="H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FD775-A618-4152-99E3-AA5EF461A024}">
  <sheetPr>
    <pageSetUpPr fitToPage="1"/>
  </sheetPr>
  <dimension ref="A2:AD52"/>
  <sheetViews>
    <sheetView showGridLines="0" zoomScaleNormal="100" zoomScaleSheetLayoutView="100" workbookViewId="0"/>
  </sheetViews>
  <sheetFormatPr defaultColWidth="9.140625" defaultRowHeight="12" x14ac:dyDescent="0.2"/>
  <cols>
    <col min="1" max="1" width="1.7109375" style="70" customWidth="1"/>
    <col min="2" max="2" width="33.5703125" style="70" customWidth="1"/>
    <col min="3" max="3" width="12.140625" style="70" customWidth="1"/>
    <col min="4" max="7" width="12.7109375" style="70" customWidth="1"/>
    <col min="8" max="9" width="1.7109375" style="70" customWidth="1"/>
    <col min="10" max="12" width="9.140625" style="71"/>
    <col min="13" max="16384" width="9.140625" style="70"/>
  </cols>
  <sheetData>
    <row r="2" spans="1:12" s="254" customFormat="1" ht="16.5" x14ac:dyDescent="0.3">
      <c r="A2" s="216"/>
      <c r="B2" s="221" t="s">
        <v>331</v>
      </c>
      <c r="C2" s="221"/>
      <c r="D2" s="221"/>
      <c r="E2" s="221"/>
      <c r="F2" s="221"/>
      <c r="G2" s="221"/>
      <c r="H2" s="221"/>
      <c r="I2" s="252"/>
      <c r="J2" s="255"/>
      <c r="K2" s="255"/>
      <c r="L2" s="255"/>
    </row>
    <row r="3" spans="1:12" s="269" customFormat="1" ht="14.25" x14ac:dyDescent="0.2">
      <c r="A3" s="268"/>
      <c r="B3" s="268" t="s">
        <v>359</v>
      </c>
      <c r="C3" s="268"/>
      <c r="D3" s="268"/>
      <c r="E3" s="268"/>
      <c r="F3" s="268"/>
      <c r="G3" s="268"/>
      <c r="H3" s="268"/>
      <c r="I3" s="268"/>
      <c r="J3" s="270"/>
      <c r="K3" s="270"/>
      <c r="L3" s="270"/>
    </row>
    <row r="4" spans="1:12" s="263" customFormat="1" ht="21" customHeight="1" x14ac:dyDescent="0.2">
      <c r="A4" s="277"/>
      <c r="B4" s="276" t="s">
        <v>598</v>
      </c>
      <c r="C4" s="276"/>
      <c r="D4" s="276"/>
      <c r="E4" s="276"/>
      <c r="F4" s="276"/>
      <c r="G4" s="278" t="s">
        <v>305</v>
      </c>
      <c r="H4" s="276"/>
      <c r="J4" s="264"/>
      <c r="K4" s="264"/>
      <c r="L4" s="264"/>
    </row>
    <row r="5" spans="1:12" ht="20.100000000000001" customHeight="1" x14ac:dyDescent="0.2">
      <c r="A5" s="275"/>
      <c r="B5" s="280"/>
      <c r="C5" s="281" t="s">
        <v>29</v>
      </c>
      <c r="D5" s="281" t="s">
        <v>49</v>
      </c>
      <c r="E5" s="281" t="s">
        <v>21</v>
      </c>
      <c r="F5" s="281" t="s">
        <v>288</v>
      </c>
      <c r="G5" s="283" t="s">
        <v>289</v>
      </c>
      <c r="H5" s="308"/>
    </row>
    <row r="6" spans="1:12" s="115" customFormat="1" ht="20.100000000000001" customHeight="1" x14ac:dyDescent="0.25">
      <c r="A6" s="249"/>
      <c r="B6" s="117" t="s">
        <v>59</v>
      </c>
      <c r="C6" s="306">
        <v>17158.023066000002</v>
      </c>
      <c r="D6" s="96">
        <v>847.61614900000006</v>
      </c>
      <c r="E6" s="96">
        <v>577362.00200199999</v>
      </c>
      <c r="F6" s="96">
        <v>7546.3487940004561</v>
      </c>
      <c r="G6" s="317">
        <v>48713.936190999462</v>
      </c>
      <c r="H6" s="108"/>
      <c r="J6" s="110"/>
      <c r="K6" s="110"/>
      <c r="L6" s="110"/>
    </row>
    <row r="7" spans="1:12" ht="20.100000000000001" customHeight="1" x14ac:dyDescent="0.2">
      <c r="A7" s="73"/>
      <c r="B7" s="117" t="s">
        <v>351</v>
      </c>
      <c r="C7" s="146">
        <v>7095.6692099999991</v>
      </c>
      <c r="D7" s="96">
        <v>256.85748099999995</v>
      </c>
      <c r="E7" s="96">
        <v>240646.35296399996</v>
      </c>
      <c r="F7" s="96">
        <v>1029.9230329997954</v>
      </c>
      <c r="G7" s="95">
        <v>18592.672589000314</v>
      </c>
      <c r="H7" s="73"/>
    </row>
    <row r="8" spans="1:12" ht="12" customHeight="1" x14ac:dyDescent="0.2">
      <c r="A8" s="245"/>
      <c r="B8" s="112" t="s">
        <v>248</v>
      </c>
      <c r="C8" s="84">
        <v>1617.5764449999999</v>
      </c>
      <c r="D8" s="86">
        <v>30.658709000000002</v>
      </c>
      <c r="E8" s="86">
        <v>75309.384781999994</v>
      </c>
      <c r="F8" s="86">
        <v>149.16063000004215</v>
      </c>
      <c r="G8" s="85">
        <v>4858.7327669999504</v>
      </c>
      <c r="H8" s="73"/>
    </row>
    <row r="9" spans="1:12" ht="12" customHeight="1" x14ac:dyDescent="0.2">
      <c r="A9" s="245"/>
      <c r="B9" s="112" t="s">
        <v>249</v>
      </c>
      <c r="C9" s="84">
        <v>5478.0927499999998</v>
      </c>
      <c r="D9" s="86">
        <v>226.19876499999998</v>
      </c>
      <c r="E9" s="86">
        <v>165336.96816799999</v>
      </c>
      <c r="F9" s="86">
        <v>880.7623930000118</v>
      </c>
      <c r="G9" s="85">
        <v>13733.939946000028</v>
      </c>
      <c r="H9" s="73"/>
    </row>
    <row r="10" spans="1:12" ht="20.100000000000001" customHeight="1" x14ac:dyDescent="0.2">
      <c r="A10" s="73"/>
      <c r="B10" s="117" t="s">
        <v>206</v>
      </c>
      <c r="C10" s="146">
        <v>9005.9347120000002</v>
      </c>
      <c r="D10" s="96">
        <v>257.34846700000003</v>
      </c>
      <c r="E10" s="96">
        <v>318636.15434100002</v>
      </c>
      <c r="F10" s="96">
        <v>3507.6166409999714</v>
      </c>
      <c r="G10" s="95">
        <v>27405.959635999985</v>
      </c>
      <c r="H10" s="73"/>
    </row>
    <row r="11" spans="1:12" ht="12" customHeight="1" x14ac:dyDescent="0.2">
      <c r="A11" s="245"/>
      <c r="B11" s="112" t="s">
        <v>248</v>
      </c>
      <c r="C11" s="84">
        <v>3713.9811300000001</v>
      </c>
      <c r="D11" s="86">
        <v>110.45858800000002</v>
      </c>
      <c r="E11" s="86">
        <v>108002.30037300001</v>
      </c>
      <c r="F11" s="86">
        <v>3252.4134599999816</v>
      </c>
      <c r="G11" s="85">
        <v>8477.383410999988</v>
      </c>
      <c r="H11" s="73"/>
    </row>
    <row r="12" spans="1:12" ht="12" customHeight="1" x14ac:dyDescent="0.2">
      <c r="A12" s="245"/>
      <c r="B12" s="112" t="s">
        <v>249</v>
      </c>
      <c r="C12" s="84">
        <v>5291.9360070000002</v>
      </c>
      <c r="D12" s="86">
        <v>146.889871</v>
      </c>
      <c r="E12" s="86">
        <v>210633.950961</v>
      </c>
      <c r="F12" s="86">
        <v>255.24557299993467</v>
      </c>
      <c r="G12" s="85">
        <v>18928.527356000035</v>
      </c>
      <c r="H12" s="73"/>
    </row>
    <row r="13" spans="1:12" ht="20.100000000000001" customHeight="1" x14ac:dyDescent="0.2">
      <c r="A13" s="73"/>
      <c r="B13" s="94" t="s">
        <v>250</v>
      </c>
      <c r="C13" s="146">
        <v>3923.2712479999996</v>
      </c>
      <c r="D13" s="96">
        <v>139.300465</v>
      </c>
      <c r="E13" s="96">
        <v>145073.94961400001</v>
      </c>
      <c r="F13" s="96">
        <v>312.16454299984616</v>
      </c>
      <c r="G13" s="95">
        <v>11776.568270000134</v>
      </c>
      <c r="H13" s="73"/>
    </row>
    <row r="14" spans="1:12" ht="12" customHeight="1" x14ac:dyDescent="0.2">
      <c r="A14" s="245"/>
      <c r="B14" s="112" t="s">
        <v>251</v>
      </c>
      <c r="C14" s="84">
        <v>2309.6840260000004</v>
      </c>
      <c r="D14" s="86">
        <v>35.615082999999998</v>
      </c>
      <c r="E14" s="86">
        <v>89491.437611000016</v>
      </c>
      <c r="F14" s="86">
        <v>211.58570899994811</v>
      </c>
      <c r="G14" s="85">
        <v>8492.2692590000224</v>
      </c>
      <c r="H14" s="73"/>
    </row>
    <row r="15" spans="1:12" ht="12" customHeight="1" x14ac:dyDescent="0.2">
      <c r="A15" s="245"/>
      <c r="B15" s="112" t="s">
        <v>252</v>
      </c>
      <c r="C15" s="84">
        <v>2276.2092980000002</v>
      </c>
      <c r="D15" s="86">
        <v>17.214216</v>
      </c>
      <c r="E15" s="86">
        <v>65203.384627999993</v>
      </c>
      <c r="F15" s="86">
        <v>12.10235700001067</v>
      </c>
      <c r="G15" s="85">
        <v>6035.5895619999937</v>
      </c>
      <c r="H15" s="73"/>
    </row>
    <row r="16" spans="1:12" ht="12" customHeight="1" x14ac:dyDescent="0.2">
      <c r="A16" s="245"/>
      <c r="B16" s="112" t="s">
        <v>263</v>
      </c>
      <c r="C16" s="84">
        <v>150.02751699999999</v>
      </c>
      <c r="D16" s="86">
        <v>30.601766000000005</v>
      </c>
      <c r="E16" s="86">
        <v>4681.2973719999991</v>
      </c>
      <c r="F16" s="86">
        <v>2797.9494040000009</v>
      </c>
      <c r="G16" s="85">
        <v>241.05280300000049</v>
      </c>
      <c r="H16" s="73"/>
    </row>
    <row r="17" spans="1:30" ht="12" customHeight="1" x14ac:dyDescent="0.2">
      <c r="A17" s="245"/>
      <c r="B17" s="112" t="s">
        <v>264</v>
      </c>
      <c r="C17" s="84">
        <v>336.670478</v>
      </c>
      <c r="D17" s="86">
        <v>33.691946999999999</v>
      </c>
      <c r="E17" s="86">
        <v>13341.007430000001</v>
      </c>
      <c r="F17" s="86">
        <v>101.86774899999727</v>
      </c>
      <c r="G17" s="85">
        <v>852.29361599999902</v>
      </c>
      <c r="H17" s="73"/>
    </row>
    <row r="18" spans="1:30" ht="12" customHeight="1" x14ac:dyDescent="0.2">
      <c r="A18" s="245"/>
      <c r="B18" s="112" t="s">
        <v>255</v>
      </c>
      <c r="C18" s="84">
        <v>10.072145000000091</v>
      </c>
      <c r="D18" s="86">
        <v>0.92499000000003662</v>
      </c>
      <c r="E18" s="86">
        <v>845.07768600003328</v>
      </c>
      <c r="F18" s="86">
        <v>71.946879000168337</v>
      </c>
      <c r="G18" s="85">
        <v>8.1861259998011064</v>
      </c>
      <c r="H18" s="73"/>
    </row>
    <row r="19" spans="1:30" ht="20.100000000000001" customHeight="1" x14ac:dyDescent="0.2">
      <c r="A19" s="73"/>
      <c r="B19" s="117" t="s">
        <v>207</v>
      </c>
      <c r="C19" s="146">
        <v>1056.4198090000002</v>
      </c>
      <c r="D19" s="96">
        <v>333.41068200000007</v>
      </c>
      <c r="E19" s="96">
        <v>18079.548482999999</v>
      </c>
      <c r="F19" s="96">
        <v>3008.7977169999867</v>
      </c>
      <c r="G19" s="95">
        <v>2715.2533190000104</v>
      </c>
      <c r="H19" s="73"/>
    </row>
    <row r="20" spans="1:30" ht="12" customHeight="1" x14ac:dyDescent="0.2">
      <c r="A20" s="245"/>
      <c r="B20" s="112" t="s">
        <v>248</v>
      </c>
      <c r="C20" s="84">
        <v>640.935473</v>
      </c>
      <c r="D20" s="86">
        <v>274.50139900000005</v>
      </c>
      <c r="E20" s="86">
        <v>7566.2939149999993</v>
      </c>
      <c r="F20" s="86">
        <v>2703.8744239999833</v>
      </c>
      <c r="G20" s="85">
        <v>1768.0269880000124</v>
      </c>
      <c r="H20" s="73"/>
    </row>
    <row r="21" spans="1:30" ht="12" customHeight="1" x14ac:dyDescent="0.2">
      <c r="A21" s="245"/>
      <c r="B21" s="112" t="s">
        <v>249</v>
      </c>
      <c r="C21" s="84">
        <v>415.48482800000005</v>
      </c>
      <c r="D21" s="86">
        <v>58.908774999999999</v>
      </c>
      <c r="E21" s="86">
        <v>10513.237916000002</v>
      </c>
      <c r="F21" s="86">
        <v>304.93890799999281</v>
      </c>
      <c r="G21" s="85">
        <v>947.24296000000686</v>
      </c>
      <c r="H21" s="73"/>
    </row>
    <row r="22" spans="1:30" s="120" customFormat="1" ht="20.100000000000001" customHeight="1" x14ac:dyDescent="0.2">
      <c r="A22" s="99"/>
      <c r="B22" s="119" t="s">
        <v>364</v>
      </c>
      <c r="C22" s="146">
        <v>10238.241136999999</v>
      </c>
      <c r="D22" s="96">
        <v>149.64652799999999</v>
      </c>
      <c r="E22" s="96">
        <v>261490.88993800001</v>
      </c>
      <c r="F22" s="96">
        <v>85.838501999969594</v>
      </c>
      <c r="G22" s="95">
        <v>17602.44870399998</v>
      </c>
      <c r="H22" s="99"/>
      <c r="J22" s="100"/>
      <c r="K22" s="100"/>
      <c r="L22" s="100"/>
    </row>
    <row r="23" spans="1:30" s="120" customFormat="1" ht="12" customHeight="1" x14ac:dyDescent="0.2">
      <c r="A23" s="248"/>
      <c r="B23" s="121" t="s">
        <v>365</v>
      </c>
      <c r="C23" s="84">
        <v>418.14510099999995</v>
      </c>
      <c r="D23" s="86">
        <v>33.662352999999996</v>
      </c>
      <c r="E23" s="86">
        <v>15974.747112999999</v>
      </c>
      <c r="F23" s="86">
        <v>477.8408200000049</v>
      </c>
      <c r="G23" s="85">
        <v>476.58730699999796</v>
      </c>
      <c r="H23" s="99"/>
      <c r="J23" s="100"/>
      <c r="K23" s="100"/>
      <c r="L23" s="100"/>
    </row>
    <row r="24" spans="1:30" s="120" customFormat="1" ht="3" customHeight="1" x14ac:dyDescent="0.2">
      <c r="A24" s="248"/>
      <c r="B24" s="121"/>
      <c r="C24" s="222"/>
      <c r="D24" s="84"/>
      <c r="E24" s="84"/>
      <c r="F24" s="84"/>
      <c r="G24" s="85"/>
      <c r="H24" s="111"/>
      <c r="L24" s="228"/>
      <c r="M24" s="228"/>
      <c r="N24" s="228"/>
      <c r="O24" s="230"/>
      <c r="P24" s="230"/>
      <c r="Q24" s="230"/>
      <c r="R24" s="230"/>
      <c r="S24" s="230"/>
      <c r="T24" s="230"/>
      <c r="U24" s="230"/>
      <c r="V24" s="230"/>
      <c r="W24" s="230"/>
      <c r="X24" s="230"/>
      <c r="Y24" s="230"/>
      <c r="Z24" s="230"/>
      <c r="AA24" s="230"/>
      <c r="AB24" s="230"/>
      <c r="AC24" s="230"/>
      <c r="AD24" s="230"/>
    </row>
    <row r="25" spans="1:30" s="350" customFormat="1" ht="20.100000000000001" customHeight="1" x14ac:dyDescent="0.2">
      <c r="A25" s="352"/>
      <c r="B25" s="326" t="s">
        <v>55</v>
      </c>
      <c r="C25" s="327">
        <v>6266.6217280000001</v>
      </c>
      <c r="D25" s="327">
        <v>178.41005699999999</v>
      </c>
      <c r="E25" s="327">
        <v>296756.80846099998</v>
      </c>
      <c r="F25" s="327">
        <v>1909.4169860002003</v>
      </c>
      <c r="G25" s="328">
        <v>23922.748915999837</v>
      </c>
      <c r="H25" s="351"/>
      <c r="I25" s="379"/>
      <c r="L25" s="265"/>
      <c r="M25" s="265"/>
      <c r="N25" s="265"/>
      <c r="O25" s="380"/>
      <c r="P25" s="380"/>
      <c r="Q25" s="380"/>
      <c r="R25" s="380"/>
      <c r="S25" s="380"/>
      <c r="T25" s="380"/>
      <c r="U25" s="380"/>
      <c r="V25" s="380"/>
      <c r="W25" s="380"/>
      <c r="X25" s="380"/>
      <c r="Y25" s="380"/>
      <c r="Z25" s="380"/>
      <c r="AA25" s="380"/>
      <c r="AB25" s="380"/>
      <c r="AC25" s="380"/>
      <c r="AD25" s="380"/>
    </row>
    <row r="26" spans="1:30" ht="20.100000000000001" customHeight="1" x14ac:dyDescent="0.2">
      <c r="A26" s="73"/>
      <c r="B26" s="117" t="s">
        <v>351</v>
      </c>
      <c r="C26" s="146">
        <v>2570.2891639999998</v>
      </c>
      <c r="D26" s="96">
        <v>46.155994</v>
      </c>
      <c r="E26" s="96">
        <v>103388.61380400001</v>
      </c>
      <c r="F26" s="96">
        <v>401.44560299979639</v>
      </c>
      <c r="G26" s="95">
        <v>8135.71271300019</v>
      </c>
      <c r="H26" s="73"/>
    </row>
    <row r="27" spans="1:30" ht="12" customHeight="1" x14ac:dyDescent="0.2">
      <c r="A27" s="245"/>
      <c r="B27" s="112" t="s">
        <v>248</v>
      </c>
      <c r="C27" s="84">
        <v>951.42534199999989</v>
      </c>
      <c r="D27" s="86">
        <v>8.6466190000000012</v>
      </c>
      <c r="E27" s="86">
        <v>27627.936938000003</v>
      </c>
      <c r="F27" s="86">
        <v>22.381197999995493</v>
      </c>
      <c r="G27" s="85">
        <v>2078.2249290000036</v>
      </c>
      <c r="H27" s="73"/>
    </row>
    <row r="28" spans="1:30" ht="12" customHeight="1" x14ac:dyDescent="0.2">
      <c r="A28" s="245"/>
      <c r="B28" s="112" t="s">
        <v>249</v>
      </c>
      <c r="C28" s="84">
        <v>1618.8638129999999</v>
      </c>
      <c r="D28" s="86">
        <v>37.509371000000002</v>
      </c>
      <c r="E28" s="86">
        <v>75760.67684700001</v>
      </c>
      <c r="F28" s="86">
        <v>379.06440000003204</v>
      </c>
      <c r="G28" s="85">
        <v>6057.4878559999488</v>
      </c>
      <c r="H28" s="73"/>
    </row>
    <row r="29" spans="1:30" ht="20.100000000000001" customHeight="1" x14ac:dyDescent="0.2">
      <c r="A29" s="73"/>
      <c r="B29" s="117" t="s">
        <v>206</v>
      </c>
      <c r="C29" s="146">
        <v>3162.4685030000005</v>
      </c>
      <c r="D29" s="96">
        <v>59.203177999999994</v>
      </c>
      <c r="E29" s="96">
        <v>177165.22668799997</v>
      </c>
      <c r="F29" s="96">
        <v>396.7171410000301</v>
      </c>
      <c r="G29" s="95">
        <v>10913.428707000043</v>
      </c>
      <c r="H29" s="73"/>
    </row>
    <row r="30" spans="1:30" ht="12" customHeight="1" x14ac:dyDescent="0.2">
      <c r="A30" s="245"/>
      <c r="B30" s="112" t="s">
        <v>248</v>
      </c>
      <c r="C30" s="84">
        <v>1091.1407340000001</v>
      </c>
      <c r="D30" s="86">
        <v>30.711973999999998</v>
      </c>
      <c r="E30" s="86">
        <v>59350.656422</v>
      </c>
      <c r="F30" s="86">
        <v>352.09718999989855</v>
      </c>
      <c r="G30" s="85">
        <v>4489.4485400000995</v>
      </c>
      <c r="H30" s="73"/>
    </row>
    <row r="31" spans="1:30" ht="12" customHeight="1" x14ac:dyDescent="0.2">
      <c r="A31" s="245"/>
      <c r="B31" s="112" t="s">
        <v>249</v>
      </c>
      <c r="C31" s="84">
        <v>2071.3272610000004</v>
      </c>
      <c r="D31" s="86">
        <v>28.491700999999999</v>
      </c>
      <c r="E31" s="86">
        <v>117814.22410299999</v>
      </c>
      <c r="F31" s="86">
        <v>44.619944999954896</v>
      </c>
      <c r="G31" s="85">
        <v>6423.9291820000508</v>
      </c>
      <c r="H31" s="73"/>
    </row>
    <row r="32" spans="1:30" ht="20.100000000000001" customHeight="1" x14ac:dyDescent="0.2">
      <c r="A32" s="73"/>
      <c r="B32" s="94" t="s">
        <v>250</v>
      </c>
      <c r="C32" s="146">
        <v>1110.169396</v>
      </c>
      <c r="D32" s="96">
        <v>27.564278999999999</v>
      </c>
      <c r="E32" s="96">
        <v>73368.977696999995</v>
      </c>
      <c r="F32" s="96">
        <v>50.001188000052935</v>
      </c>
      <c r="G32" s="95">
        <v>2653.3619429999526</v>
      </c>
      <c r="H32" s="73"/>
    </row>
    <row r="33" spans="1:12" ht="12" customHeight="1" x14ac:dyDescent="0.2">
      <c r="A33" s="245"/>
      <c r="B33" s="112" t="s">
        <v>251</v>
      </c>
      <c r="C33" s="84">
        <v>1281.5078380000002</v>
      </c>
      <c r="D33" s="86">
        <v>18.596720000000001</v>
      </c>
      <c r="E33" s="86">
        <v>71679.909291000004</v>
      </c>
      <c r="F33" s="86">
        <v>207.02609199998551</v>
      </c>
      <c r="G33" s="85">
        <v>4158.374163000015</v>
      </c>
      <c r="H33" s="73"/>
    </row>
    <row r="34" spans="1:12" ht="12" customHeight="1" x14ac:dyDescent="0.2">
      <c r="A34" s="245"/>
      <c r="B34" s="112" t="s">
        <v>252</v>
      </c>
      <c r="C34" s="84">
        <v>536.44295600000009</v>
      </c>
      <c r="D34" s="86">
        <v>2.7377180000000001</v>
      </c>
      <c r="E34" s="86">
        <v>22565.061171999998</v>
      </c>
      <c r="F34" s="86">
        <v>34.759063999998034</v>
      </c>
      <c r="G34" s="85">
        <v>3677.3070070000031</v>
      </c>
      <c r="H34" s="73"/>
    </row>
    <row r="35" spans="1:12" ht="12" customHeight="1" x14ac:dyDescent="0.2">
      <c r="A35" s="245"/>
      <c r="B35" s="112" t="s">
        <v>263</v>
      </c>
      <c r="C35" s="84">
        <v>51.710604000000004</v>
      </c>
      <c r="D35" s="86">
        <v>1.511128</v>
      </c>
      <c r="E35" s="86">
        <v>3575.8177209999999</v>
      </c>
      <c r="F35" s="86">
        <v>30.032157000001462</v>
      </c>
      <c r="G35" s="85">
        <v>90.222734999998465</v>
      </c>
      <c r="H35" s="73"/>
    </row>
    <row r="36" spans="1:12" ht="12" customHeight="1" x14ac:dyDescent="0.2">
      <c r="A36" s="245"/>
      <c r="B36" s="112" t="s">
        <v>264</v>
      </c>
      <c r="C36" s="84">
        <v>176.636124</v>
      </c>
      <c r="D36" s="86">
        <v>8.7813639999999999</v>
      </c>
      <c r="E36" s="86">
        <v>5325.7338129999998</v>
      </c>
      <c r="F36" s="86">
        <v>62.944687999995949</v>
      </c>
      <c r="G36" s="85">
        <v>329.15430200000446</v>
      </c>
      <c r="H36" s="73"/>
    </row>
    <row r="37" spans="1:12" ht="12" customHeight="1" x14ac:dyDescent="0.2">
      <c r="A37" s="245"/>
      <c r="B37" s="112" t="s">
        <v>255</v>
      </c>
      <c r="C37" s="84">
        <v>6.0015849999999773</v>
      </c>
      <c r="D37" s="86">
        <v>1.1968999999993457E-2</v>
      </c>
      <c r="E37" s="86">
        <v>649.72699399996782</v>
      </c>
      <c r="F37" s="86">
        <v>11.953951999996207</v>
      </c>
      <c r="G37" s="85">
        <v>5.008557000063206</v>
      </c>
      <c r="H37" s="73"/>
    </row>
    <row r="38" spans="1:12" ht="20.100000000000001" customHeight="1" x14ac:dyDescent="0.2">
      <c r="A38" s="73"/>
      <c r="B38" s="117" t="s">
        <v>207</v>
      </c>
      <c r="C38" s="146">
        <v>533.86353800000006</v>
      </c>
      <c r="D38" s="96">
        <v>73.050367000000008</v>
      </c>
      <c r="E38" s="96">
        <v>16202.966423</v>
      </c>
      <c r="F38" s="96">
        <v>1111.2542270000195</v>
      </c>
      <c r="G38" s="95">
        <v>4873.6062219999803</v>
      </c>
      <c r="H38" s="73"/>
    </row>
    <row r="39" spans="1:12" ht="12" customHeight="1" x14ac:dyDescent="0.2">
      <c r="A39" s="245"/>
      <c r="B39" s="112" t="s">
        <v>248</v>
      </c>
      <c r="C39" s="84">
        <v>306.794442</v>
      </c>
      <c r="D39" s="86">
        <v>57.200092000000005</v>
      </c>
      <c r="E39" s="86">
        <v>7816.2267959999999</v>
      </c>
      <c r="F39" s="86">
        <v>1031.9480109999968</v>
      </c>
      <c r="G39" s="85">
        <v>3093.0180180000007</v>
      </c>
      <c r="H39" s="73"/>
    </row>
    <row r="40" spans="1:12" ht="12" customHeight="1" x14ac:dyDescent="0.2">
      <c r="A40" s="245"/>
      <c r="B40" s="112" t="s">
        <v>249</v>
      </c>
      <c r="C40" s="84">
        <v>227.06708599999999</v>
      </c>
      <c r="D40" s="86">
        <v>15.850770999999998</v>
      </c>
      <c r="E40" s="86">
        <v>8386.732677</v>
      </c>
      <c r="F40" s="86">
        <v>79.306210999986433</v>
      </c>
      <c r="G40" s="85">
        <v>1780.5077450000135</v>
      </c>
      <c r="H40" s="73"/>
    </row>
    <row r="41" spans="1:12" ht="20.100000000000001" customHeight="1" x14ac:dyDescent="0.2">
      <c r="A41" s="73"/>
      <c r="B41" s="117" t="s">
        <v>265</v>
      </c>
      <c r="C41" s="146">
        <v>1241.3147100000001</v>
      </c>
      <c r="D41" s="96">
        <v>64.890350999999995</v>
      </c>
      <c r="E41" s="96">
        <v>130182.84190500001</v>
      </c>
      <c r="F41" s="96">
        <v>402.5619069999666</v>
      </c>
      <c r="G41" s="95">
        <v>4652.9827990000194</v>
      </c>
      <c r="H41" s="73"/>
    </row>
    <row r="42" spans="1:12" x14ac:dyDescent="0.2">
      <c r="A42" s="73"/>
      <c r="B42" s="179" t="s">
        <v>232</v>
      </c>
      <c r="C42" s="146">
        <v>302.61040000000003</v>
      </c>
      <c r="D42" s="96">
        <v>15.009094999999999</v>
      </c>
      <c r="E42" s="96">
        <v>44022.594632</v>
      </c>
      <c r="F42" s="96">
        <v>200.06520799999271</v>
      </c>
      <c r="G42" s="95">
        <v>1717.3532160000032</v>
      </c>
      <c r="H42" s="73"/>
    </row>
    <row r="43" spans="1:12" x14ac:dyDescent="0.2">
      <c r="A43" s="73"/>
      <c r="B43" s="179" t="s">
        <v>266</v>
      </c>
      <c r="C43" s="146">
        <v>938.70431000000008</v>
      </c>
      <c r="D43" s="96">
        <v>49.881255999999993</v>
      </c>
      <c r="E43" s="96">
        <v>86160.247273000001</v>
      </c>
      <c r="F43" s="96">
        <v>202.49669899999571</v>
      </c>
      <c r="G43" s="95">
        <v>2935.6295829999872</v>
      </c>
      <c r="H43" s="73"/>
    </row>
    <row r="44" spans="1:12" ht="12" customHeight="1" x14ac:dyDescent="0.2">
      <c r="A44" s="245"/>
      <c r="B44" s="130" t="s">
        <v>132</v>
      </c>
      <c r="C44" s="84">
        <v>2390.5472490000002</v>
      </c>
      <c r="D44" s="86">
        <v>26.429663999999999</v>
      </c>
      <c r="E44" s="86">
        <v>75548.119503000009</v>
      </c>
      <c r="F44" s="86">
        <v>549.50573399997666</v>
      </c>
      <c r="G44" s="85">
        <v>7760.1329970000224</v>
      </c>
      <c r="H44" s="73"/>
    </row>
    <row r="45" spans="1:12" ht="12" customHeight="1" x14ac:dyDescent="0.2">
      <c r="A45" s="245"/>
      <c r="B45" s="130" t="s">
        <v>133</v>
      </c>
      <c r="C45" s="84">
        <v>1919.177207</v>
      </c>
      <c r="D45" s="86">
        <v>40.494134000000003</v>
      </c>
      <c r="E45" s="86">
        <v>66248.698692999998</v>
      </c>
      <c r="F45" s="86">
        <v>362.34166500007268</v>
      </c>
      <c r="G45" s="85">
        <v>8303.0903619999299</v>
      </c>
      <c r="H45" s="73"/>
    </row>
    <row r="46" spans="1:12" ht="12" customHeight="1" x14ac:dyDescent="0.2">
      <c r="A46" s="245"/>
      <c r="B46" s="130" t="s">
        <v>134</v>
      </c>
      <c r="C46" s="84">
        <v>599.36479599999996</v>
      </c>
      <c r="D46" s="86">
        <v>15.973844</v>
      </c>
      <c r="E46" s="86">
        <v>14719.474796000002</v>
      </c>
      <c r="F46" s="86">
        <v>221.36684700000478</v>
      </c>
      <c r="G46" s="85">
        <v>2438.8774719999928</v>
      </c>
      <c r="H46" s="73"/>
    </row>
    <row r="47" spans="1:12" ht="12" customHeight="1" x14ac:dyDescent="0.2">
      <c r="A47" s="245"/>
      <c r="B47" s="130" t="s">
        <v>135</v>
      </c>
      <c r="C47" s="84">
        <v>116.12310699999999</v>
      </c>
      <c r="D47" s="86">
        <v>30.611997000000002</v>
      </c>
      <c r="E47" s="86">
        <v>10057.640289000001</v>
      </c>
      <c r="F47" s="86">
        <v>373.58137500000157</v>
      </c>
      <c r="G47" s="85">
        <v>767.74379099999533</v>
      </c>
      <c r="H47" s="73"/>
    </row>
    <row r="48" spans="1:12" s="120" customFormat="1" ht="20.100000000000001" customHeight="1" x14ac:dyDescent="0.2">
      <c r="A48" s="99"/>
      <c r="B48" s="119" t="s">
        <v>364</v>
      </c>
      <c r="C48" s="146">
        <v>1599.7415599999997</v>
      </c>
      <c r="D48" s="96">
        <v>40.883925000000005</v>
      </c>
      <c r="E48" s="96">
        <v>39714.541039000003</v>
      </c>
      <c r="F48" s="96">
        <v>48.141575999979977</v>
      </c>
      <c r="G48" s="95">
        <v>5414.9235680000202</v>
      </c>
      <c r="H48" s="99"/>
      <c r="J48" s="100"/>
      <c r="K48" s="100"/>
      <c r="L48" s="100"/>
    </row>
    <row r="49" spans="1:12" s="120" customFormat="1" ht="12" customHeight="1" x14ac:dyDescent="0.2">
      <c r="A49" s="248"/>
      <c r="B49" s="121" t="s">
        <v>365</v>
      </c>
      <c r="C49" s="84">
        <v>135.79190000000003</v>
      </c>
      <c r="D49" s="86">
        <v>2.5906600000000002</v>
      </c>
      <c r="E49" s="86">
        <v>3416.8605619999998</v>
      </c>
      <c r="F49" s="86">
        <v>113.06736500000443</v>
      </c>
      <c r="G49" s="85">
        <v>116.28662899999472</v>
      </c>
      <c r="H49" s="99"/>
      <c r="J49" s="100"/>
      <c r="K49" s="100"/>
      <c r="L49" s="100"/>
    </row>
    <row r="50" spans="1:12" s="129" customFormat="1" ht="5.0999999999999996" customHeight="1" x14ac:dyDescent="0.2">
      <c r="A50" s="124"/>
      <c r="B50" s="125"/>
      <c r="C50" s="126"/>
      <c r="D50" s="126"/>
      <c r="E50" s="126"/>
      <c r="F50" s="126"/>
      <c r="G50" s="162"/>
      <c r="H50" s="124"/>
      <c r="J50" s="128"/>
      <c r="K50" s="128"/>
      <c r="L50" s="128"/>
    </row>
    <row r="51" spans="1:12" ht="39" customHeight="1" x14ac:dyDescent="0.2">
      <c r="A51" s="250" t="s">
        <v>3</v>
      </c>
      <c r="B51" s="562" t="s">
        <v>304</v>
      </c>
      <c r="C51" s="562"/>
      <c r="D51" s="562"/>
      <c r="E51" s="562"/>
      <c r="F51" s="562"/>
      <c r="G51" s="562"/>
      <c r="H51" s="308"/>
    </row>
    <row r="52" spans="1:12" x14ac:dyDescent="0.2">
      <c r="A52" s="73"/>
      <c r="B52" s="73"/>
      <c r="C52" s="73"/>
      <c r="D52" s="73"/>
      <c r="E52" s="73"/>
      <c r="F52" s="73"/>
      <c r="G52" s="73"/>
      <c r="H52" s="73"/>
    </row>
  </sheetData>
  <mergeCells count="1">
    <mergeCell ref="B51:G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657E2-B6AB-4816-9F75-A160F63FC284}">
  <sheetPr>
    <pageSetUpPr fitToPage="1"/>
  </sheetPr>
  <dimension ref="A2:K52"/>
  <sheetViews>
    <sheetView showGridLines="0" zoomScaleNormal="100" zoomScaleSheetLayoutView="100" workbookViewId="0"/>
  </sheetViews>
  <sheetFormatPr defaultColWidth="9.140625" defaultRowHeight="12" x14ac:dyDescent="0.2"/>
  <cols>
    <col min="1" max="1" width="1.7109375" style="70" customWidth="1"/>
    <col min="2" max="2" width="32"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252"/>
    </row>
    <row r="3" spans="1:10" s="269" customFormat="1" ht="14.25" x14ac:dyDescent="0.2">
      <c r="A3" s="268"/>
      <c r="B3" s="268" t="s">
        <v>359</v>
      </c>
      <c r="C3" s="268"/>
      <c r="D3" s="268"/>
      <c r="E3" s="268"/>
      <c r="F3" s="268"/>
      <c r="G3" s="268"/>
      <c r="H3" s="268"/>
      <c r="I3" s="268"/>
      <c r="J3" s="268"/>
    </row>
    <row r="4" spans="1:10" s="263" customFormat="1" ht="21" customHeight="1" x14ac:dyDescent="0.2">
      <c r="A4" s="277"/>
      <c r="B4" s="276" t="s">
        <v>598</v>
      </c>
      <c r="C4" s="276"/>
      <c r="D4" s="276"/>
      <c r="E4" s="276"/>
      <c r="F4" s="276"/>
      <c r="G4" s="276"/>
      <c r="H4" s="278" t="s">
        <v>306</v>
      </c>
      <c r="I4" s="276"/>
    </row>
    <row r="5" spans="1:10" ht="20.100000000000001" customHeight="1" x14ac:dyDescent="0.2">
      <c r="A5" s="275"/>
      <c r="B5" s="280"/>
      <c r="C5" s="281" t="s">
        <v>22</v>
      </c>
      <c r="D5" s="281" t="s">
        <v>28</v>
      </c>
      <c r="E5" s="281" t="s">
        <v>27</v>
      </c>
      <c r="F5" s="281" t="s">
        <v>26</v>
      </c>
      <c r="G5" s="281" t="s">
        <v>31</v>
      </c>
      <c r="H5" s="282" t="s">
        <v>33</v>
      </c>
      <c r="I5" s="308"/>
    </row>
    <row r="6" spans="1:10" s="115" customFormat="1" ht="20.100000000000001" customHeight="1" x14ac:dyDescent="0.25">
      <c r="A6" s="249"/>
      <c r="B6" s="117" t="s">
        <v>56</v>
      </c>
      <c r="C6" s="146">
        <v>1166951.3609709998</v>
      </c>
      <c r="D6" s="146">
        <v>9799.6198839999997</v>
      </c>
      <c r="E6" s="146">
        <v>7793.2843989999992</v>
      </c>
      <c r="F6" s="146">
        <v>44055.281674000005</v>
      </c>
      <c r="G6" s="146">
        <v>2379.7583350000004</v>
      </c>
      <c r="H6" s="95">
        <v>11959.629466</v>
      </c>
      <c r="I6" s="108"/>
    </row>
    <row r="7" spans="1:10" ht="20.100000000000001" customHeight="1" x14ac:dyDescent="0.2">
      <c r="A7" s="73"/>
      <c r="B7" s="117" t="s">
        <v>351</v>
      </c>
      <c r="C7" s="146">
        <v>613483.22697399999</v>
      </c>
      <c r="D7" s="146">
        <v>4535.1178100000006</v>
      </c>
      <c r="E7" s="146">
        <v>2787.2640310000002</v>
      </c>
      <c r="F7" s="146">
        <v>18048.077344999998</v>
      </c>
      <c r="G7" s="146">
        <v>897.72357900000009</v>
      </c>
      <c r="H7" s="95">
        <v>3837.027752</v>
      </c>
      <c r="I7" s="73"/>
    </row>
    <row r="8" spans="1:10" ht="12" customHeight="1" x14ac:dyDescent="0.2">
      <c r="A8" s="245"/>
      <c r="B8" s="112" t="s">
        <v>248</v>
      </c>
      <c r="C8" s="146">
        <v>156283.01686199999</v>
      </c>
      <c r="D8" s="146">
        <v>959.74798899999985</v>
      </c>
      <c r="E8" s="146">
        <v>621.10360600000001</v>
      </c>
      <c r="F8" s="146">
        <v>3959.0486679999999</v>
      </c>
      <c r="G8" s="146">
        <v>121.43287199999999</v>
      </c>
      <c r="H8" s="95">
        <v>812.40956500000004</v>
      </c>
      <c r="I8" s="73"/>
    </row>
    <row r="9" spans="1:10" ht="12" customHeight="1" x14ac:dyDescent="0.2">
      <c r="A9" s="245"/>
      <c r="B9" s="112" t="s">
        <v>249</v>
      </c>
      <c r="C9" s="146">
        <v>457200.21007799997</v>
      </c>
      <c r="D9" s="146">
        <v>3575.3698170000002</v>
      </c>
      <c r="E9" s="146">
        <v>2166.1604170000001</v>
      </c>
      <c r="F9" s="146">
        <v>14089.028667999999</v>
      </c>
      <c r="G9" s="146">
        <v>776.29069900000013</v>
      </c>
      <c r="H9" s="95">
        <v>3024.6181820000002</v>
      </c>
      <c r="I9" s="73"/>
    </row>
    <row r="10" spans="1:10" ht="20.100000000000001" customHeight="1" x14ac:dyDescent="0.2">
      <c r="A10" s="73"/>
      <c r="B10" s="117" t="s">
        <v>206</v>
      </c>
      <c r="C10" s="146">
        <v>474945.13290299999</v>
      </c>
      <c r="D10" s="146">
        <v>4371.5513350000001</v>
      </c>
      <c r="E10" s="146">
        <v>3974.0734440000006</v>
      </c>
      <c r="F10" s="146">
        <v>20986.259418000001</v>
      </c>
      <c r="G10" s="146">
        <v>792.49035400000002</v>
      </c>
      <c r="H10" s="95">
        <v>5521.7568409999994</v>
      </c>
      <c r="I10" s="73"/>
    </row>
    <row r="11" spans="1:10" ht="12" customHeight="1" x14ac:dyDescent="0.2">
      <c r="A11" s="245"/>
      <c r="B11" s="112" t="s">
        <v>248</v>
      </c>
      <c r="C11" s="146">
        <v>129738.585649</v>
      </c>
      <c r="D11" s="146">
        <v>1477.440617</v>
      </c>
      <c r="E11" s="146">
        <v>1336.268881</v>
      </c>
      <c r="F11" s="146">
        <v>7479.2696209999995</v>
      </c>
      <c r="G11" s="146">
        <v>265.47673500000002</v>
      </c>
      <c r="H11" s="95">
        <v>2416.9306719999995</v>
      </c>
      <c r="I11" s="73"/>
    </row>
    <row r="12" spans="1:10" ht="12" customHeight="1" x14ac:dyDescent="0.2">
      <c r="A12" s="245"/>
      <c r="B12" s="112" t="s">
        <v>249</v>
      </c>
      <c r="C12" s="146">
        <v>345205.10593200003</v>
      </c>
      <c r="D12" s="146">
        <v>2894.1097059999997</v>
      </c>
      <c r="E12" s="146">
        <v>2637.8030560000002</v>
      </c>
      <c r="F12" s="146">
        <v>13506.997031000001</v>
      </c>
      <c r="G12" s="146">
        <v>527.01311099999998</v>
      </c>
      <c r="H12" s="95">
        <v>3104.8256639999995</v>
      </c>
      <c r="I12" s="73"/>
    </row>
    <row r="13" spans="1:10" ht="20.100000000000001" customHeight="1" x14ac:dyDescent="0.2">
      <c r="A13" s="73"/>
      <c r="B13" s="94" t="s">
        <v>250</v>
      </c>
      <c r="C13" s="146">
        <v>283768.47318299999</v>
      </c>
      <c r="D13" s="146">
        <v>1659.2734799999998</v>
      </c>
      <c r="E13" s="146">
        <v>1835.2969759999999</v>
      </c>
      <c r="F13" s="146">
        <v>12397.247146000002</v>
      </c>
      <c r="G13" s="146">
        <v>392.43389400000001</v>
      </c>
      <c r="H13" s="95">
        <v>2970.485572</v>
      </c>
      <c r="I13" s="73"/>
    </row>
    <row r="14" spans="1:10" ht="12" customHeight="1" x14ac:dyDescent="0.2">
      <c r="A14" s="245"/>
      <c r="B14" s="112" t="s">
        <v>251</v>
      </c>
      <c r="C14" s="146">
        <v>116309.83736400001</v>
      </c>
      <c r="D14" s="146">
        <v>1785.826669</v>
      </c>
      <c r="E14" s="146">
        <v>1304.5706439999999</v>
      </c>
      <c r="F14" s="146">
        <v>6600.9597990000002</v>
      </c>
      <c r="G14" s="146">
        <v>196.28401399999998</v>
      </c>
      <c r="H14" s="95">
        <v>2045.6305759999998</v>
      </c>
      <c r="I14" s="73"/>
    </row>
    <row r="15" spans="1:10" ht="12" customHeight="1" x14ac:dyDescent="0.2">
      <c r="A15" s="245"/>
      <c r="B15" s="112" t="s">
        <v>252</v>
      </c>
      <c r="C15" s="146">
        <v>30888.137786000003</v>
      </c>
      <c r="D15" s="146">
        <v>331.76229699999999</v>
      </c>
      <c r="E15" s="146">
        <v>389.035527</v>
      </c>
      <c r="F15" s="146">
        <v>673.18715900000007</v>
      </c>
      <c r="G15" s="146">
        <v>49.414518000000001</v>
      </c>
      <c r="H15" s="95">
        <v>157.23304199999998</v>
      </c>
      <c r="I15" s="73"/>
    </row>
    <row r="16" spans="1:10" ht="12" customHeight="1" x14ac:dyDescent="0.2">
      <c r="A16" s="245"/>
      <c r="B16" s="112" t="s">
        <v>263</v>
      </c>
      <c r="C16" s="146">
        <v>25099.076398999998</v>
      </c>
      <c r="D16" s="146">
        <v>253.25440599999999</v>
      </c>
      <c r="E16" s="146">
        <v>314.29335800000001</v>
      </c>
      <c r="F16" s="146">
        <v>703.08664700000008</v>
      </c>
      <c r="G16" s="146">
        <v>48.296711999999999</v>
      </c>
      <c r="H16" s="95">
        <v>200.435385</v>
      </c>
      <c r="I16" s="73"/>
    </row>
    <row r="17" spans="1:11" ht="12" customHeight="1" x14ac:dyDescent="0.2">
      <c r="A17" s="245"/>
      <c r="B17" s="112" t="s">
        <v>264</v>
      </c>
      <c r="C17" s="146">
        <v>17600.066030999998</v>
      </c>
      <c r="D17" s="146">
        <v>334.65447300000005</v>
      </c>
      <c r="E17" s="146">
        <v>124.722887</v>
      </c>
      <c r="F17" s="146">
        <v>586.17554199999995</v>
      </c>
      <c r="G17" s="146">
        <v>106.01220600000001</v>
      </c>
      <c r="H17" s="95">
        <v>140.410901</v>
      </c>
      <c r="I17" s="73"/>
    </row>
    <row r="18" spans="1:11" ht="12" customHeight="1" x14ac:dyDescent="0.2">
      <c r="A18" s="245"/>
      <c r="B18" s="112" t="s">
        <v>255</v>
      </c>
      <c r="C18" s="146">
        <v>1279.5421399999759</v>
      </c>
      <c r="D18" s="146">
        <v>6.7800100000004022</v>
      </c>
      <c r="E18" s="146">
        <v>6.1540520000007746</v>
      </c>
      <c r="F18" s="146">
        <v>25.603124999997817</v>
      </c>
      <c r="G18" s="146">
        <v>4.9010000000066611E-2</v>
      </c>
      <c r="H18" s="95">
        <v>7.5613649999995687</v>
      </c>
      <c r="I18" s="73"/>
    </row>
    <row r="19" spans="1:11" ht="20.100000000000001" customHeight="1" x14ac:dyDescent="0.2">
      <c r="A19" s="73"/>
      <c r="B19" s="117" t="s">
        <v>207</v>
      </c>
      <c r="C19" s="146">
        <v>78523.232110000012</v>
      </c>
      <c r="D19" s="146">
        <v>892.95071099999996</v>
      </c>
      <c r="E19" s="146">
        <v>1031.9463989999999</v>
      </c>
      <c r="F19" s="146">
        <v>5020.9438800000007</v>
      </c>
      <c r="G19" s="146">
        <v>689.54438400000004</v>
      </c>
      <c r="H19" s="95">
        <v>2600.8448470000003</v>
      </c>
      <c r="I19" s="73"/>
    </row>
    <row r="20" spans="1:11" ht="12" customHeight="1" x14ac:dyDescent="0.2">
      <c r="A20" s="245"/>
      <c r="B20" s="112" t="s">
        <v>248</v>
      </c>
      <c r="C20" s="146">
        <v>38946.102138000002</v>
      </c>
      <c r="D20" s="146">
        <v>428.60893699999997</v>
      </c>
      <c r="E20" s="146">
        <v>438.15698499999996</v>
      </c>
      <c r="F20" s="146">
        <v>1961.1798780000001</v>
      </c>
      <c r="G20" s="146">
        <v>368.19870100000009</v>
      </c>
      <c r="H20" s="95">
        <v>1094.6356070000002</v>
      </c>
      <c r="I20" s="73"/>
    </row>
    <row r="21" spans="1:11" ht="12" customHeight="1" x14ac:dyDescent="0.2">
      <c r="A21" s="245"/>
      <c r="B21" s="112" t="s">
        <v>249</v>
      </c>
      <c r="C21" s="146">
        <v>39577.099434000003</v>
      </c>
      <c r="D21" s="146">
        <v>464.34183899999994</v>
      </c>
      <c r="E21" s="146">
        <v>593.7902160000001</v>
      </c>
      <c r="F21" s="146">
        <v>3059.7642950000004</v>
      </c>
      <c r="G21" s="146">
        <v>321.34567699999997</v>
      </c>
      <c r="H21" s="95">
        <v>1506.2097370000001</v>
      </c>
      <c r="I21" s="73"/>
    </row>
    <row r="22" spans="1:11" ht="20.100000000000001" customHeight="1" x14ac:dyDescent="0.2">
      <c r="A22" s="73"/>
      <c r="B22" s="117" t="s">
        <v>265</v>
      </c>
      <c r="C22" s="146">
        <v>768719.47913499991</v>
      </c>
      <c r="D22" s="146">
        <v>4964.674806</v>
      </c>
      <c r="E22" s="146">
        <v>3427.3238230000002</v>
      </c>
      <c r="F22" s="146">
        <v>24763.611470000003</v>
      </c>
      <c r="G22" s="146">
        <v>773.22619000000009</v>
      </c>
      <c r="H22" s="95">
        <v>4972.1778999999997</v>
      </c>
      <c r="I22" s="73"/>
    </row>
    <row r="23" spans="1:11" x14ac:dyDescent="0.2">
      <c r="A23" s="73"/>
      <c r="B23" s="179" t="s">
        <v>232</v>
      </c>
      <c r="C23" s="146">
        <v>336514.35680399992</v>
      </c>
      <c r="D23" s="146">
        <v>1986.6296359999999</v>
      </c>
      <c r="E23" s="146">
        <v>1569.9789920000003</v>
      </c>
      <c r="F23" s="146">
        <v>11070.611288</v>
      </c>
      <c r="G23" s="146">
        <v>222.11095399999999</v>
      </c>
      <c r="H23" s="95">
        <v>2429.4256909999999</v>
      </c>
      <c r="I23" s="73"/>
    </row>
    <row r="24" spans="1:11" x14ac:dyDescent="0.2">
      <c r="A24" s="73"/>
      <c r="B24" s="179" t="s">
        <v>266</v>
      </c>
      <c r="C24" s="146">
        <v>432205.12233099993</v>
      </c>
      <c r="D24" s="146">
        <v>2978.0451699999999</v>
      </c>
      <c r="E24" s="146">
        <v>1857.3448309999999</v>
      </c>
      <c r="F24" s="146">
        <v>13693.000182000002</v>
      </c>
      <c r="G24" s="146">
        <v>551.1152360000001</v>
      </c>
      <c r="H24" s="95">
        <v>2542.7522089999998</v>
      </c>
      <c r="I24" s="73"/>
    </row>
    <row r="25" spans="1:11" ht="12" customHeight="1" x14ac:dyDescent="0.2">
      <c r="A25" s="245"/>
      <c r="B25" s="130" t="s">
        <v>132</v>
      </c>
      <c r="C25" s="146">
        <v>173817.97332799999</v>
      </c>
      <c r="D25" s="146">
        <v>1789.4652659999999</v>
      </c>
      <c r="E25" s="146">
        <v>2055.5418370000002</v>
      </c>
      <c r="F25" s="146">
        <v>9623.4872439999981</v>
      </c>
      <c r="G25" s="146">
        <v>759.55971799999998</v>
      </c>
      <c r="H25" s="95">
        <v>2954.7581759999994</v>
      </c>
      <c r="I25" s="73"/>
    </row>
    <row r="26" spans="1:11" ht="12" customHeight="1" x14ac:dyDescent="0.2">
      <c r="A26" s="245"/>
      <c r="B26" s="130" t="s">
        <v>133</v>
      </c>
      <c r="C26" s="146">
        <v>152359.167086</v>
      </c>
      <c r="D26" s="146">
        <v>1748.2879</v>
      </c>
      <c r="E26" s="146">
        <v>1385.186109</v>
      </c>
      <c r="F26" s="146">
        <v>6562.6719380000004</v>
      </c>
      <c r="G26" s="146">
        <v>509.56468200000006</v>
      </c>
      <c r="H26" s="95">
        <v>2467.9143599999998</v>
      </c>
      <c r="I26" s="73"/>
    </row>
    <row r="27" spans="1:11" ht="12" customHeight="1" x14ac:dyDescent="0.2">
      <c r="A27" s="245"/>
      <c r="B27" s="130" t="s">
        <v>134</v>
      </c>
      <c r="C27" s="146">
        <v>49356.515458999995</v>
      </c>
      <c r="D27" s="146">
        <v>918.07610699999998</v>
      </c>
      <c r="E27" s="146">
        <v>691.17096200000003</v>
      </c>
      <c r="F27" s="146">
        <v>2223.6588359999996</v>
      </c>
      <c r="G27" s="146">
        <v>193.64357999999999</v>
      </c>
      <c r="H27" s="95">
        <v>811.87242100000003</v>
      </c>
      <c r="I27" s="73"/>
    </row>
    <row r="28" spans="1:11" ht="12" customHeight="1" x14ac:dyDescent="0.2">
      <c r="A28" s="245"/>
      <c r="B28" s="130" t="s">
        <v>135</v>
      </c>
      <c r="C28" s="146">
        <v>22698.332523999994</v>
      </c>
      <c r="D28" s="146">
        <v>379.17759800000005</v>
      </c>
      <c r="E28" s="146">
        <v>234.02724899999998</v>
      </c>
      <c r="F28" s="146">
        <v>881.83715499999994</v>
      </c>
      <c r="G28" s="146">
        <v>143.70058200000003</v>
      </c>
      <c r="H28" s="95">
        <v>752.86127900000008</v>
      </c>
      <c r="I28" s="73"/>
    </row>
    <row r="29" spans="1:11" s="120" customFormat="1" ht="20.100000000000001" customHeight="1" x14ac:dyDescent="0.2">
      <c r="A29" s="99"/>
      <c r="B29" s="119" t="s">
        <v>364</v>
      </c>
      <c r="C29" s="146">
        <v>60103.130479000007</v>
      </c>
      <c r="D29" s="146">
        <v>369.63835700000004</v>
      </c>
      <c r="E29" s="146">
        <v>678.11294099999998</v>
      </c>
      <c r="F29" s="146">
        <v>2904.9679409999999</v>
      </c>
      <c r="G29" s="146">
        <v>71.079329000000001</v>
      </c>
      <c r="H29" s="95">
        <v>928.90776200000005</v>
      </c>
      <c r="I29" s="99"/>
    </row>
    <row r="30" spans="1:11" s="120" customFormat="1" ht="12" customHeight="1" x14ac:dyDescent="0.2">
      <c r="A30" s="248"/>
      <c r="B30" s="121" t="s">
        <v>365</v>
      </c>
      <c r="C30" s="146">
        <v>33996.474885000003</v>
      </c>
      <c r="D30" s="146">
        <v>309.75336800000002</v>
      </c>
      <c r="E30" s="146">
        <v>195.27296399999997</v>
      </c>
      <c r="F30" s="146">
        <v>1552.036484</v>
      </c>
      <c r="G30" s="146">
        <v>28.790589999999998</v>
      </c>
      <c r="H30" s="95">
        <v>847.11882300000013</v>
      </c>
      <c r="I30" s="99"/>
    </row>
    <row r="31" spans="1:11" s="389" customFormat="1" ht="3" customHeight="1" x14ac:dyDescent="0.15">
      <c r="A31" s="382"/>
      <c r="B31" s="383"/>
      <c r="C31" s="383"/>
      <c r="D31" s="383"/>
      <c r="E31" s="383"/>
      <c r="F31" s="383"/>
      <c r="G31" s="383"/>
      <c r="H31" s="384"/>
      <c r="I31" s="386"/>
      <c r="J31" s="387"/>
      <c r="K31" s="388"/>
    </row>
    <row r="32" spans="1:11" s="263" customFormat="1" ht="20.100000000000001" customHeight="1" x14ac:dyDescent="0.2">
      <c r="A32" s="391"/>
      <c r="B32" s="130" t="s">
        <v>57</v>
      </c>
      <c r="C32" s="233">
        <v>52839.443728999991</v>
      </c>
      <c r="D32" s="233">
        <v>828.79522599999996</v>
      </c>
      <c r="E32" s="233">
        <v>589.232077</v>
      </c>
      <c r="F32" s="233">
        <v>135.53458400000002</v>
      </c>
      <c r="G32" s="233">
        <v>83.433072999999993</v>
      </c>
      <c r="H32" s="225">
        <v>137.91433999999998</v>
      </c>
      <c r="I32" s="245"/>
    </row>
    <row r="33" spans="1:9" ht="20.100000000000001" customHeight="1" x14ac:dyDescent="0.2">
      <c r="A33" s="73"/>
      <c r="B33" s="117" t="s">
        <v>351</v>
      </c>
      <c r="C33" s="146">
        <v>26846.135865</v>
      </c>
      <c r="D33" s="146">
        <v>28.384101000000001</v>
      </c>
      <c r="E33" s="146">
        <v>44.567928000000002</v>
      </c>
      <c r="F33" s="146">
        <v>37.985106999999999</v>
      </c>
      <c r="G33" s="146">
        <v>12.421415999999999</v>
      </c>
      <c r="H33" s="95">
        <v>67.365160000000003</v>
      </c>
      <c r="I33" s="73"/>
    </row>
    <row r="34" spans="1:9" ht="12" customHeight="1" x14ac:dyDescent="0.2">
      <c r="A34" s="245"/>
      <c r="B34" s="112" t="s">
        <v>248</v>
      </c>
      <c r="C34" s="146">
        <v>13119.890300000001</v>
      </c>
      <c r="D34" s="146">
        <v>7.2251999999999997E-2</v>
      </c>
      <c r="E34" s="146">
        <v>34.024185000000003</v>
      </c>
      <c r="F34" s="146">
        <v>6.9556210000000007</v>
      </c>
      <c r="G34" s="146">
        <v>1.0531839999999999</v>
      </c>
      <c r="H34" s="95">
        <v>1.4730270000000001</v>
      </c>
      <c r="I34" s="73"/>
    </row>
    <row r="35" spans="1:9" ht="12" customHeight="1" x14ac:dyDescent="0.2">
      <c r="A35" s="245"/>
      <c r="B35" s="112" t="s">
        <v>249</v>
      </c>
      <c r="C35" s="146">
        <v>13726.245556</v>
      </c>
      <c r="D35" s="146">
        <v>28.311848000000001</v>
      </c>
      <c r="E35" s="146">
        <v>10.543742999999999</v>
      </c>
      <c r="F35" s="146">
        <v>31.029486000000002</v>
      </c>
      <c r="G35" s="146">
        <v>11.368231999999999</v>
      </c>
      <c r="H35" s="95">
        <v>65.892133000000001</v>
      </c>
      <c r="I35" s="73"/>
    </row>
    <row r="36" spans="1:9" ht="20.100000000000001" customHeight="1" x14ac:dyDescent="0.2">
      <c r="A36" s="73"/>
      <c r="B36" s="117" t="s">
        <v>206</v>
      </c>
      <c r="C36" s="146">
        <v>23272.567768999994</v>
      </c>
      <c r="D36" s="146">
        <v>119.396176</v>
      </c>
      <c r="E36" s="146">
        <v>22.822921000000001</v>
      </c>
      <c r="F36" s="146">
        <v>12.953952000000001</v>
      </c>
      <c r="G36" s="146">
        <v>26.934839</v>
      </c>
      <c r="H36" s="95">
        <v>56.246417000000001</v>
      </c>
      <c r="I36" s="73"/>
    </row>
    <row r="37" spans="1:9" ht="12" customHeight="1" x14ac:dyDescent="0.2">
      <c r="A37" s="245"/>
      <c r="B37" s="112" t="s">
        <v>248</v>
      </c>
      <c r="C37" s="146">
        <v>4220.1978280000003</v>
      </c>
      <c r="D37" s="146">
        <v>58.015413000000002</v>
      </c>
      <c r="E37" s="146">
        <v>4.2492369999999999</v>
      </c>
      <c r="F37" s="146">
        <v>0.61982300000000001</v>
      </c>
      <c r="G37" s="146">
        <v>0</v>
      </c>
      <c r="H37" s="95">
        <v>35.022193000000001</v>
      </c>
      <c r="I37" s="73"/>
    </row>
    <row r="38" spans="1:9" ht="12" customHeight="1" x14ac:dyDescent="0.2">
      <c r="A38" s="245"/>
      <c r="B38" s="112" t="s">
        <v>249</v>
      </c>
      <c r="C38" s="146">
        <v>19052.370937</v>
      </c>
      <c r="D38" s="146">
        <v>61.380763000000002</v>
      </c>
      <c r="E38" s="146">
        <v>18.573684</v>
      </c>
      <c r="F38" s="146">
        <v>12.334129000000001</v>
      </c>
      <c r="G38" s="146">
        <v>26.934839</v>
      </c>
      <c r="H38" s="95">
        <v>21.224224</v>
      </c>
      <c r="I38" s="73"/>
    </row>
    <row r="39" spans="1:9" ht="20.100000000000001" customHeight="1" x14ac:dyDescent="0.2">
      <c r="A39" s="73"/>
      <c r="B39" s="94" t="s">
        <v>250</v>
      </c>
      <c r="C39" s="146">
        <v>9890.8953939999974</v>
      </c>
      <c r="D39" s="146">
        <v>25.612296999999998</v>
      </c>
      <c r="E39" s="146">
        <v>9.11E-3</v>
      </c>
      <c r="F39" s="146">
        <v>12.923375</v>
      </c>
      <c r="G39" s="146">
        <v>6.94</v>
      </c>
      <c r="H39" s="95">
        <v>9.4540249999999997</v>
      </c>
      <c r="I39" s="73"/>
    </row>
    <row r="40" spans="1:9" ht="12" customHeight="1" x14ac:dyDescent="0.2">
      <c r="A40" s="245"/>
      <c r="B40" s="112" t="s">
        <v>251</v>
      </c>
      <c r="C40" s="146">
        <v>1998.945641</v>
      </c>
      <c r="D40" s="146">
        <v>3.2986860000000005</v>
      </c>
      <c r="E40" s="146">
        <v>13.540379999999999</v>
      </c>
      <c r="F40" s="146">
        <v>0</v>
      </c>
      <c r="G40" s="146">
        <v>13.054838999999999</v>
      </c>
      <c r="H40" s="95">
        <v>41.717567000000003</v>
      </c>
      <c r="I40" s="73"/>
    </row>
    <row r="41" spans="1:9" ht="12" customHeight="1" x14ac:dyDescent="0.2">
      <c r="A41" s="245"/>
      <c r="B41" s="112" t="s">
        <v>252</v>
      </c>
      <c r="C41" s="146">
        <v>7209.1159579999994</v>
      </c>
      <c r="D41" s="146">
        <v>0.45774500000000001</v>
      </c>
      <c r="E41" s="146">
        <v>3.3000000000000003E-5</v>
      </c>
      <c r="F41" s="146">
        <v>0</v>
      </c>
      <c r="G41" s="146">
        <v>6.94</v>
      </c>
      <c r="H41" s="95">
        <v>0</v>
      </c>
      <c r="I41" s="73"/>
    </row>
    <row r="42" spans="1:9" ht="12" customHeight="1" x14ac:dyDescent="0.2">
      <c r="A42" s="245"/>
      <c r="B42" s="112" t="s">
        <v>263</v>
      </c>
      <c r="C42" s="146">
        <v>3253.5328710000003</v>
      </c>
      <c r="D42" s="146">
        <v>31.850014000000002</v>
      </c>
      <c r="E42" s="146">
        <v>7.0043970000000009</v>
      </c>
      <c r="F42" s="146">
        <v>0</v>
      </c>
      <c r="G42" s="146">
        <v>0</v>
      </c>
      <c r="H42" s="95">
        <v>0</v>
      </c>
      <c r="I42" s="73"/>
    </row>
    <row r="43" spans="1:9" ht="12" customHeight="1" x14ac:dyDescent="0.2">
      <c r="A43" s="245"/>
      <c r="B43" s="112" t="s">
        <v>264</v>
      </c>
      <c r="C43" s="146">
        <v>862.142337</v>
      </c>
      <c r="D43" s="146">
        <v>58.177429999999994</v>
      </c>
      <c r="E43" s="146">
        <v>2.2690000000000001</v>
      </c>
      <c r="F43" s="146">
        <v>3.0577E-2</v>
      </c>
      <c r="G43" s="146">
        <v>0</v>
      </c>
      <c r="H43" s="95">
        <v>5.0748249999999997</v>
      </c>
      <c r="I43" s="73"/>
    </row>
    <row r="44" spans="1:9" ht="12" customHeight="1" x14ac:dyDescent="0.2">
      <c r="A44" s="245"/>
      <c r="B44" s="112" t="s">
        <v>255</v>
      </c>
      <c r="C44" s="146">
        <v>57.935567999997147</v>
      </c>
      <c r="D44" s="146">
        <v>4.0000000041118255E-6</v>
      </c>
      <c r="E44" s="146">
        <v>1.0000000045806701E-6</v>
      </c>
      <c r="F44" s="146">
        <v>0</v>
      </c>
      <c r="G44" s="146">
        <v>0</v>
      </c>
      <c r="H44" s="95">
        <v>0</v>
      </c>
      <c r="I44" s="73"/>
    </row>
    <row r="45" spans="1:9" ht="20.100000000000001" customHeight="1" x14ac:dyDescent="0.2">
      <c r="A45" s="73"/>
      <c r="B45" s="117" t="s">
        <v>207</v>
      </c>
      <c r="C45" s="146">
        <v>2720.7515469999998</v>
      </c>
      <c r="D45" s="146">
        <v>681.01494700000001</v>
      </c>
      <c r="E45" s="146">
        <v>521.84122600000001</v>
      </c>
      <c r="F45" s="146">
        <v>84.595521999999988</v>
      </c>
      <c r="G45" s="146">
        <v>44.076817999999996</v>
      </c>
      <c r="H45" s="95">
        <v>14.302762000000001</v>
      </c>
      <c r="I45" s="73"/>
    </row>
    <row r="46" spans="1:9" ht="12" customHeight="1" x14ac:dyDescent="0.2">
      <c r="A46" s="245"/>
      <c r="B46" s="112" t="s">
        <v>248</v>
      </c>
      <c r="C46" s="146">
        <v>1275.3427360000001</v>
      </c>
      <c r="D46" s="146">
        <v>58.667515999999999</v>
      </c>
      <c r="E46" s="146">
        <v>516.44122600000003</v>
      </c>
      <c r="F46" s="146">
        <v>13.311821999999999</v>
      </c>
      <c r="G46" s="146">
        <v>37.540453999999997</v>
      </c>
      <c r="H46" s="95">
        <v>8.5659200000000002</v>
      </c>
      <c r="I46" s="73"/>
    </row>
    <row r="47" spans="1:9" ht="12" customHeight="1" x14ac:dyDescent="0.2">
      <c r="A47" s="245"/>
      <c r="B47" s="112" t="s">
        <v>249</v>
      </c>
      <c r="C47" s="146">
        <v>1445.372304</v>
      </c>
      <c r="D47" s="146">
        <v>622.34743100000003</v>
      </c>
      <c r="E47" s="146">
        <v>5.4</v>
      </c>
      <c r="F47" s="146">
        <v>71.283698000000001</v>
      </c>
      <c r="G47" s="146">
        <v>6.5363629999999997</v>
      </c>
      <c r="H47" s="95">
        <v>5.7368420000000002</v>
      </c>
      <c r="I47" s="73"/>
    </row>
    <row r="48" spans="1:9" s="120" customFormat="1" ht="20.100000000000001" customHeight="1" x14ac:dyDescent="0.2">
      <c r="A48" s="99"/>
      <c r="B48" s="119" t="s">
        <v>364</v>
      </c>
      <c r="C48" s="146">
        <v>330.41200200000003</v>
      </c>
      <c r="D48" s="146">
        <v>0</v>
      </c>
      <c r="E48" s="146">
        <v>0</v>
      </c>
      <c r="F48" s="146">
        <v>3.9785200000000001</v>
      </c>
      <c r="G48" s="146">
        <v>0</v>
      </c>
      <c r="H48" s="95">
        <v>0</v>
      </c>
      <c r="I48" s="99"/>
    </row>
    <row r="49" spans="1:9" s="120" customFormat="1" ht="12" customHeight="1" x14ac:dyDescent="0.2">
      <c r="A49" s="248"/>
      <c r="B49" s="121" t="s">
        <v>365</v>
      </c>
      <c r="C49" s="146">
        <v>90.399265999999983</v>
      </c>
      <c r="D49" s="146">
        <v>0.15021000000000001</v>
      </c>
      <c r="E49" s="146">
        <v>4.2398999999999999E-2</v>
      </c>
      <c r="F49" s="146">
        <v>8.3783499999999993</v>
      </c>
      <c r="G49" s="146">
        <v>0</v>
      </c>
      <c r="H49" s="95">
        <v>3.8064000000000001E-2</v>
      </c>
      <c r="I49" s="99"/>
    </row>
    <row r="50" spans="1:9" s="129" customFormat="1" ht="5.0999999999999996" customHeight="1" x14ac:dyDescent="0.15">
      <c r="A50" s="124"/>
      <c r="C50" s="153"/>
      <c r="D50" s="148"/>
      <c r="E50" s="148"/>
      <c r="F50" s="148"/>
      <c r="G50" s="148"/>
      <c r="I50" s="124"/>
    </row>
    <row r="51" spans="1:9" ht="29.1" customHeight="1" x14ac:dyDescent="0.2">
      <c r="A51" s="250" t="s">
        <v>3</v>
      </c>
      <c r="B51" s="562" t="s">
        <v>302</v>
      </c>
      <c r="C51" s="562"/>
      <c r="D51" s="562"/>
      <c r="E51" s="562"/>
      <c r="F51" s="562"/>
      <c r="G51" s="562"/>
      <c r="H51" s="562"/>
      <c r="I51" s="308"/>
    </row>
    <row r="52" spans="1:9" x14ac:dyDescent="0.2">
      <c r="A52" s="73"/>
      <c r="B52" s="73"/>
      <c r="C52" s="73"/>
      <c r="D52" s="73"/>
      <c r="E52" s="73"/>
      <c r="F52" s="73"/>
      <c r="G52" s="73"/>
      <c r="H52" s="73"/>
      <c r="I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7635-D772-4DE8-AC8D-894888DC1BB7}">
  <sheetPr>
    <pageSetUpPr fitToPage="1"/>
  </sheetPr>
  <dimension ref="A2:L54"/>
  <sheetViews>
    <sheetView showGridLines="0" zoomScaleNormal="100" zoomScaleSheetLayoutView="105" workbookViewId="0"/>
  </sheetViews>
  <sheetFormatPr defaultColWidth="9.140625" defaultRowHeight="12" x14ac:dyDescent="0.2"/>
  <cols>
    <col min="1" max="1" width="1.7109375" style="70" customWidth="1"/>
    <col min="2" max="8" width="9.28515625" style="70" customWidth="1"/>
    <col min="9" max="9" width="1.7109375" style="70" customWidth="1"/>
    <col min="10" max="10" width="29.140625" style="70" customWidth="1"/>
    <col min="11" max="12" width="1.7109375" style="71" customWidth="1"/>
    <col min="13" max="16384" width="9.140625" style="70"/>
  </cols>
  <sheetData>
    <row r="2" spans="1:12" s="254" customFormat="1" ht="16.5" x14ac:dyDescent="0.3">
      <c r="A2" s="216"/>
      <c r="B2" s="221" t="s">
        <v>331</v>
      </c>
      <c r="C2" s="227"/>
      <c r="D2" s="227"/>
      <c r="E2" s="227"/>
      <c r="F2" s="227"/>
      <c r="G2" s="227"/>
      <c r="H2" s="227"/>
      <c r="I2" s="215"/>
      <c r="J2" s="215"/>
      <c r="K2" s="309"/>
      <c r="L2" s="253"/>
    </row>
    <row r="3" spans="1:12" s="269" customFormat="1" ht="14.25" x14ac:dyDescent="0.2">
      <c r="A3" s="268"/>
      <c r="B3" s="268" t="s">
        <v>338</v>
      </c>
      <c r="C3" s="274"/>
      <c r="D3" s="274"/>
      <c r="E3" s="274"/>
      <c r="F3" s="274"/>
      <c r="G3" s="274"/>
      <c r="H3" s="274"/>
      <c r="I3" s="274"/>
      <c r="J3" s="274"/>
      <c r="K3" s="272"/>
      <c r="L3" s="272"/>
    </row>
    <row r="4" spans="1:12" s="263" customFormat="1" ht="21" customHeight="1" x14ac:dyDescent="0.2">
      <c r="A4" s="277"/>
      <c r="B4" s="276" t="s">
        <v>598</v>
      </c>
      <c r="C4" s="276"/>
      <c r="D4" s="276"/>
      <c r="E4" s="276"/>
      <c r="F4" s="276"/>
      <c r="G4" s="276"/>
      <c r="H4" s="276"/>
      <c r="I4" s="276"/>
      <c r="J4" s="278" t="s">
        <v>269</v>
      </c>
      <c r="K4" s="310"/>
      <c r="L4" s="266"/>
    </row>
    <row r="5" spans="1:12" ht="12" customHeight="1" x14ac:dyDescent="0.2">
      <c r="A5" s="308"/>
      <c r="B5" s="557" t="s">
        <v>346</v>
      </c>
      <c r="C5" s="557"/>
      <c r="D5" s="557"/>
      <c r="E5" s="557"/>
      <c r="F5" s="557"/>
      <c r="G5" s="557"/>
      <c r="H5" s="557"/>
      <c r="I5" s="131"/>
      <c r="J5" s="288"/>
      <c r="K5" s="311"/>
    </row>
    <row r="6" spans="1:12" ht="20.100000000000001" customHeight="1" x14ac:dyDescent="0.2">
      <c r="A6" s="308"/>
      <c r="B6" s="279" t="s">
        <v>23</v>
      </c>
      <c r="C6" s="279" t="s">
        <v>25</v>
      </c>
      <c r="D6" s="279" t="s">
        <v>34</v>
      </c>
      <c r="E6" s="279" t="s">
        <v>35</v>
      </c>
      <c r="F6" s="279" t="s">
        <v>36</v>
      </c>
      <c r="G6" s="279" t="s">
        <v>24</v>
      </c>
      <c r="H6" s="279" t="s">
        <v>38</v>
      </c>
      <c r="I6" s="132"/>
      <c r="J6" s="315"/>
    </row>
    <row r="7" spans="1:12" s="115" customFormat="1" ht="20.100000000000001" customHeight="1" x14ac:dyDescent="0.25">
      <c r="A7" s="249"/>
      <c r="B7" s="316">
        <v>837539.71344299999</v>
      </c>
      <c r="C7" s="316">
        <v>269185.26378099999</v>
      </c>
      <c r="D7" s="316">
        <v>96855.150053999983</v>
      </c>
      <c r="E7" s="316">
        <v>14655.644853999998</v>
      </c>
      <c r="F7" s="316">
        <v>52953.841067000001</v>
      </c>
      <c r="G7" s="316">
        <v>573083.39884799998</v>
      </c>
      <c r="H7" s="316">
        <v>43692.338732000004</v>
      </c>
      <c r="I7" s="317"/>
      <c r="J7" s="318" t="s">
        <v>59</v>
      </c>
      <c r="K7" s="312"/>
      <c r="L7" s="78"/>
    </row>
    <row r="8" spans="1:12" ht="20.100000000000001" customHeight="1" x14ac:dyDescent="0.2">
      <c r="A8" s="73"/>
      <c r="B8" s="86">
        <v>346434.12856500002</v>
      </c>
      <c r="C8" s="86">
        <v>110243.45990700001</v>
      </c>
      <c r="D8" s="86">
        <v>43630.423867999998</v>
      </c>
      <c r="E8" s="86">
        <v>6242.9941859999999</v>
      </c>
      <c r="F8" s="86">
        <v>23848.784454999997</v>
      </c>
      <c r="G8" s="86">
        <v>216220.75988999999</v>
      </c>
      <c r="H8" s="86">
        <v>23599.638049000001</v>
      </c>
      <c r="I8" s="85"/>
      <c r="J8" s="117" t="s">
        <v>351</v>
      </c>
      <c r="K8" s="87"/>
      <c r="L8" s="87"/>
    </row>
    <row r="9" spans="1:12" ht="12" customHeight="1" x14ac:dyDescent="0.2">
      <c r="A9" s="245"/>
      <c r="B9" s="86">
        <v>103394.188106</v>
      </c>
      <c r="C9" s="86">
        <v>38300.560039000004</v>
      </c>
      <c r="D9" s="86">
        <v>12877.062794000001</v>
      </c>
      <c r="E9" s="86">
        <v>1932.1349909999999</v>
      </c>
      <c r="F9" s="86">
        <v>15752.835583999999</v>
      </c>
      <c r="G9" s="86">
        <v>61730.021633999997</v>
      </c>
      <c r="H9" s="86">
        <v>17895.644845999999</v>
      </c>
      <c r="I9" s="85"/>
      <c r="J9" s="112" t="s">
        <v>248</v>
      </c>
      <c r="K9" s="87"/>
      <c r="L9" s="87"/>
    </row>
    <row r="10" spans="1:12" ht="12" customHeight="1" x14ac:dyDescent="0.2">
      <c r="A10" s="245"/>
      <c r="B10" s="86">
        <v>243039.94041800001</v>
      </c>
      <c r="C10" s="86">
        <v>71942.899810000003</v>
      </c>
      <c r="D10" s="86">
        <v>30753.361049999996</v>
      </c>
      <c r="E10" s="86">
        <v>4310.8591759999999</v>
      </c>
      <c r="F10" s="86">
        <v>8095.9488619999993</v>
      </c>
      <c r="G10" s="86">
        <v>154490.73821099999</v>
      </c>
      <c r="H10" s="86">
        <v>5703.9931980000001</v>
      </c>
      <c r="I10" s="85"/>
      <c r="J10" s="112" t="s">
        <v>249</v>
      </c>
      <c r="K10" s="87"/>
      <c r="L10" s="87"/>
    </row>
    <row r="11" spans="1:12" ht="20.100000000000001" customHeight="1" x14ac:dyDescent="0.2">
      <c r="A11" s="73"/>
      <c r="B11" s="86">
        <v>452987.44128799997</v>
      </c>
      <c r="C11" s="86">
        <v>148988.66566000003</v>
      </c>
      <c r="D11" s="86">
        <v>48258.346591999994</v>
      </c>
      <c r="E11" s="86">
        <v>7649.2647810000008</v>
      </c>
      <c r="F11" s="86">
        <v>21225.093149</v>
      </c>
      <c r="G11" s="86">
        <v>331644.13877800002</v>
      </c>
      <c r="H11" s="86">
        <v>16391.497771000002</v>
      </c>
      <c r="I11" s="85"/>
      <c r="J11" s="117" t="s">
        <v>206</v>
      </c>
      <c r="K11" s="87"/>
      <c r="L11" s="87"/>
    </row>
    <row r="12" spans="1:12" ht="12" customHeight="1" x14ac:dyDescent="0.2">
      <c r="A12" s="245"/>
      <c r="B12" s="86">
        <v>160096.05970000001</v>
      </c>
      <c r="C12" s="86">
        <v>57720.552382000002</v>
      </c>
      <c r="D12" s="86">
        <v>14551.404138999998</v>
      </c>
      <c r="E12" s="86">
        <v>2957.0973209999997</v>
      </c>
      <c r="F12" s="86">
        <v>13330.192827999999</v>
      </c>
      <c r="G12" s="86">
        <v>127052.70234600001</v>
      </c>
      <c r="H12" s="86">
        <v>9960.0353280000018</v>
      </c>
      <c r="I12" s="85"/>
      <c r="J12" s="112" t="s">
        <v>248</v>
      </c>
      <c r="K12" s="87"/>
      <c r="L12" s="87"/>
    </row>
    <row r="13" spans="1:12" ht="12" customHeight="1" x14ac:dyDescent="0.2">
      <c r="A13" s="245"/>
      <c r="B13" s="86">
        <v>292891.41578599997</v>
      </c>
      <c r="C13" s="86">
        <v>91268.036606000009</v>
      </c>
      <c r="D13" s="86">
        <v>33706.924042999999</v>
      </c>
      <c r="E13" s="86">
        <v>4692.1479429999999</v>
      </c>
      <c r="F13" s="86">
        <v>7894.8700630000012</v>
      </c>
      <c r="G13" s="86">
        <v>204591.45978400001</v>
      </c>
      <c r="H13" s="86">
        <v>6431.4604300000001</v>
      </c>
      <c r="I13" s="85"/>
      <c r="J13" s="112" t="s">
        <v>249</v>
      </c>
      <c r="K13" s="87"/>
      <c r="L13" s="87"/>
    </row>
    <row r="14" spans="1:12" ht="20.100000000000001" customHeight="1" x14ac:dyDescent="0.2">
      <c r="A14" s="73"/>
      <c r="B14" s="86">
        <v>199249.57637300002</v>
      </c>
      <c r="C14" s="86">
        <v>63493.974327000004</v>
      </c>
      <c r="D14" s="86">
        <v>15603.696223999998</v>
      </c>
      <c r="E14" s="86">
        <v>3278.3479429999998</v>
      </c>
      <c r="F14" s="86">
        <v>9506.5313340000012</v>
      </c>
      <c r="G14" s="86">
        <v>136756.878501</v>
      </c>
      <c r="H14" s="86">
        <v>7881.4509620000008</v>
      </c>
      <c r="I14" s="85"/>
      <c r="J14" s="94" t="s">
        <v>250</v>
      </c>
      <c r="K14" s="87"/>
      <c r="L14" s="87"/>
    </row>
    <row r="15" spans="1:12" ht="12" customHeight="1" x14ac:dyDescent="0.2">
      <c r="A15" s="245"/>
      <c r="B15" s="86">
        <v>126349.20646</v>
      </c>
      <c r="C15" s="86">
        <v>45271.864764999991</v>
      </c>
      <c r="D15" s="86">
        <v>15336.448714</v>
      </c>
      <c r="E15" s="86">
        <v>1599.954493</v>
      </c>
      <c r="F15" s="86">
        <v>6178.9555179999998</v>
      </c>
      <c r="G15" s="86">
        <v>88975.133719999983</v>
      </c>
      <c r="H15" s="86">
        <v>4861.5825230000009</v>
      </c>
      <c r="I15" s="85"/>
      <c r="J15" s="112" t="s">
        <v>251</v>
      </c>
      <c r="K15" s="87"/>
      <c r="L15" s="87"/>
    </row>
    <row r="16" spans="1:12" ht="12" customHeight="1" x14ac:dyDescent="0.2">
      <c r="A16" s="245"/>
      <c r="B16" s="86">
        <v>97773.440386000002</v>
      </c>
      <c r="C16" s="86">
        <v>30539.162391000002</v>
      </c>
      <c r="D16" s="86">
        <v>14048.942502</v>
      </c>
      <c r="E16" s="86">
        <v>2368.254461</v>
      </c>
      <c r="F16" s="86">
        <v>996.78958699999998</v>
      </c>
      <c r="G16" s="86">
        <v>76208.272727999996</v>
      </c>
      <c r="H16" s="86">
        <v>761.41168199999993</v>
      </c>
      <c r="I16" s="85"/>
      <c r="J16" s="112" t="s">
        <v>252</v>
      </c>
      <c r="K16" s="87"/>
      <c r="L16" s="87"/>
    </row>
    <row r="17" spans="1:12" ht="12" customHeight="1" x14ac:dyDescent="0.2">
      <c r="A17" s="245"/>
      <c r="B17" s="86">
        <v>8903.245264000001</v>
      </c>
      <c r="C17" s="86">
        <v>2324.6508079999999</v>
      </c>
      <c r="D17" s="86">
        <v>1373.8078110000001</v>
      </c>
      <c r="E17" s="86">
        <v>34.891777999999995</v>
      </c>
      <c r="F17" s="86">
        <v>625.41476499999999</v>
      </c>
      <c r="G17" s="86">
        <v>1780.6902490000002</v>
      </c>
      <c r="H17" s="86">
        <v>870.93767099999991</v>
      </c>
      <c r="I17" s="95"/>
      <c r="J17" s="112" t="s">
        <v>263</v>
      </c>
      <c r="K17" s="78"/>
      <c r="L17" s="78"/>
    </row>
    <row r="18" spans="1:12" ht="12" customHeight="1" x14ac:dyDescent="0.2">
      <c r="A18" s="245"/>
      <c r="B18" s="86">
        <v>19653.895696</v>
      </c>
      <c r="C18" s="86">
        <v>7154.8506750000006</v>
      </c>
      <c r="D18" s="86">
        <v>1821.5720609999994</v>
      </c>
      <c r="E18" s="86">
        <v>366.97380500000003</v>
      </c>
      <c r="F18" s="86">
        <v>3895.1661759999997</v>
      </c>
      <c r="G18" s="86">
        <v>27461.301036999997</v>
      </c>
      <c r="H18" s="86">
        <v>2010.889805</v>
      </c>
      <c r="I18" s="85"/>
      <c r="J18" s="112" t="s">
        <v>264</v>
      </c>
      <c r="K18" s="87"/>
      <c r="L18" s="87"/>
    </row>
    <row r="19" spans="1:12" ht="12" customHeight="1" x14ac:dyDescent="0.2">
      <c r="A19" s="245"/>
      <c r="B19" s="86">
        <v>1058.0771089998889</v>
      </c>
      <c r="C19" s="86">
        <v>204.16269400002784</v>
      </c>
      <c r="D19" s="86">
        <v>73.879280000001017</v>
      </c>
      <c r="E19" s="86">
        <v>0.84230100000058883</v>
      </c>
      <c r="F19" s="86">
        <v>22.235768999998982</v>
      </c>
      <c r="G19" s="86">
        <v>461.86254300002474</v>
      </c>
      <c r="H19" s="86">
        <v>5.2251280000018596</v>
      </c>
      <c r="I19" s="85"/>
      <c r="J19" s="112" t="s">
        <v>255</v>
      </c>
      <c r="K19" s="87"/>
      <c r="L19" s="87"/>
    </row>
    <row r="20" spans="1:12" ht="20.100000000000001" customHeight="1" x14ac:dyDescent="0.2">
      <c r="A20" s="73"/>
      <c r="B20" s="86">
        <v>38118.291828999994</v>
      </c>
      <c r="C20" s="86">
        <v>9953.1850150000009</v>
      </c>
      <c r="D20" s="86">
        <v>4966.3939500000006</v>
      </c>
      <c r="E20" s="86">
        <v>763.38735399999996</v>
      </c>
      <c r="F20" s="86">
        <v>7880.0144900000023</v>
      </c>
      <c r="G20" s="86">
        <v>25218.505581000001</v>
      </c>
      <c r="H20" s="86">
        <v>3701.2285639999996</v>
      </c>
      <c r="I20" s="85"/>
      <c r="J20" s="117" t="s">
        <v>207</v>
      </c>
      <c r="K20" s="87"/>
      <c r="L20" s="87"/>
    </row>
    <row r="21" spans="1:12" ht="12" customHeight="1" x14ac:dyDescent="0.2">
      <c r="A21" s="245"/>
      <c r="B21" s="86">
        <v>21288.412462999997</v>
      </c>
      <c r="C21" s="86">
        <v>5117.6848590000009</v>
      </c>
      <c r="D21" s="86">
        <v>2992.4675829999996</v>
      </c>
      <c r="E21" s="86">
        <v>468.52123199999988</v>
      </c>
      <c r="F21" s="86">
        <v>6919.5105780000022</v>
      </c>
      <c r="G21" s="86">
        <v>19435.862569000001</v>
      </c>
      <c r="H21" s="86">
        <v>3012.0128849999996</v>
      </c>
      <c r="I21" s="85"/>
      <c r="J21" s="112" t="s">
        <v>248</v>
      </c>
      <c r="K21" s="87"/>
      <c r="L21" s="87"/>
    </row>
    <row r="22" spans="1:12" ht="12" customHeight="1" x14ac:dyDescent="0.2">
      <c r="A22" s="245"/>
      <c r="B22" s="86">
        <v>16829.850662000001</v>
      </c>
      <c r="C22" s="86">
        <v>4835.3402050000004</v>
      </c>
      <c r="D22" s="86">
        <v>1973.8263000000002</v>
      </c>
      <c r="E22" s="86">
        <v>294.86649799999998</v>
      </c>
      <c r="F22" s="86">
        <v>960.50642999999991</v>
      </c>
      <c r="G22" s="86">
        <v>5782.6036389999999</v>
      </c>
      <c r="H22" s="86">
        <v>689.22533999999996</v>
      </c>
      <c r="I22" s="85"/>
      <c r="J22" s="112" t="s">
        <v>249</v>
      </c>
      <c r="K22" s="87"/>
      <c r="L22" s="87"/>
    </row>
    <row r="23" spans="1:12" s="120" customFormat="1" ht="20.100000000000001" customHeight="1" x14ac:dyDescent="0.2">
      <c r="A23" s="99"/>
      <c r="B23" s="86">
        <v>376004.16825999995</v>
      </c>
      <c r="C23" s="86">
        <v>119401.72270700001</v>
      </c>
      <c r="D23" s="86">
        <v>33842.739283000003</v>
      </c>
      <c r="E23" s="86">
        <v>7126.3734530000002</v>
      </c>
      <c r="F23" s="86">
        <v>3986.9525339999996</v>
      </c>
      <c r="G23" s="86">
        <v>270194.37184700003</v>
      </c>
      <c r="H23" s="86">
        <v>4822.7360160000007</v>
      </c>
      <c r="I23" s="85"/>
      <c r="J23" s="119" t="s">
        <v>364</v>
      </c>
      <c r="K23" s="87"/>
      <c r="L23" s="87"/>
    </row>
    <row r="24" spans="1:12" s="120" customFormat="1" ht="12" customHeight="1" x14ac:dyDescent="0.2">
      <c r="A24" s="248"/>
      <c r="B24" s="86">
        <v>27252.429633</v>
      </c>
      <c r="C24" s="86">
        <v>9610.1219639999999</v>
      </c>
      <c r="D24" s="86">
        <v>2401.6216599999998</v>
      </c>
      <c r="E24" s="86">
        <v>1378.7315250000001</v>
      </c>
      <c r="F24" s="86">
        <v>31.213284999999999</v>
      </c>
      <c r="G24" s="86">
        <v>51255.620988000002</v>
      </c>
      <c r="H24" s="86">
        <v>85.948290000000014</v>
      </c>
      <c r="I24" s="85"/>
      <c r="J24" s="121" t="s">
        <v>365</v>
      </c>
      <c r="K24" s="87"/>
      <c r="L24" s="87"/>
    </row>
    <row r="25" spans="1:12" s="120" customFormat="1" ht="3" customHeight="1" x14ac:dyDescent="0.2">
      <c r="A25" s="248"/>
      <c r="B25" s="149"/>
      <c r="C25" s="149"/>
      <c r="D25" s="149"/>
      <c r="E25" s="149"/>
      <c r="F25" s="149"/>
      <c r="G25" s="339"/>
      <c r="H25" s="149"/>
      <c r="I25" s="118"/>
      <c r="J25" s="121"/>
      <c r="K25" s="71"/>
      <c r="L25" s="71"/>
    </row>
    <row r="26" spans="1:12" s="350" customFormat="1" ht="20.100000000000001" customHeight="1" x14ac:dyDescent="0.2">
      <c r="A26" s="348"/>
      <c r="B26" s="347">
        <v>423695.68239500001</v>
      </c>
      <c r="C26" s="347">
        <v>172668.72669899996</v>
      </c>
      <c r="D26" s="347">
        <v>45826.585474999993</v>
      </c>
      <c r="E26" s="347">
        <v>4473.4178949999996</v>
      </c>
      <c r="F26" s="347">
        <v>91531.403827000002</v>
      </c>
      <c r="G26" s="347">
        <v>228634.04057899999</v>
      </c>
      <c r="H26" s="347">
        <v>87189.541040000011</v>
      </c>
      <c r="I26" s="328"/>
      <c r="J26" s="326" t="s">
        <v>55</v>
      </c>
      <c r="K26" s="326"/>
      <c r="L26" s="349"/>
    </row>
    <row r="27" spans="1:12" ht="20.100000000000001" customHeight="1" x14ac:dyDescent="0.2">
      <c r="A27" s="73"/>
      <c r="B27" s="86">
        <v>153681.84711100001</v>
      </c>
      <c r="C27" s="86">
        <v>58610.743234000001</v>
      </c>
      <c r="D27" s="86">
        <v>19682.145983999999</v>
      </c>
      <c r="E27" s="86">
        <v>1511.0571810000001</v>
      </c>
      <c r="F27" s="86">
        <v>45308.921165000007</v>
      </c>
      <c r="G27" s="86">
        <v>77833.749566999992</v>
      </c>
      <c r="H27" s="86">
        <v>48682.568289999996</v>
      </c>
      <c r="I27" s="85"/>
      <c r="J27" s="117" t="s">
        <v>351</v>
      </c>
      <c r="K27" s="87"/>
      <c r="L27" s="87"/>
    </row>
    <row r="28" spans="1:12" ht="12" customHeight="1" x14ac:dyDescent="0.2">
      <c r="A28" s="245"/>
      <c r="B28" s="86">
        <v>43143.767284999994</v>
      </c>
      <c r="C28" s="86">
        <v>19038.497078</v>
      </c>
      <c r="D28" s="86">
        <v>7362.8015720000003</v>
      </c>
      <c r="E28" s="86">
        <v>649.713706</v>
      </c>
      <c r="F28" s="86">
        <v>13302.057577</v>
      </c>
      <c r="G28" s="86">
        <v>22468.222598</v>
      </c>
      <c r="H28" s="86">
        <v>14198.709497</v>
      </c>
      <c r="I28" s="95"/>
      <c r="J28" s="112" t="s">
        <v>248</v>
      </c>
      <c r="K28" s="97"/>
      <c r="L28" s="97"/>
    </row>
    <row r="29" spans="1:12" ht="12" customHeight="1" x14ac:dyDescent="0.2">
      <c r="A29" s="245"/>
      <c r="B29" s="86">
        <v>110538.07978300001</v>
      </c>
      <c r="C29" s="86">
        <v>39572.246123000004</v>
      </c>
      <c r="D29" s="86">
        <v>12319.344392999999</v>
      </c>
      <c r="E29" s="86">
        <v>861.34346400000004</v>
      </c>
      <c r="F29" s="86">
        <v>32006.863580000005</v>
      </c>
      <c r="G29" s="86">
        <v>55365.526931</v>
      </c>
      <c r="H29" s="86">
        <v>34483.858778000002</v>
      </c>
      <c r="I29" s="85"/>
      <c r="J29" s="112" t="s">
        <v>249</v>
      </c>
      <c r="K29" s="87"/>
      <c r="L29" s="87"/>
    </row>
    <row r="30" spans="1:12" ht="20.100000000000001" customHeight="1" x14ac:dyDescent="0.2">
      <c r="A30" s="73"/>
      <c r="B30" s="86">
        <v>239828.04026600003</v>
      </c>
      <c r="C30" s="86">
        <v>108009.46969699999</v>
      </c>
      <c r="D30" s="86">
        <v>24592.510995999997</v>
      </c>
      <c r="E30" s="86">
        <v>2669.7095339999996</v>
      </c>
      <c r="F30" s="86">
        <v>39705.449467000006</v>
      </c>
      <c r="G30" s="86">
        <v>141080.02736000001</v>
      </c>
      <c r="H30" s="86">
        <v>35909.618574</v>
      </c>
      <c r="I30" s="85"/>
      <c r="J30" s="117" t="s">
        <v>206</v>
      </c>
      <c r="K30" s="87"/>
      <c r="L30" s="87"/>
    </row>
    <row r="31" spans="1:12" ht="12" customHeight="1" x14ac:dyDescent="0.2">
      <c r="A31" s="245"/>
      <c r="B31" s="86">
        <v>85458.388917000004</v>
      </c>
      <c r="C31" s="86">
        <v>41710.666567</v>
      </c>
      <c r="D31" s="86">
        <v>6010.7450989999998</v>
      </c>
      <c r="E31" s="86">
        <v>1033.3696360000001</v>
      </c>
      <c r="F31" s="86">
        <v>13064.944315000001</v>
      </c>
      <c r="G31" s="86">
        <v>61221.085420999996</v>
      </c>
      <c r="H31" s="86">
        <v>12278.689297999999</v>
      </c>
      <c r="I31" s="95"/>
      <c r="J31" s="112" t="s">
        <v>248</v>
      </c>
      <c r="K31" s="78"/>
      <c r="L31" s="78"/>
    </row>
    <row r="32" spans="1:12" ht="12" customHeight="1" x14ac:dyDescent="0.2">
      <c r="A32" s="245"/>
      <c r="B32" s="86">
        <v>154369.409724</v>
      </c>
      <c r="C32" s="86">
        <v>66298.830342000001</v>
      </c>
      <c r="D32" s="86">
        <v>18581.789285999999</v>
      </c>
      <c r="E32" s="86">
        <v>1636.340387</v>
      </c>
      <c r="F32" s="86">
        <v>26640.500318000002</v>
      </c>
      <c r="G32" s="86">
        <v>79859.145061000017</v>
      </c>
      <c r="H32" s="86">
        <v>23630.928265000002</v>
      </c>
      <c r="I32" s="85"/>
      <c r="J32" s="112" t="s">
        <v>249</v>
      </c>
      <c r="K32" s="87"/>
      <c r="L32" s="87"/>
    </row>
    <row r="33" spans="1:12" ht="20.100000000000001" customHeight="1" x14ac:dyDescent="0.2">
      <c r="A33" s="73"/>
      <c r="B33" s="86">
        <v>89702.914755000005</v>
      </c>
      <c r="C33" s="86">
        <v>34794.354227000003</v>
      </c>
      <c r="D33" s="86">
        <v>4772.5933910000003</v>
      </c>
      <c r="E33" s="86">
        <v>718.481132</v>
      </c>
      <c r="F33" s="86">
        <v>10753.121893</v>
      </c>
      <c r="G33" s="86">
        <v>47050.608007000003</v>
      </c>
      <c r="H33" s="86">
        <v>9458.7550019999999</v>
      </c>
      <c r="I33" s="85"/>
      <c r="J33" s="94" t="s">
        <v>250</v>
      </c>
      <c r="K33" s="87"/>
      <c r="L33" s="87"/>
    </row>
    <row r="34" spans="1:12" ht="12" customHeight="1" x14ac:dyDescent="0.2">
      <c r="A34" s="245"/>
      <c r="B34" s="86">
        <v>103467.65304400001</v>
      </c>
      <c r="C34" s="86">
        <v>55297.499967999996</v>
      </c>
      <c r="D34" s="86">
        <v>9552.1009789999989</v>
      </c>
      <c r="E34" s="86">
        <v>965.52862699999991</v>
      </c>
      <c r="F34" s="86">
        <v>13123.8177</v>
      </c>
      <c r="G34" s="86">
        <v>66862.492567000008</v>
      </c>
      <c r="H34" s="86">
        <v>13448.710137000002</v>
      </c>
      <c r="I34" s="85"/>
      <c r="J34" s="112" t="s">
        <v>251</v>
      </c>
      <c r="K34" s="87"/>
      <c r="L34" s="87"/>
    </row>
    <row r="35" spans="1:12" ht="12" customHeight="1" x14ac:dyDescent="0.2">
      <c r="A35" s="245"/>
      <c r="B35" s="86">
        <v>33578.132859000005</v>
      </c>
      <c r="C35" s="86">
        <v>13347.480940000001</v>
      </c>
      <c r="D35" s="86">
        <v>9334.4242210000011</v>
      </c>
      <c r="E35" s="86">
        <v>866.39439199999993</v>
      </c>
      <c r="F35" s="86">
        <v>9466.3719579999997</v>
      </c>
      <c r="G35" s="86">
        <v>20580.039819999998</v>
      </c>
      <c r="H35" s="86">
        <v>7633.9952699999994</v>
      </c>
      <c r="I35" s="85"/>
      <c r="J35" s="112" t="s">
        <v>252</v>
      </c>
      <c r="K35" s="87"/>
      <c r="L35" s="87"/>
    </row>
    <row r="36" spans="1:12" ht="12" customHeight="1" x14ac:dyDescent="0.2">
      <c r="A36" s="245"/>
      <c r="B36" s="86">
        <v>4401.1342600000007</v>
      </c>
      <c r="C36" s="86">
        <v>1646.575407</v>
      </c>
      <c r="D36" s="86">
        <v>257.70577200000002</v>
      </c>
      <c r="E36" s="86">
        <v>40.947788000000003</v>
      </c>
      <c r="F36" s="86">
        <v>792.01864399999999</v>
      </c>
      <c r="G36" s="86">
        <v>1833.97822</v>
      </c>
      <c r="H36" s="86">
        <v>1004.335787</v>
      </c>
      <c r="I36" s="85"/>
      <c r="J36" s="112" t="s">
        <v>263</v>
      </c>
      <c r="K36" s="87"/>
      <c r="L36" s="87"/>
    </row>
    <row r="37" spans="1:12" ht="12" customHeight="1" x14ac:dyDescent="0.2">
      <c r="A37" s="245"/>
      <c r="B37" s="86">
        <v>7865.5775200000007</v>
      </c>
      <c r="C37" s="86">
        <v>2593.530045</v>
      </c>
      <c r="D37" s="86">
        <v>552.89032900000007</v>
      </c>
      <c r="E37" s="86">
        <v>76.507418000000001</v>
      </c>
      <c r="F37" s="86">
        <v>5514.160527</v>
      </c>
      <c r="G37" s="86">
        <v>4209.722033</v>
      </c>
      <c r="H37" s="86">
        <v>4342.8883160000005</v>
      </c>
      <c r="I37" s="85"/>
      <c r="J37" s="112" t="s">
        <v>264</v>
      </c>
      <c r="K37" s="87"/>
      <c r="L37" s="87"/>
    </row>
    <row r="38" spans="1:12" ht="12" customHeight="1" x14ac:dyDescent="0.2">
      <c r="A38" s="245"/>
      <c r="B38" s="86">
        <v>812.62782800002606</v>
      </c>
      <c r="C38" s="86">
        <v>330.02910999998858</v>
      </c>
      <c r="D38" s="86">
        <v>122.79630399999587</v>
      </c>
      <c r="E38" s="86">
        <v>1.8501769999998032</v>
      </c>
      <c r="F38" s="86">
        <v>55.958745000003546</v>
      </c>
      <c r="G38" s="86">
        <v>543.18671300000278</v>
      </c>
      <c r="H38" s="86">
        <v>20.934062000000267</v>
      </c>
      <c r="I38" s="85"/>
      <c r="J38" s="112" t="s">
        <v>255</v>
      </c>
      <c r="K38" s="87"/>
      <c r="L38" s="87"/>
    </row>
    <row r="39" spans="1:12" ht="20.100000000000001" customHeight="1" x14ac:dyDescent="0.2">
      <c r="A39" s="73"/>
      <c r="B39" s="86">
        <v>30185.842377000001</v>
      </c>
      <c r="C39" s="86">
        <v>6048.5526179999997</v>
      </c>
      <c r="D39" s="86">
        <v>1551.918208</v>
      </c>
      <c r="E39" s="86">
        <v>292.70114600000005</v>
      </c>
      <c r="F39" s="86">
        <v>6516.9638209999994</v>
      </c>
      <c r="G39" s="86">
        <v>9720.3152569999984</v>
      </c>
      <c r="H39" s="86">
        <v>2597.3556469999994</v>
      </c>
      <c r="I39" s="85"/>
      <c r="J39" s="117" t="s">
        <v>207</v>
      </c>
      <c r="K39" s="87"/>
      <c r="L39" s="87"/>
    </row>
    <row r="40" spans="1:12" ht="12" customHeight="1" x14ac:dyDescent="0.2">
      <c r="A40" s="245"/>
      <c r="B40" s="86">
        <v>16844.877423999998</v>
      </c>
      <c r="C40" s="86">
        <v>3696.6222440000001</v>
      </c>
      <c r="D40" s="86">
        <v>1026.9042669999999</v>
      </c>
      <c r="E40" s="86">
        <v>159.23352600000004</v>
      </c>
      <c r="F40" s="86">
        <v>5329.8208999999988</v>
      </c>
      <c r="G40" s="86">
        <v>7156.018861999999</v>
      </c>
      <c r="H40" s="86">
        <v>1309.2406379999998</v>
      </c>
      <c r="I40" s="85"/>
      <c r="J40" s="112" t="s">
        <v>248</v>
      </c>
      <c r="K40" s="87"/>
      <c r="L40" s="87"/>
    </row>
    <row r="41" spans="1:12" ht="12" customHeight="1" x14ac:dyDescent="0.2">
      <c r="A41" s="245"/>
      <c r="B41" s="86">
        <v>13340.750652000001</v>
      </c>
      <c r="C41" s="86">
        <v>2351.9295339999999</v>
      </c>
      <c r="D41" s="86">
        <v>524.96292200000005</v>
      </c>
      <c r="E41" s="86">
        <v>133.46710999999999</v>
      </c>
      <c r="F41" s="86">
        <v>1187.14291</v>
      </c>
      <c r="G41" s="86">
        <v>2564.2905329999999</v>
      </c>
      <c r="H41" s="86">
        <v>1288.115501</v>
      </c>
      <c r="I41" s="95"/>
      <c r="J41" s="112" t="s">
        <v>249</v>
      </c>
      <c r="K41" s="97"/>
      <c r="L41" s="97"/>
    </row>
    <row r="42" spans="1:12" ht="20.100000000000001" customHeight="1" x14ac:dyDescent="0.2">
      <c r="A42" s="73"/>
      <c r="B42" s="86">
        <v>160875.32656000002</v>
      </c>
      <c r="C42" s="86">
        <v>67726.581491999998</v>
      </c>
      <c r="D42" s="86">
        <v>11604.086821000001</v>
      </c>
      <c r="E42" s="86">
        <v>975.23684099999991</v>
      </c>
      <c r="F42" s="86">
        <v>16715.484268999997</v>
      </c>
      <c r="G42" s="86">
        <v>77061.831174999999</v>
      </c>
      <c r="H42" s="86">
        <v>15077.749354</v>
      </c>
      <c r="I42" s="85"/>
      <c r="J42" s="117" t="s">
        <v>265</v>
      </c>
      <c r="K42" s="87"/>
      <c r="L42" s="87"/>
    </row>
    <row r="43" spans="1:12" x14ac:dyDescent="0.2">
      <c r="A43" s="73"/>
      <c r="B43" s="86">
        <v>53527.624966000003</v>
      </c>
      <c r="C43" s="86">
        <v>25245.434330999997</v>
      </c>
      <c r="D43" s="86">
        <v>5048.5462719999996</v>
      </c>
      <c r="E43" s="86">
        <v>406.42237299999999</v>
      </c>
      <c r="F43" s="86">
        <v>4723.1358540000001</v>
      </c>
      <c r="G43" s="86">
        <v>31273.560078999995</v>
      </c>
      <c r="H43" s="86">
        <v>6902.4092060000003</v>
      </c>
      <c r="I43" s="85"/>
      <c r="J43" s="179" t="s">
        <v>232</v>
      </c>
      <c r="K43" s="87"/>
      <c r="L43" s="87"/>
    </row>
    <row r="44" spans="1:12" x14ac:dyDescent="0.2">
      <c r="A44" s="73"/>
      <c r="B44" s="86">
        <v>107347.70159400001</v>
      </c>
      <c r="C44" s="86">
        <v>42481.147161000001</v>
      </c>
      <c r="D44" s="86">
        <v>6555.5405490000003</v>
      </c>
      <c r="E44" s="86">
        <v>568.81446799999992</v>
      </c>
      <c r="F44" s="86">
        <v>11992.348414999997</v>
      </c>
      <c r="G44" s="86">
        <v>45788.271095999997</v>
      </c>
      <c r="H44" s="86">
        <v>8175.3401480000002</v>
      </c>
      <c r="I44" s="85"/>
      <c r="J44" s="179" t="s">
        <v>266</v>
      </c>
      <c r="K44" s="87"/>
      <c r="L44" s="87"/>
    </row>
    <row r="45" spans="1:12" ht="12" customHeight="1" x14ac:dyDescent="0.2">
      <c r="A45" s="245"/>
      <c r="B45" s="86">
        <v>117634.379136</v>
      </c>
      <c r="C45" s="86">
        <v>55020.716702999998</v>
      </c>
      <c r="D45" s="86">
        <v>16616.147373</v>
      </c>
      <c r="E45" s="86">
        <v>1354.9609350000001</v>
      </c>
      <c r="F45" s="86">
        <v>27559.107596000002</v>
      </c>
      <c r="G45" s="86">
        <v>72994.383794000008</v>
      </c>
      <c r="H45" s="86">
        <v>25749.974103</v>
      </c>
      <c r="I45" s="133"/>
      <c r="J45" s="130" t="s">
        <v>132</v>
      </c>
      <c r="K45" s="134"/>
      <c r="L45" s="134"/>
    </row>
    <row r="46" spans="1:12" ht="12" customHeight="1" x14ac:dyDescent="0.2">
      <c r="A46" s="245"/>
      <c r="B46" s="86">
        <v>105358.109677</v>
      </c>
      <c r="C46" s="86">
        <v>39712.250434000001</v>
      </c>
      <c r="D46" s="86">
        <v>8424.0454790000003</v>
      </c>
      <c r="E46" s="86">
        <v>1765.1543799999999</v>
      </c>
      <c r="F46" s="86">
        <v>39735.603668999996</v>
      </c>
      <c r="G46" s="86">
        <v>58907.645699000001</v>
      </c>
      <c r="H46" s="86">
        <v>40057.193098000003</v>
      </c>
      <c r="I46" s="133"/>
      <c r="J46" s="130" t="s">
        <v>133</v>
      </c>
      <c r="K46" s="134"/>
      <c r="L46" s="134"/>
    </row>
    <row r="47" spans="1:12" ht="12" customHeight="1" x14ac:dyDescent="0.2">
      <c r="A47" s="245"/>
      <c r="B47" s="86">
        <v>25776.939731999999</v>
      </c>
      <c r="C47" s="86">
        <v>7215.8675169999997</v>
      </c>
      <c r="D47" s="86">
        <v>4327.0454730000001</v>
      </c>
      <c r="E47" s="86">
        <v>190.43281200000001</v>
      </c>
      <c r="F47" s="86">
        <v>4338.4226959999996</v>
      </c>
      <c r="G47" s="86">
        <v>13740.635284</v>
      </c>
      <c r="H47" s="86">
        <v>3653.8114169999999</v>
      </c>
      <c r="I47" s="133"/>
      <c r="J47" s="130" t="s">
        <v>134</v>
      </c>
      <c r="K47" s="134"/>
      <c r="L47" s="134"/>
    </row>
    <row r="48" spans="1:12" ht="12" customHeight="1" x14ac:dyDescent="0.2">
      <c r="A48" s="245"/>
      <c r="B48" s="86">
        <v>14050.60166</v>
      </c>
      <c r="C48" s="86">
        <v>2993.3435519999998</v>
      </c>
      <c r="D48" s="86">
        <v>4854.9795159999994</v>
      </c>
      <c r="E48" s="86">
        <v>187.53490100000005</v>
      </c>
      <c r="F48" s="86">
        <v>3182.6716139999999</v>
      </c>
      <c r="G48" s="86">
        <v>5929.3269480000008</v>
      </c>
      <c r="H48" s="86">
        <v>2650.7603020000001</v>
      </c>
      <c r="I48" s="133"/>
      <c r="J48" s="130" t="s">
        <v>135</v>
      </c>
      <c r="K48" s="134"/>
      <c r="L48" s="134"/>
    </row>
    <row r="49" spans="1:12" s="120" customFormat="1" ht="20.100000000000001" customHeight="1" x14ac:dyDescent="0.2">
      <c r="A49" s="99"/>
      <c r="B49" s="86">
        <v>63199.724621000001</v>
      </c>
      <c r="C49" s="86">
        <v>20157.592853000002</v>
      </c>
      <c r="D49" s="86">
        <v>18408.679204</v>
      </c>
      <c r="E49" s="86">
        <v>2066.6814519999998</v>
      </c>
      <c r="F49" s="86">
        <v>23285.665423999999</v>
      </c>
      <c r="G49" s="86">
        <v>58391.050553999994</v>
      </c>
      <c r="H49" s="86">
        <v>24001.119207000003</v>
      </c>
      <c r="I49" s="135"/>
      <c r="J49" s="119" t="s">
        <v>364</v>
      </c>
      <c r="K49" s="74"/>
      <c r="L49" s="74"/>
    </row>
    <row r="50" spans="1:12" s="120" customFormat="1" ht="12" customHeight="1" x14ac:dyDescent="0.2">
      <c r="A50" s="248"/>
      <c r="B50" s="86">
        <v>5449.448957999999</v>
      </c>
      <c r="C50" s="86">
        <v>2837.4501270000001</v>
      </c>
      <c r="D50" s="86">
        <v>357.59351700000008</v>
      </c>
      <c r="E50" s="86">
        <v>152.43342199999998</v>
      </c>
      <c r="F50" s="86">
        <v>140.20835199999999</v>
      </c>
      <c r="G50" s="86">
        <v>7703.7899230000003</v>
      </c>
      <c r="H50" s="86">
        <v>112.68599500000001</v>
      </c>
      <c r="I50" s="116"/>
      <c r="J50" s="121" t="s">
        <v>365</v>
      </c>
      <c r="K50" s="74"/>
      <c r="L50" s="74"/>
    </row>
    <row r="51" spans="1:12" s="120" customFormat="1" ht="12" customHeight="1" x14ac:dyDescent="0.2">
      <c r="A51" s="248"/>
      <c r="B51" s="86">
        <v>2503.6751669999994</v>
      </c>
      <c r="C51" s="136">
        <v>0</v>
      </c>
      <c r="D51" s="136">
        <v>0</v>
      </c>
      <c r="E51" s="136">
        <v>0</v>
      </c>
      <c r="F51" s="136">
        <v>0</v>
      </c>
      <c r="G51" s="86">
        <v>304.97687999999999</v>
      </c>
      <c r="H51" s="137">
        <v>0</v>
      </c>
      <c r="I51" s="132"/>
      <c r="J51" s="121" t="s">
        <v>366</v>
      </c>
      <c r="K51" s="71"/>
      <c r="L51" s="71"/>
    </row>
    <row r="52" spans="1:12" s="129" customFormat="1" ht="5.0999999999999996" customHeight="1" x14ac:dyDescent="0.2">
      <c r="A52" s="159"/>
      <c r="B52" s="138"/>
      <c r="C52" s="126"/>
      <c r="D52" s="126"/>
      <c r="E52" s="126"/>
      <c r="F52" s="126"/>
      <c r="G52" s="126"/>
      <c r="H52" s="126"/>
      <c r="I52" s="139"/>
      <c r="J52" s="140"/>
      <c r="K52" s="313"/>
      <c r="L52" s="71"/>
    </row>
    <row r="53" spans="1:12" ht="36" customHeight="1" x14ac:dyDescent="0.2">
      <c r="A53" s="308"/>
      <c r="B53" s="552" t="s">
        <v>267</v>
      </c>
      <c r="C53" s="552"/>
      <c r="D53" s="552"/>
      <c r="E53" s="552"/>
      <c r="F53" s="552"/>
      <c r="G53" s="552"/>
      <c r="H53" s="552"/>
      <c r="I53" s="552"/>
      <c r="J53" s="552"/>
      <c r="K53" s="314"/>
    </row>
    <row r="54" spans="1:12" x14ac:dyDescent="0.2">
      <c r="A54" s="73"/>
      <c r="B54" s="73"/>
      <c r="C54" s="73"/>
      <c r="D54" s="73"/>
      <c r="E54" s="73"/>
      <c r="F54" s="73"/>
      <c r="G54" s="73"/>
      <c r="H54" s="73"/>
      <c r="J54" s="73"/>
    </row>
  </sheetData>
  <mergeCells count="2">
    <mergeCell ref="B5:H5"/>
    <mergeCell ref="B53:J5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39D70-AE0D-452B-B5B0-E8B230E35C72}">
  <sheetPr>
    <pageSetUpPr fitToPage="1"/>
  </sheetPr>
  <dimension ref="A2:AD52"/>
  <sheetViews>
    <sheetView showGridLines="0" zoomScaleNormal="100" zoomScaleSheetLayoutView="100" workbookViewId="0"/>
  </sheetViews>
  <sheetFormatPr defaultColWidth="9.140625" defaultRowHeight="12" x14ac:dyDescent="0.2"/>
  <cols>
    <col min="1" max="1" width="1.7109375" style="70" customWidth="1"/>
    <col min="2" max="2" width="32.85546875" style="70" customWidth="1"/>
    <col min="3" max="7" width="12.7109375" style="70" customWidth="1"/>
    <col min="8" max="9" width="1.7109375" style="70" customWidth="1"/>
    <col min="10" max="16384" width="9.140625" style="70"/>
  </cols>
  <sheetData>
    <row r="2" spans="1:11" s="254" customFormat="1" ht="16.5" x14ac:dyDescent="0.3">
      <c r="A2" s="216"/>
      <c r="B2" s="221" t="s">
        <v>331</v>
      </c>
      <c r="C2" s="221"/>
      <c r="D2" s="221"/>
      <c r="E2" s="221"/>
      <c r="F2" s="221"/>
      <c r="G2" s="221"/>
      <c r="H2" s="221"/>
      <c r="I2" s="252"/>
    </row>
    <row r="3" spans="1:11" s="269" customFormat="1" ht="14.25" x14ac:dyDescent="0.2">
      <c r="A3" s="268"/>
      <c r="B3" s="268" t="s">
        <v>359</v>
      </c>
      <c r="C3" s="268"/>
      <c r="D3" s="268"/>
      <c r="E3" s="268"/>
      <c r="F3" s="268"/>
      <c r="G3" s="268"/>
      <c r="H3" s="268"/>
      <c r="I3" s="268"/>
    </row>
    <row r="4" spans="1:11" s="263" customFormat="1" ht="21" customHeight="1" x14ac:dyDescent="0.2">
      <c r="A4" s="277"/>
      <c r="B4" s="276" t="s">
        <v>598</v>
      </c>
      <c r="C4" s="276"/>
      <c r="D4" s="276"/>
      <c r="E4" s="276"/>
      <c r="F4" s="276"/>
      <c r="G4" s="278" t="s">
        <v>307</v>
      </c>
      <c r="H4" s="276"/>
    </row>
    <row r="5" spans="1:11" ht="20.100000000000001" customHeight="1" x14ac:dyDescent="0.2">
      <c r="A5" s="275"/>
      <c r="B5" s="280"/>
      <c r="C5" s="281" t="s">
        <v>25</v>
      </c>
      <c r="D5" s="281" t="s">
        <v>35</v>
      </c>
      <c r="E5" s="281" t="s">
        <v>24</v>
      </c>
      <c r="F5" s="281" t="s">
        <v>40</v>
      </c>
      <c r="G5" s="283" t="s">
        <v>43</v>
      </c>
      <c r="H5" s="308"/>
    </row>
    <row r="6" spans="1:11" s="115" customFormat="1" ht="20.100000000000001" customHeight="1" x14ac:dyDescent="0.25">
      <c r="A6" s="249"/>
      <c r="B6" s="117" t="s">
        <v>56</v>
      </c>
      <c r="C6" s="95">
        <v>85174.379742000019</v>
      </c>
      <c r="D6" s="95">
        <v>11799.294853000001</v>
      </c>
      <c r="E6" s="95">
        <v>33501.469037000003</v>
      </c>
      <c r="F6" s="95">
        <v>7130.2749100000001</v>
      </c>
      <c r="G6" s="95">
        <v>7798.2756570000001</v>
      </c>
      <c r="H6" s="108"/>
      <c r="K6" s="70"/>
    </row>
    <row r="7" spans="1:11" ht="20.100000000000001" customHeight="1" x14ac:dyDescent="0.2">
      <c r="A7" s="73"/>
      <c r="B7" s="117" t="s">
        <v>351</v>
      </c>
      <c r="C7" s="95">
        <v>41517.476626000003</v>
      </c>
      <c r="D7" s="95">
        <v>7813.7681750000002</v>
      </c>
      <c r="E7" s="95">
        <v>17276.062698000002</v>
      </c>
      <c r="F7" s="95">
        <v>2760.4469010000007</v>
      </c>
      <c r="G7" s="95">
        <v>3178.7573040000002</v>
      </c>
      <c r="H7" s="73"/>
    </row>
    <row r="8" spans="1:11" ht="12" customHeight="1" x14ac:dyDescent="0.2">
      <c r="A8" s="245"/>
      <c r="B8" s="112" t="s">
        <v>248</v>
      </c>
      <c r="C8" s="95">
        <v>18039.993601000002</v>
      </c>
      <c r="D8" s="95">
        <v>1161.5228280000001</v>
      </c>
      <c r="E8" s="95">
        <v>4358.8016749999997</v>
      </c>
      <c r="F8" s="95">
        <v>388.58873299999999</v>
      </c>
      <c r="G8" s="85">
        <v>722.55842599999994</v>
      </c>
      <c r="H8" s="73"/>
    </row>
    <row r="9" spans="1:11" ht="12" customHeight="1" x14ac:dyDescent="0.2">
      <c r="A9" s="245"/>
      <c r="B9" s="112" t="s">
        <v>249</v>
      </c>
      <c r="C9" s="95">
        <v>23477.483014999998</v>
      </c>
      <c r="D9" s="95">
        <v>6652.2453420000002</v>
      </c>
      <c r="E9" s="95">
        <v>12917.261016000002</v>
      </c>
      <c r="F9" s="95">
        <v>2371.8581580000005</v>
      </c>
      <c r="G9" s="85">
        <v>2456.1988679999999</v>
      </c>
      <c r="H9" s="73"/>
    </row>
    <row r="10" spans="1:11" ht="20.100000000000001" customHeight="1" x14ac:dyDescent="0.2">
      <c r="A10" s="73"/>
      <c r="B10" s="117" t="s">
        <v>206</v>
      </c>
      <c r="C10" s="95">
        <v>34986.758160999998</v>
      </c>
      <c r="D10" s="95">
        <v>3440.5639029999998</v>
      </c>
      <c r="E10" s="95">
        <v>14830.412605000001</v>
      </c>
      <c r="F10" s="95">
        <v>3092.9464660000003</v>
      </c>
      <c r="G10" s="95">
        <v>2789.2265490000004</v>
      </c>
      <c r="H10" s="73"/>
    </row>
    <row r="11" spans="1:11" ht="12" customHeight="1" x14ac:dyDescent="0.2">
      <c r="A11" s="245"/>
      <c r="B11" s="112" t="s">
        <v>248</v>
      </c>
      <c r="C11" s="95">
        <v>17365.279825999998</v>
      </c>
      <c r="D11" s="95">
        <v>747.68963700000006</v>
      </c>
      <c r="E11" s="95">
        <v>5660.8393270000006</v>
      </c>
      <c r="F11" s="95">
        <v>1211.3285120000003</v>
      </c>
      <c r="G11" s="85">
        <v>623.60912900000005</v>
      </c>
      <c r="H11" s="73"/>
    </row>
    <row r="12" spans="1:11" ht="12" customHeight="1" x14ac:dyDescent="0.2">
      <c r="A12" s="245"/>
      <c r="B12" s="112" t="s">
        <v>249</v>
      </c>
      <c r="C12" s="95">
        <v>17621.480822999998</v>
      </c>
      <c r="D12" s="95">
        <v>2692.872762</v>
      </c>
      <c r="E12" s="95">
        <v>9169.5737680000002</v>
      </c>
      <c r="F12" s="95">
        <v>1881.6159450000002</v>
      </c>
      <c r="G12" s="85">
        <v>2165.6169130000003</v>
      </c>
      <c r="H12" s="73"/>
    </row>
    <row r="13" spans="1:11" ht="20.100000000000001" customHeight="1" x14ac:dyDescent="0.2">
      <c r="A13" s="73"/>
      <c r="B13" s="94" t="s">
        <v>250</v>
      </c>
      <c r="C13" s="95">
        <v>20509.904474999996</v>
      </c>
      <c r="D13" s="95">
        <v>2652.2102420000006</v>
      </c>
      <c r="E13" s="95">
        <v>6711.6089230000007</v>
      </c>
      <c r="F13" s="95">
        <v>1814.3931489999995</v>
      </c>
      <c r="G13" s="95">
        <v>1810.3588660000003</v>
      </c>
      <c r="H13" s="73"/>
    </row>
    <row r="14" spans="1:11" ht="12" customHeight="1" x14ac:dyDescent="0.2">
      <c r="A14" s="245"/>
      <c r="B14" s="112" t="s">
        <v>251</v>
      </c>
      <c r="C14" s="95">
        <v>8429.2347009999994</v>
      </c>
      <c r="D14" s="95">
        <v>502.60127699999998</v>
      </c>
      <c r="E14" s="95">
        <v>4611.6117690000001</v>
      </c>
      <c r="F14" s="95">
        <v>602.09993699999995</v>
      </c>
      <c r="G14" s="85">
        <v>539.19419000000005</v>
      </c>
      <c r="H14" s="73"/>
    </row>
    <row r="15" spans="1:11" ht="12" customHeight="1" x14ac:dyDescent="0.2">
      <c r="A15" s="245"/>
      <c r="B15" s="112" t="s">
        <v>252</v>
      </c>
      <c r="C15" s="95">
        <v>2633.2855589999999</v>
      </c>
      <c r="D15" s="95">
        <v>168.46516300000002</v>
      </c>
      <c r="E15" s="95">
        <v>750.15303099999994</v>
      </c>
      <c r="F15" s="95">
        <v>198.112685</v>
      </c>
      <c r="G15" s="85">
        <v>262.21125099999995</v>
      </c>
      <c r="H15" s="73"/>
    </row>
    <row r="16" spans="1:11" ht="12" customHeight="1" x14ac:dyDescent="0.2">
      <c r="A16" s="245"/>
      <c r="B16" s="112" t="s">
        <v>263</v>
      </c>
      <c r="C16" s="95">
        <v>1206.2494260000001</v>
      </c>
      <c r="D16" s="95">
        <v>30.687987000000003</v>
      </c>
      <c r="E16" s="95">
        <v>1344.2486819999999</v>
      </c>
      <c r="F16" s="95">
        <v>357.46389099999999</v>
      </c>
      <c r="G16" s="85">
        <v>115.06477100000001</v>
      </c>
      <c r="H16" s="73"/>
    </row>
    <row r="17" spans="1:30" ht="12" customHeight="1" x14ac:dyDescent="0.2">
      <c r="A17" s="245"/>
      <c r="B17" s="112" t="s">
        <v>264</v>
      </c>
      <c r="C17" s="95">
        <v>2092.1252789999999</v>
      </c>
      <c r="D17" s="95">
        <v>79.340209999999999</v>
      </c>
      <c r="E17" s="95">
        <v>1362.826773</v>
      </c>
      <c r="F17" s="95">
        <v>120.24433500000001</v>
      </c>
      <c r="G17" s="85">
        <v>62.102643000000008</v>
      </c>
      <c r="H17" s="73"/>
    </row>
    <row r="18" spans="1:30" ht="12" customHeight="1" x14ac:dyDescent="0.2">
      <c r="A18" s="245"/>
      <c r="B18" s="112" t="s">
        <v>255</v>
      </c>
      <c r="C18" s="95">
        <v>115.9587210000027</v>
      </c>
      <c r="D18" s="95">
        <v>7.2590239999994992</v>
      </c>
      <c r="E18" s="95">
        <v>49.963427000000593</v>
      </c>
      <c r="F18" s="95">
        <v>0.63246900000103778</v>
      </c>
      <c r="G18" s="85">
        <v>0.29482800000005227</v>
      </c>
      <c r="H18" s="73"/>
    </row>
    <row r="19" spans="1:30" ht="20.100000000000001" customHeight="1" x14ac:dyDescent="0.2">
      <c r="A19" s="73"/>
      <c r="B19" s="117" t="s">
        <v>207</v>
      </c>
      <c r="C19" s="95">
        <v>8670.1939300000013</v>
      </c>
      <c r="D19" s="95">
        <v>544.91275400000006</v>
      </c>
      <c r="E19" s="95">
        <v>1395.0942069999996</v>
      </c>
      <c r="F19" s="95">
        <v>1276.8825250000002</v>
      </c>
      <c r="G19" s="95">
        <v>1830.2932819999999</v>
      </c>
      <c r="H19" s="73"/>
    </row>
    <row r="20" spans="1:30" ht="12" customHeight="1" x14ac:dyDescent="0.2">
      <c r="A20" s="245"/>
      <c r="B20" s="112" t="s">
        <v>248</v>
      </c>
      <c r="C20" s="95">
        <v>4954.9064700000008</v>
      </c>
      <c r="D20" s="95">
        <v>287.949682</v>
      </c>
      <c r="E20" s="95">
        <v>811.95169699999985</v>
      </c>
      <c r="F20" s="95">
        <v>660.75697900000011</v>
      </c>
      <c r="G20" s="85">
        <v>626.67693499999996</v>
      </c>
      <c r="H20" s="73"/>
    </row>
    <row r="21" spans="1:30" ht="12" customHeight="1" x14ac:dyDescent="0.2">
      <c r="A21" s="245"/>
      <c r="B21" s="112" t="s">
        <v>249</v>
      </c>
      <c r="C21" s="95">
        <v>3715.2366820000007</v>
      </c>
      <c r="D21" s="95">
        <v>256.964067</v>
      </c>
      <c r="E21" s="95">
        <v>583.16171099999997</v>
      </c>
      <c r="F21" s="95">
        <v>616.12553699999989</v>
      </c>
      <c r="G21" s="85">
        <v>1203.6158379999999</v>
      </c>
      <c r="H21" s="73"/>
    </row>
    <row r="22" spans="1:30" ht="20.100000000000001" customHeight="1" x14ac:dyDescent="0.2">
      <c r="A22" s="73"/>
      <c r="B22" s="117" t="s">
        <v>265</v>
      </c>
      <c r="C22" s="95">
        <v>55324.127277000007</v>
      </c>
      <c r="D22" s="95">
        <v>9839.263633999999</v>
      </c>
      <c r="E22" s="95">
        <v>20125.750285000002</v>
      </c>
      <c r="F22" s="95">
        <v>3504.789788</v>
      </c>
      <c r="G22" s="95">
        <v>4325.6278170000005</v>
      </c>
      <c r="H22" s="73"/>
    </row>
    <row r="23" spans="1:30" x14ac:dyDescent="0.2">
      <c r="A23" s="73"/>
      <c r="B23" s="179" t="s">
        <v>232</v>
      </c>
      <c r="C23" s="95">
        <v>20919.170596</v>
      </c>
      <c r="D23" s="95">
        <v>4302.8355279999996</v>
      </c>
      <c r="E23" s="95">
        <v>8896.5649180000019</v>
      </c>
      <c r="F23" s="95">
        <v>1940.1849540000001</v>
      </c>
      <c r="G23" s="95">
        <v>2330.9403350000007</v>
      </c>
      <c r="H23" s="73"/>
    </row>
    <row r="24" spans="1:30" x14ac:dyDescent="0.2">
      <c r="A24" s="73"/>
      <c r="B24" s="179" t="s">
        <v>266</v>
      </c>
      <c r="C24" s="95">
        <v>34404.956681000011</v>
      </c>
      <c r="D24" s="95">
        <v>5536.4281060000003</v>
      </c>
      <c r="E24" s="95">
        <v>11229.185367000002</v>
      </c>
      <c r="F24" s="95">
        <v>1564.6048339999998</v>
      </c>
      <c r="G24" s="95">
        <v>1994.6874819999998</v>
      </c>
      <c r="H24" s="73"/>
    </row>
    <row r="25" spans="1:30" ht="12" customHeight="1" x14ac:dyDescent="0.2">
      <c r="A25" s="245"/>
      <c r="B25" s="130" t="s">
        <v>132</v>
      </c>
      <c r="C25" s="95">
        <v>14764.098038999999</v>
      </c>
      <c r="D25" s="95">
        <v>1044.0005030000002</v>
      </c>
      <c r="E25" s="95">
        <v>4606.4082589999998</v>
      </c>
      <c r="F25" s="95">
        <v>1665.986797</v>
      </c>
      <c r="G25" s="85">
        <v>1638.0702150000002</v>
      </c>
      <c r="H25" s="73"/>
    </row>
    <row r="26" spans="1:30" ht="12" customHeight="1" x14ac:dyDescent="0.2">
      <c r="A26" s="245"/>
      <c r="B26" s="130" t="s">
        <v>133</v>
      </c>
      <c r="C26" s="95">
        <v>10207.349577000001</v>
      </c>
      <c r="D26" s="95">
        <v>660.8947270000001</v>
      </c>
      <c r="E26" s="95">
        <v>5283.2291849999992</v>
      </c>
      <c r="F26" s="95">
        <v>1343.6985569999997</v>
      </c>
      <c r="G26" s="85">
        <v>1051.180286</v>
      </c>
      <c r="H26" s="73"/>
    </row>
    <row r="27" spans="1:30" ht="12" customHeight="1" x14ac:dyDescent="0.2">
      <c r="A27" s="245"/>
      <c r="B27" s="130" t="s">
        <v>134</v>
      </c>
      <c r="C27" s="95">
        <v>3167.3796569999995</v>
      </c>
      <c r="D27" s="95">
        <v>144.32426599999999</v>
      </c>
      <c r="E27" s="95">
        <v>2263.7943209999999</v>
      </c>
      <c r="F27" s="95">
        <v>487.27802999999989</v>
      </c>
      <c r="G27" s="85">
        <v>381.35988400000002</v>
      </c>
      <c r="H27" s="73"/>
    </row>
    <row r="28" spans="1:30" ht="12" customHeight="1" x14ac:dyDescent="0.2">
      <c r="A28" s="245"/>
      <c r="B28" s="130" t="s">
        <v>135</v>
      </c>
      <c r="C28" s="95">
        <v>1711.497378</v>
      </c>
      <c r="D28" s="95">
        <v>110.77920799999998</v>
      </c>
      <c r="E28" s="95">
        <v>1222.3750619999998</v>
      </c>
      <c r="F28" s="95">
        <v>128.53139999999999</v>
      </c>
      <c r="G28" s="85">
        <v>402.06245500000006</v>
      </c>
      <c r="H28" s="73"/>
    </row>
    <row r="29" spans="1:30" s="120" customFormat="1" ht="20.100000000000001" customHeight="1" x14ac:dyDescent="0.2">
      <c r="A29" s="99"/>
      <c r="B29" s="119" t="s">
        <v>364</v>
      </c>
      <c r="C29" s="95">
        <v>1438.0169170000001</v>
      </c>
      <c r="D29" s="95">
        <v>383.937769</v>
      </c>
      <c r="E29" s="95">
        <v>1264.6440660000001</v>
      </c>
      <c r="F29" s="95">
        <v>840.76772299999993</v>
      </c>
      <c r="G29" s="90">
        <v>388.76073799999995</v>
      </c>
      <c r="H29" s="99"/>
    </row>
    <row r="30" spans="1:30" s="120" customFormat="1" ht="12" customHeight="1" x14ac:dyDescent="0.2">
      <c r="A30" s="248"/>
      <c r="B30" s="121" t="s">
        <v>365</v>
      </c>
      <c r="C30" s="95">
        <v>1831.4043240000001</v>
      </c>
      <c r="D30" s="95">
        <v>4299.738437</v>
      </c>
      <c r="E30" s="95">
        <v>931.36182199999996</v>
      </c>
      <c r="F30" s="95">
        <v>423.76758599999999</v>
      </c>
      <c r="G30" s="153">
        <v>252.16687700000003</v>
      </c>
      <c r="H30" s="99"/>
    </row>
    <row r="31" spans="1:30" s="120" customFormat="1" ht="3" customHeight="1" x14ac:dyDescent="0.2">
      <c r="A31" s="248"/>
      <c r="B31" s="121"/>
      <c r="C31" s="222"/>
      <c r="D31" s="84"/>
      <c r="E31" s="84"/>
      <c r="F31" s="84"/>
      <c r="G31" s="85"/>
      <c r="H31" s="111"/>
      <c r="L31" s="228"/>
      <c r="M31" s="228"/>
      <c r="N31" s="228"/>
      <c r="O31" s="230"/>
      <c r="P31" s="230"/>
      <c r="Q31" s="230"/>
      <c r="R31" s="230"/>
      <c r="S31" s="230"/>
      <c r="T31" s="230"/>
      <c r="U31" s="230"/>
      <c r="V31" s="230"/>
      <c r="W31" s="230"/>
      <c r="X31" s="230"/>
      <c r="Y31" s="230"/>
      <c r="Z31" s="230"/>
      <c r="AA31" s="230"/>
      <c r="AB31" s="230"/>
      <c r="AC31" s="230"/>
      <c r="AD31" s="230"/>
    </row>
    <row r="32" spans="1:30" s="115" customFormat="1" ht="20.100000000000001" customHeight="1" x14ac:dyDescent="0.25">
      <c r="A32" s="341"/>
      <c r="B32" s="323" t="s">
        <v>57</v>
      </c>
      <c r="C32" s="345">
        <v>1167.1318650000001</v>
      </c>
      <c r="D32" s="345">
        <v>48.619568999999998</v>
      </c>
      <c r="E32" s="345">
        <v>562.57878100000005</v>
      </c>
      <c r="F32" s="345">
        <v>1193.4062959999999</v>
      </c>
      <c r="G32" s="337">
        <v>601.48111700000004</v>
      </c>
      <c r="H32" s="338"/>
      <c r="I32" s="120"/>
      <c r="L32" s="228"/>
      <c r="M32" s="228"/>
      <c r="N32" s="228"/>
      <c r="O32" s="229"/>
      <c r="P32" s="229"/>
      <c r="Q32" s="229"/>
      <c r="R32" s="229"/>
      <c r="S32" s="229"/>
      <c r="T32" s="229"/>
      <c r="U32" s="229"/>
      <c r="V32" s="229"/>
      <c r="W32" s="229"/>
      <c r="X32" s="229"/>
      <c r="Y32" s="229"/>
      <c r="Z32" s="229"/>
      <c r="AA32" s="229"/>
      <c r="AB32" s="229"/>
      <c r="AC32" s="229"/>
      <c r="AD32" s="229"/>
    </row>
    <row r="33" spans="1:8" ht="20.100000000000001" customHeight="1" x14ac:dyDescent="0.2">
      <c r="A33" s="73"/>
      <c r="B33" s="117" t="s">
        <v>351</v>
      </c>
      <c r="C33" s="95">
        <v>496.81708200000003</v>
      </c>
      <c r="D33" s="95">
        <v>14.395280999999999</v>
      </c>
      <c r="E33" s="95">
        <v>258.82556099999999</v>
      </c>
      <c r="F33" s="95">
        <v>53.817965000000001</v>
      </c>
      <c r="G33" s="95">
        <v>414.77497200000005</v>
      </c>
      <c r="H33" s="73"/>
    </row>
    <row r="34" spans="1:8" ht="12" customHeight="1" x14ac:dyDescent="0.2">
      <c r="A34" s="245"/>
      <c r="B34" s="112" t="s">
        <v>248</v>
      </c>
      <c r="C34" s="95">
        <v>220.812174</v>
      </c>
      <c r="D34" s="95">
        <v>6.7825189999999997</v>
      </c>
      <c r="E34" s="95">
        <v>160.11933999999999</v>
      </c>
      <c r="F34" s="95">
        <v>29.103409000000003</v>
      </c>
      <c r="G34" s="85">
        <v>295.73668300000003</v>
      </c>
      <c r="H34" s="73"/>
    </row>
    <row r="35" spans="1:8" ht="12" customHeight="1" x14ac:dyDescent="0.2">
      <c r="A35" s="245"/>
      <c r="B35" s="112" t="s">
        <v>249</v>
      </c>
      <c r="C35" s="95">
        <v>276.00490400000001</v>
      </c>
      <c r="D35" s="95">
        <v>7.6127610000000008</v>
      </c>
      <c r="E35" s="95">
        <v>98.706218000000007</v>
      </c>
      <c r="F35" s="95">
        <v>24.714556000000002</v>
      </c>
      <c r="G35" s="85">
        <v>119.038285</v>
      </c>
      <c r="H35" s="73"/>
    </row>
    <row r="36" spans="1:8" ht="20.100000000000001" customHeight="1" x14ac:dyDescent="0.2">
      <c r="A36" s="73"/>
      <c r="B36" s="117" t="s">
        <v>206</v>
      </c>
      <c r="C36" s="95">
        <v>625.77214400000003</v>
      </c>
      <c r="D36" s="95">
        <v>34.224786999999999</v>
      </c>
      <c r="E36" s="95">
        <v>289.32227999999998</v>
      </c>
      <c r="F36" s="95">
        <v>1120.5089949999999</v>
      </c>
      <c r="G36" s="95">
        <v>182.83185400000002</v>
      </c>
      <c r="H36" s="73"/>
    </row>
    <row r="37" spans="1:8" ht="12" customHeight="1" x14ac:dyDescent="0.2">
      <c r="A37" s="245"/>
      <c r="B37" s="112" t="s">
        <v>248</v>
      </c>
      <c r="C37" s="95">
        <v>241.729446</v>
      </c>
      <c r="D37" s="95">
        <v>28.96236</v>
      </c>
      <c r="E37" s="95">
        <v>96.239936</v>
      </c>
      <c r="F37" s="95">
        <v>34.066323000000004</v>
      </c>
      <c r="G37" s="85">
        <v>77.053727000000009</v>
      </c>
      <c r="H37" s="73"/>
    </row>
    <row r="38" spans="1:8" ht="12" customHeight="1" x14ac:dyDescent="0.2">
      <c r="A38" s="245"/>
      <c r="B38" s="112" t="s">
        <v>249</v>
      </c>
      <c r="C38" s="95">
        <v>384.04269799999997</v>
      </c>
      <c r="D38" s="95">
        <v>5.2624269999999997</v>
      </c>
      <c r="E38" s="95">
        <v>193.08334300000001</v>
      </c>
      <c r="F38" s="95">
        <v>1086.4426719999999</v>
      </c>
      <c r="G38" s="85">
        <v>105.778127</v>
      </c>
      <c r="H38" s="73"/>
    </row>
    <row r="39" spans="1:8" ht="20.100000000000001" customHeight="1" x14ac:dyDescent="0.2">
      <c r="A39" s="73"/>
      <c r="B39" s="94" t="s">
        <v>250</v>
      </c>
      <c r="C39" s="95">
        <v>166.38236699999999</v>
      </c>
      <c r="D39" s="95">
        <v>33.661394999999999</v>
      </c>
      <c r="E39" s="95">
        <v>257.562456</v>
      </c>
      <c r="F39" s="95">
        <v>11.182077</v>
      </c>
      <c r="G39" s="95">
        <v>38.052666000000002</v>
      </c>
      <c r="H39" s="73"/>
    </row>
    <row r="40" spans="1:8" ht="12" customHeight="1" x14ac:dyDescent="0.2">
      <c r="A40" s="245"/>
      <c r="B40" s="112" t="s">
        <v>251</v>
      </c>
      <c r="C40" s="95">
        <v>112.389297</v>
      </c>
      <c r="D40" s="95">
        <v>3.1599999999999998E-4</v>
      </c>
      <c r="E40" s="95">
        <v>30.624323</v>
      </c>
      <c r="F40" s="95">
        <v>0.137685</v>
      </c>
      <c r="G40" s="85">
        <v>88.190239000000005</v>
      </c>
      <c r="H40" s="73"/>
    </row>
    <row r="41" spans="1:8" ht="12" customHeight="1" x14ac:dyDescent="0.2">
      <c r="A41" s="245"/>
      <c r="B41" s="112" t="s">
        <v>252</v>
      </c>
      <c r="C41" s="95">
        <v>38.409292000000001</v>
      </c>
      <c r="D41" s="95">
        <v>9.5500000000000001E-4</v>
      </c>
      <c r="E41" s="95">
        <v>1.1359999999999999</v>
      </c>
      <c r="F41" s="95">
        <v>29.896925000000003</v>
      </c>
      <c r="G41" s="85">
        <v>41.670197999999999</v>
      </c>
      <c r="H41" s="73"/>
    </row>
    <row r="42" spans="1:8" ht="12" customHeight="1" x14ac:dyDescent="0.2">
      <c r="A42" s="245"/>
      <c r="B42" s="112" t="s">
        <v>263</v>
      </c>
      <c r="C42" s="95">
        <v>6.4020000000000001</v>
      </c>
      <c r="D42" s="95">
        <v>0.56211900000000004</v>
      </c>
      <c r="E42" s="95">
        <v>0</v>
      </c>
      <c r="F42" s="95">
        <v>1076.0502739999999</v>
      </c>
      <c r="G42" s="85">
        <v>1.5900000000000001E-3</v>
      </c>
      <c r="H42" s="73"/>
    </row>
    <row r="43" spans="1:8" ht="12" customHeight="1" x14ac:dyDescent="0.2">
      <c r="A43" s="245"/>
      <c r="B43" s="112" t="s">
        <v>264</v>
      </c>
      <c r="C43" s="95">
        <v>302.179687</v>
      </c>
      <c r="D43" s="95">
        <v>0</v>
      </c>
      <c r="E43" s="95">
        <v>5.0000000000000001E-4</v>
      </c>
      <c r="F43" s="95">
        <v>3.2420329999999997</v>
      </c>
      <c r="G43" s="85">
        <v>8.8671599999999984</v>
      </c>
      <c r="H43" s="73"/>
    </row>
    <row r="44" spans="1:8" ht="12" customHeight="1" x14ac:dyDescent="0.2">
      <c r="A44" s="245"/>
      <c r="B44" s="112" t="s">
        <v>255</v>
      </c>
      <c r="C44" s="95">
        <v>9.5010000000002037E-3</v>
      </c>
      <c r="D44" s="95">
        <v>2.0000000020559128E-6</v>
      </c>
      <c r="E44" s="95">
        <v>-9.9900000003572131E-4</v>
      </c>
      <c r="F44" s="95">
        <v>9.9999988378840499E-7</v>
      </c>
      <c r="G44" s="85">
        <v>6.0500010000000088</v>
      </c>
      <c r="H44" s="73"/>
    </row>
    <row r="45" spans="1:8" ht="20.100000000000001" customHeight="1" x14ac:dyDescent="0.2">
      <c r="A45" s="73"/>
      <c r="B45" s="117" t="s">
        <v>207</v>
      </c>
      <c r="C45" s="95">
        <v>44.542635999999995</v>
      </c>
      <c r="D45" s="95">
        <v>0</v>
      </c>
      <c r="E45" s="95">
        <v>14.449938</v>
      </c>
      <c r="F45" s="95">
        <v>19.079333000000002</v>
      </c>
      <c r="G45" s="95">
        <v>3.8737839999999997</v>
      </c>
      <c r="H45" s="73"/>
    </row>
    <row r="46" spans="1:8" ht="12" customHeight="1" x14ac:dyDescent="0.2">
      <c r="A46" s="245"/>
      <c r="B46" s="112" t="s">
        <v>248</v>
      </c>
      <c r="C46" s="95">
        <v>32.624136</v>
      </c>
      <c r="D46" s="95">
        <v>0</v>
      </c>
      <c r="E46" s="95">
        <v>14.449938</v>
      </c>
      <c r="F46" s="95">
        <v>0</v>
      </c>
      <c r="G46" s="85">
        <v>1.651448</v>
      </c>
      <c r="H46" s="73"/>
    </row>
    <row r="47" spans="1:8" ht="12" customHeight="1" x14ac:dyDescent="0.2">
      <c r="A47" s="245"/>
      <c r="B47" s="112" t="s">
        <v>249</v>
      </c>
      <c r="C47" s="95">
        <v>11.9055</v>
      </c>
      <c r="D47" s="95">
        <v>0</v>
      </c>
      <c r="E47" s="95">
        <v>0</v>
      </c>
      <c r="F47" s="95">
        <v>19.079333000000002</v>
      </c>
      <c r="G47" s="85">
        <v>2.2223359999999999</v>
      </c>
      <c r="H47" s="73"/>
    </row>
    <row r="48" spans="1:8" s="120" customFormat="1" ht="20.100000000000001" customHeight="1" x14ac:dyDescent="0.2">
      <c r="A48" s="99"/>
      <c r="B48" s="119" t="s">
        <v>364</v>
      </c>
      <c r="C48" s="95">
        <v>0</v>
      </c>
      <c r="D48" s="95">
        <v>0</v>
      </c>
      <c r="E48" s="95">
        <v>0</v>
      </c>
      <c r="F48" s="95">
        <v>0</v>
      </c>
      <c r="G48" s="90">
        <v>0</v>
      </c>
      <c r="H48" s="99"/>
    </row>
    <row r="49" spans="1:8" s="120" customFormat="1" ht="12" customHeight="1" x14ac:dyDescent="0.2">
      <c r="A49" s="248"/>
      <c r="B49" s="121" t="s">
        <v>365</v>
      </c>
      <c r="C49" s="95">
        <v>1.52382</v>
      </c>
      <c r="D49" s="95">
        <v>34.050359999999998</v>
      </c>
      <c r="E49" s="95">
        <v>0</v>
      </c>
      <c r="F49" s="95">
        <v>9.5570699999999995</v>
      </c>
      <c r="G49" s="153">
        <v>1.8606130000000001</v>
      </c>
      <c r="H49" s="99"/>
    </row>
    <row r="50" spans="1:8" s="129" customFormat="1" ht="5.0999999999999996" customHeight="1" x14ac:dyDescent="0.2">
      <c r="A50" s="124"/>
      <c r="C50" s="148"/>
      <c r="D50" s="148"/>
      <c r="E50" s="148"/>
      <c r="F50" s="148"/>
      <c r="H50" s="124"/>
    </row>
    <row r="51" spans="1:8" ht="29.1" customHeight="1" x14ac:dyDescent="0.2">
      <c r="A51" s="250" t="s">
        <v>3</v>
      </c>
      <c r="B51" s="562" t="s">
        <v>302</v>
      </c>
      <c r="C51" s="562"/>
      <c r="D51" s="562"/>
      <c r="E51" s="562"/>
      <c r="F51" s="562"/>
      <c r="G51" s="562"/>
      <c r="H51" s="308"/>
    </row>
    <row r="52" spans="1:8" x14ac:dyDescent="0.2">
      <c r="A52" s="73"/>
      <c r="B52" s="73"/>
      <c r="C52" s="73"/>
      <c r="D52" s="73"/>
      <c r="E52" s="73"/>
      <c r="F52" s="73"/>
      <c r="G52" s="73"/>
      <c r="H52" s="73"/>
    </row>
  </sheetData>
  <mergeCells count="1">
    <mergeCell ref="B51:G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2452-6F33-4FEF-92DA-F04A3CFF8DBB}">
  <sheetPr>
    <pageSetUpPr fitToPage="1"/>
  </sheetPr>
  <dimension ref="A2:K52"/>
  <sheetViews>
    <sheetView showGridLines="0" zoomScaleNormal="100" zoomScaleSheetLayoutView="100" workbookViewId="0"/>
  </sheetViews>
  <sheetFormatPr defaultColWidth="9.140625" defaultRowHeight="12" x14ac:dyDescent="0.2"/>
  <cols>
    <col min="1" max="1" width="0.5703125" style="70" customWidth="1"/>
    <col min="2" max="6" width="12.7109375" style="70" customWidth="1"/>
    <col min="7" max="7" width="1.7109375" style="70" customWidth="1"/>
    <col min="8" max="8" width="31.5703125" style="70" customWidth="1"/>
    <col min="9" max="9" width="2.28515625" style="70" customWidth="1"/>
    <col min="10" max="10" width="1.7109375" style="70" customWidth="1"/>
    <col min="11" max="16384" width="9.140625" style="70"/>
  </cols>
  <sheetData>
    <row r="2" spans="1:10" s="254" customFormat="1" ht="16.5" x14ac:dyDescent="0.3">
      <c r="A2" s="216"/>
      <c r="B2" s="221" t="s">
        <v>331</v>
      </c>
      <c r="C2" s="221"/>
      <c r="D2" s="221"/>
      <c r="E2" s="221"/>
      <c r="F2" s="221"/>
      <c r="G2" s="221"/>
      <c r="H2" s="221"/>
      <c r="I2" s="346"/>
      <c r="J2" s="252"/>
    </row>
    <row r="3" spans="1:10" s="269" customFormat="1" ht="14.25" x14ac:dyDescent="0.2">
      <c r="A3" s="268"/>
      <c r="B3" s="268" t="s">
        <v>359</v>
      </c>
      <c r="C3" s="268"/>
      <c r="D3" s="268"/>
      <c r="E3" s="268"/>
      <c r="F3" s="268"/>
      <c r="G3" s="268"/>
      <c r="H3" s="268"/>
      <c r="I3" s="268"/>
      <c r="J3" s="268"/>
    </row>
    <row r="4" spans="1:10" s="263" customFormat="1" ht="21" customHeight="1" x14ac:dyDescent="0.2">
      <c r="A4" s="277"/>
      <c r="B4" s="276" t="s">
        <v>598</v>
      </c>
      <c r="C4" s="276"/>
      <c r="D4" s="276"/>
      <c r="E4" s="276"/>
      <c r="F4" s="276"/>
      <c r="G4" s="276"/>
      <c r="H4" s="278" t="s">
        <v>308</v>
      </c>
      <c r="I4" s="276"/>
      <c r="J4" s="245"/>
    </row>
    <row r="5" spans="1:10" ht="20.100000000000001" customHeight="1" x14ac:dyDescent="0.2">
      <c r="A5" s="308"/>
      <c r="B5" s="279" t="s">
        <v>29</v>
      </c>
      <c r="C5" s="279" t="s">
        <v>49</v>
      </c>
      <c r="D5" s="279" t="s">
        <v>21</v>
      </c>
      <c r="E5" s="279" t="s">
        <v>288</v>
      </c>
      <c r="F5" s="279" t="s">
        <v>289</v>
      </c>
      <c r="G5" s="132"/>
      <c r="H5" s="315"/>
    </row>
    <row r="6" spans="1:10" s="115" customFormat="1" ht="20.100000000000001" customHeight="1" x14ac:dyDescent="0.25">
      <c r="A6" s="249"/>
      <c r="B6" s="316">
        <v>14496.963566999999</v>
      </c>
      <c r="C6" s="95">
        <v>589.37709899999982</v>
      </c>
      <c r="D6" s="95">
        <v>861752.70788799995</v>
      </c>
      <c r="E6" s="95">
        <v>4823.9634930009488</v>
      </c>
      <c r="F6" s="95">
        <v>63897.080966998823</v>
      </c>
      <c r="G6" s="317"/>
      <c r="H6" s="318" t="s">
        <v>56</v>
      </c>
      <c r="I6" s="320"/>
      <c r="J6" s="161"/>
    </row>
    <row r="7" spans="1:10" ht="20.100000000000001" customHeight="1" x14ac:dyDescent="0.2">
      <c r="A7" s="73"/>
      <c r="B7" s="96">
        <v>3315.5337060000002</v>
      </c>
      <c r="C7" s="95">
        <v>220.81204099999997</v>
      </c>
      <c r="D7" s="95">
        <v>475319.41466600006</v>
      </c>
      <c r="E7" s="95">
        <v>2728.5271740000462</v>
      </c>
      <c r="F7" s="95">
        <v>29247.217165999929</v>
      </c>
      <c r="G7" s="85"/>
      <c r="H7" s="117" t="s">
        <v>351</v>
      </c>
      <c r="I7" s="111"/>
      <c r="J7" s="111"/>
    </row>
    <row r="8" spans="1:10" ht="12" customHeight="1" x14ac:dyDescent="0.2">
      <c r="A8" s="245"/>
      <c r="B8" s="86">
        <v>597.67375500000003</v>
      </c>
      <c r="C8" s="85">
        <v>40.869149</v>
      </c>
      <c r="D8" s="85">
        <v>117945.13859700001</v>
      </c>
      <c r="E8" s="85">
        <v>221.66139999992447</v>
      </c>
      <c r="F8" s="85">
        <v>6332.4659980000579</v>
      </c>
      <c r="G8" s="85"/>
      <c r="H8" s="112" t="s">
        <v>248</v>
      </c>
      <c r="I8" s="111"/>
      <c r="J8" s="111"/>
    </row>
    <row r="9" spans="1:10" ht="12" customHeight="1" x14ac:dyDescent="0.2">
      <c r="A9" s="245"/>
      <c r="B9" s="86">
        <v>2717.8599400000003</v>
      </c>
      <c r="C9" s="85">
        <v>179.94288599999996</v>
      </c>
      <c r="D9" s="85">
        <v>357374.27605500002</v>
      </c>
      <c r="E9" s="85">
        <v>2506.8657709999825</v>
      </c>
      <c r="F9" s="85">
        <v>22914.751243999985</v>
      </c>
      <c r="G9" s="85"/>
      <c r="H9" s="112" t="s">
        <v>249</v>
      </c>
      <c r="I9" s="111"/>
      <c r="J9" s="111"/>
    </row>
    <row r="10" spans="1:10" ht="20.100000000000001" customHeight="1" x14ac:dyDescent="0.2">
      <c r="A10" s="73"/>
      <c r="B10" s="96">
        <v>7231.327076999999</v>
      </c>
      <c r="C10" s="95">
        <v>300.27531599999998</v>
      </c>
      <c r="D10" s="95">
        <v>344126.72858200001</v>
      </c>
      <c r="E10" s="95">
        <v>1191.0268220001017</v>
      </c>
      <c r="F10" s="95">
        <v>27309.736029999855</v>
      </c>
      <c r="G10" s="85"/>
      <c r="H10" s="117" t="s">
        <v>206</v>
      </c>
      <c r="I10" s="111"/>
      <c r="J10" s="111"/>
    </row>
    <row r="11" spans="1:10" ht="12" customHeight="1" x14ac:dyDescent="0.2">
      <c r="A11" s="245"/>
      <c r="B11" s="86">
        <v>1867.7701090000005</v>
      </c>
      <c r="C11" s="85">
        <v>148.94962699999999</v>
      </c>
      <c r="D11" s="85">
        <v>84024.112071999989</v>
      </c>
      <c r="E11" s="85">
        <v>784.38840299996082</v>
      </c>
      <c r="F11" s="85">
        <v>4329.2324810000573</v>
      </c>
      <c r="G11" s="85"/>
      <c r="H11" s="112" t="s">
        <v>248</v>
      </c>
      <c r="I11" s="111"/>
      <c r="J11" s="111"/>
    </row>
    <row r="12" spans="1:10" ht="12" customHeight="1" x14ac:dyDescent="0.2">
      <c r="A12" s="245"/>
      <c r="B12" s="86">
        <v>5363.5364219999983</v>
      </c>
      <c r="C12" s="85">
        <v>151.32668499999997</v>
      </c>
      <c r="D12" s="85">
        <v>260101.18896900001</v>
      </c>
      <c r="E12" s="85">
        <v>406.63841299968772</v>
      </c>
      <c r="F12" s="85">
        <v>22980.506664000335</v>
      </c>
      <c r="G12" s="85"/>
      <c r="H12" s="112" t="s">
        <v>249</v>
      </c>
      <c r="I12" s="111"/>
      <c r="J12" s="111"/>
    </row>
    <row r="13" spans="1:10" ht="20.100000000000001" customHeight="1" x14ac:dyDescent="0.2">
      <c r="A13" s="73"/>
      <c r="B13" s="96">
        <v>4732.0249280000007</v>
      </c>
      <c r="C13" s="95">
        <v>213.18362299999995</v>
      </c>
      <c r="D13" s="95">
        <v>208456.03969000001</v>
      </c>
      <c r="E13" s="95">
        <v>347.64332500001183</v>
      </c>
      <c r="F13" s="95">
        <v>17266.368894000014</v>
      </c>
      <c r="G13" s="85"/>
      <c r="H13" s="94" t="s">
        <v>250</v>
      </c>
      <c r="I13" s="111"/>
      <c r="J13" s="111"/>
    </row>
    <row r="14" spans="1:10" ht="12" customHeight="1" x14ac:dyDescent="0.2">
      <c r="A14" s="245"/>
      <c r="B14" s="86">
        <v>1228.6095680000001</v>
      </c>
      <c r="C14" s="85">
        <v>34.098647000000007</v>
      </c>
      <c r="D14" s="85">
        <v>79680.701906000002</v>
      </c>
      <c r="E14" s="85">
        <v>588.01689600005921</v>
      </c>
      <c r="F14" s="85">
        <v>8160.3967709999561</v>
      </c>
      <c r="G14" s="85"/>
      <c r="H14" s="112" t="s">
        <v>251</v>
      </c>
      <c r="I14" s="111"/>
      <c r="J14" s="111"/>
    </row>
    <row r="15" spans="1:10" ht="12" customHeight="1" x14ac:dyDescent="0.2">
      <c r="A15" s="245"/>
      <c r="B15" s="86">
        <v>225.315044</v>
      </c>
      <c r="C15" s="85">
        <v>1.271865</v>
      </c>
      <c r="D15" s="85">
        <v>24288.815079000004</v>
      </c>
      <c r="E15" s="85">
        <v>22.891015000015614</v>
      </c>
      <c r="F15" s="85">
        <v>736.98455099998318</v>
      </c>
      <c r="G15" s="85"/>
      <c r="H15" s="112" t="s">
        <v>252</v>
      </c>
      <c r="I15" s="111"/>
      <c r="J15" s="111"/>
    </row>
    <row r="16" spans="1:10" ht="12" customHeight="1" x14ac:dyDescent="0.2">
      <c r="A16" s="245"/>
      <c r="B16" s="86">
        <v>467.45641199999989</v>
      </c>
      <c r="C16" s="85">
        <v>4.1255790000000001</v>
      </c>
      <c r="D16" s="85">
        <v>19398.864264</v>
      </c>
      <c r="E16" s="85">
        <v>33.767138000002888</v>
      </c>
      <c r="F16" s="85">
        <v>621.78174099999524</v>
      </c>
      <c r="G16" s="95"/>
      <c r="H16" s="112" t="s">
        <v>263</v>
      </c>
      <c r="I16" s="161"/>
      <c r="J16" s="161"/>
    </row>
    <row r="17" spans="1:11" ht="12" customHeight="1" x14ac:dyDescent="0.2">
      <c r="A17" s="245"/>
      <c r="B17" s="86">
        <v>575.28714699999989</v>
      </c>
      <c r="C17" s="85">
        <v>47.596074999999999</v>
      </c>
      <c r="D17" s="85">
        <v>11425.114179</v>
      </c>
      <c r="E17" s="85">
        <v>39.849564000007376</v>
      </c>
      <c r="F17" s="85">
        <v>503.60381699998834</v>
      </c>
      <c r="G17" s="85"/>
      <c r="H17" s="112" t="s">
        <v>264</v>
      </c>
      <c r="I17" s="111"/>
      <c r="J17" s="111"/>
    </row>
    <row r="18" spans="1:11" ht="12" customHeight="1" x14ac:dyDescent="0.2">
      <c r="A18" s="245"/>
      <c r="B18" s="86">
        <v>2.6339779999989332</v>
      </c>
      <c r="C18" s="85">
        <v>-4.7299999994265818E-4</v>
      </c>
      <c r="D18" s="85">
        <v>877.19346399995266</v>
      </c>
      <c r="E18" s="85">
        <v>158.85888400000476</v>
      </c>
      <c r="F18" s="85">
        <v>20.600256000016998</v>
      </c>
      <c r="G18" s="85"/>
      <c r="H18" s="112" t="s">
        <v>255</v>
      </c>
      <c r="I18" s="111"/>
      <c r="J18" s="111"/>
    </row>
    <row r="19" spans="1:11" ht="20.100000000000001" customHeight="1" x14ac:dyDescent="0.2">
      <c r="A19" s="73"/>
      <c r="B19" s="96">
        <v>3950.1017660000002</v>
      </c>
      <c r="C19" s="95">
        <v>68.289226999999997</v>
      </c>
      <c r="D19" s="95">
        <v>42306.650499000003</v>
      </c>
      <c r="E19" s="95">
        <v>904.41159199998947</v>
      </c>
      <c r="F19" s="95">
        <v>7340.1721070000203</v>
      </c>
      <c r="G19" s="85"/>
      <c r="H19" s="117" t="s">
        <v>207</v>
      </c>
      <c r="I19" s="111"/>
      <c r="J19" s="111"/>
    </row>
    <row r="20" spans="1:11" ht="12" customHeight="1" x14ac:dyDescent="0.2">
      <c r="A20" s="245"/>
      <c r="B20" s="86">
        <v>1949.590706</v>
      </c>
      <c r="C20" s="85">
        <v>32.490690000000001</v>
      </c>
      <c r="D20" s="85">
        <v>21091.591374999996</v>
      </c>
      <c r="E20" s="85">
        <v>883.07087399998272</v>
      </c>
      <c r="F20" s="85">
        <v>3356.3366220000244</v>
      </c>
      <c r="G20" s="85"/>
      <c r="H20" s="112" t="s">
        <v>248</v>
      </c>
      <c r="I20" s="111"/>
      <c r="J20" s="111"/>
    </row>
    <row r="21" spans="1:11" ht="12" customHeight="1" x14ac:dyDescent="0.2">
      <c r="A21" s="245"/>
      <c r="B21" s="86">
        <v>2000.5105520000002</v>
      </c>
      <c r="C21" s="85">
        <v>35.798535000000001</v>
      </c>
      <c r="D21" s="85">
        <v>21215.057827000004</v>
      </c>
      <c r="E21" s="85">
        <v>21.340713000019605</v>
      </c>
      <c r="F21" s="85">
        <v>3983.8362079999788</v>
      </c>
      <c r="G21" s="85"/>
      <c r="H21" s="112" t="s">
        <v>249</v>
      </c>
      <c r="I21" s="111"/>
      <c r="J21" s="111"/>
    </row>
    <row r="22" spans="1:11" ht="20.100000000000001" customHeight="1" x14ac:dyDescent="0.2">
      <c r="A22" s="99"/>
      <c r="B22" s="96">
        <v>7252.8738159999994</v>
      </c>
      <c r="C22" s="95">
        <v>403.06146799999999</v>
      </c>
      <c r="D22" s="95">
        <v>588411.68995599996</v>
      </c>
      <c r="E22" s="95">
        <v>2519.8009760000277</v>
      </c>
      <c r="F22" s="95">
        <v>38111.479928999906</v>
      </c>
      <c r="G22" s="153"/>
      <c r="H22" s="119" t="s">
        <v>265</v>
      </c>
      <c r="I22" s="339"/>
      <c r="J22" s="111"/>
    </row>
    <row r="23" spans="1:11" x14ac:dyDescent="0.2">
      <c r="A23" s="99"/>
      <c r="B23" s="96">
        <v>3145.0438119999994</v>
      </c>
      <c r="C23" s="95">
        <v>193.72576599999996</v>
      </c>
      <c r="D23" s="95">
        <v>260741.87645899996</v>
      </c>
      <c r="E23" s="95">
        <v>870.13956700009294</v>
      </c>
      <c r="F23" s="95">
        <v>15895.118307999859</v>
      </c>
      <c r="G23" s="153"/>
      <c r="H23" s="180" t="s">
        <v>232</v>
      </c>
      <c r="I23" s="339"/>
      <c r="J23" s="111"/>
    </row>
    <row r="24" spans="1:11" x14ac:dyDescent="0.2">
      <c r="A24" s="99"/>
      <c r="B24" s="96">
        <v>4107.8300040000004</v>
      </c>
      <c r="C24" s="95">
        <v>209.33570200000003</v>
      </c>
      <c r="D24" s="95">
        <v>327669.81349700002</v>
      </c>
      <c r="E24" s="95">
        <v>1649.661408999993</v>
      </c>
      <c r="F24" s="95">
        <v>22216.361620999931</v>
      </c>
      <c r="G24" s="153"/>
      <c r="H24" s="180" t="s">
        <v>266</v>
      </c>
      <c r="I24" s="339"/>
      <c r="J24" s="111"/>
    </row>
    <row r="25" spans="1:11" ht="12" customHeight="1" x14ac:dyDescent="0.2">
      <c r="A25" s="248"/>
      <c r="B25" s="86">
        <v>3346.9766920000011</v>
      </c>
      <c r="C25" s="85">
        <v>77.076213999999993</v>
      </c>
      <c r="D25" s="85">
        <v>116243.61734900001</v>
      </c>
      <c r="E25" s="85">
        <v>1244.7326629999443</v>
      </c>
      <c r="F25" s="85">
        <v>12004.194356000051</v>
      </c>
      <c r="G25" s="153"/>
      <c r="H25" s="121" t="s">
        <v>132</v>
      </c>
      <c r="I25" s="339"/>
      <c r="J25" s="111"/>
    </row>
    <row r="26" spans="1:11" ht="12" customHeight="1" x14ac:dyDescent="0.2">
      <c r="A26" s="248"/>
      <c r="B26" s="86">
        <v>2054.5091219999999</v>
      </c>
      <c r="C26" s="85">
        <v>95.178034999999994</v>
      </c>
      <c r="D26" s="85">
        <v>108521.029295</v>
      </c>
      <c r="E26" s="85">
        <v>602.57035599989467</v>
      </c>
      <c r="F26" s="85">
        <v>9865.9029570001003</v>
      </c>
      <c r="G26" s="153"/>
      <c r="H26" s="121" t="s">
        <v>133</v>
      </c>
      <c r="I26" s="339"/>
      <c r="J26" s="111"/>
    </row>
    <row r="27" spans="1:11" ht="12" customHeight="1" x14ac:dyDescent="0.2">
      <c r="A27" s="248"/>
      <c r="B27" s="86">
        <v>1486.3989449999999</v>
      </c>
      <c r="C27" s="85">
        <v>4.8244129999999998</v>
      </c>
      <c r="D27" s="85">
        <v>33764.249124000002</v>
      </c>
      <c r="E27" s="85">
        <v>244.33911400001671</v>
      </c>
      <c r="F27" s="85">
        <v>2574.1457989999763</v>
      </c>
      <c r="G27" s="153"/>
      <c r="H27" s="121" t="s">
        <v>134</v>
      </c>
      <c r="I27" s="339"/>
      <c r="J27" s="111"/>
    </row>
    <row r="28" spans="1:11" ht="12" customHeight="1" x14ac:dyDescent="0.25">
      <c r="A28" s="336"/>
      <c r="B28" s="86">
        <v>356.19343899999996</v>
      </c>
      <c r="C28" s="85">
        <v>9.2832760000000007</v>
      </c>
      <c r="D28" s="85">
        <v>14812.154930999999</v>
      </c>
      <c r="E28" s="85">
        <v>212.52117199999702</v>
      </c>
      <c r="F28" s="85">
        <v>1341.3303399999968</v>
      </c>
      <c r="G28" s="153"/>
      <c r="H28" s="119" t="s">
        <v>135</v>
      </c>
      <c r="I28" s="339"/>
      <c r="J28" s="111"/>
    </row>
    <row r="29" spans="1:11" s="120" customFormat="1" ht="20.100000000000001" customHeight="1" x14ac:dyDescent="0.2">
      <c r="A29" s="73"/>
      <c r="B29" s="96">
        <v>1013.8937520000002</v>
      </c>
      <c r="C29" s="95">
        <v>70.436773000000002</v>
      </c>
      <c r="D29" s="95">
        <v>46327.821327000005</v>
      </c>
      <c r="E29" s="95">
        <v>35.261245999987295</v>
      </c>
      <c r="F29" s="95">
        <v>3386.8838380000161</v>
      </c>
      <c r="G29" s="85"/>
      <c r="H29" s="119" t="s">
        <v>364</v>
      </c>
      <c r="I29" s="111"/>
      <c r="J29" s="111"/>
    </row>
    <row r="30" spans="1:11" s="120" customFormat="1" ht="12" customHeight="1" x14ac:dyDescent="0.2">
      <c r="A30" s="245"/>
      <c r="B30" s="86">
        <v>872.71454199999982</v>
      </c>
      <c r="C30" s="85">
        <v>74.239083000000008</v>
      </c>
      <c r="D30" s="85">
        <v>21801.609587000006</v>
      </c>
      <c r="E30" s="85">
        <v>190.06628200000705</v>
      </c>
      <c r="F30" s="85">
        <v>386.43411599998944</v>
      </c>
      <c r="G30" s="95"/>
      <c r="H30" s="121" t="s">
        <v>365</v>
      </c>
      <c r="I30" s="104"/>
      <c r="J30" s="104"/>
    </row>
    <row r="31" spans="1:11" s="389" customFormat="1" ht="3" customHeight="1" x14ac:dyDescent="0.15">
      <c r="A31" s="382"/>
      <c r="B31" s="383"/>
      <c r="C31" s="383"/>
      <c r="D31" s="383"/>
      <c r="E31" s="383"/>
      <c r="F31" s="383"/>
      <c r="G31" s="384"/>
      <c r="H31" s="385"/>
      <c r="I31" s="386"/>
      <c r="J31" s="387"/>
      <c r="K31" s="388"/>
    </row>
    <row r="32" spans="1:11" s="350" customFormat="1" ht="20.100000000000001" customHeight="1" x14ac:dyDescent="0.2">
      <c r="A32" s="245"/>
      <c r="B32" s="224">
        <v>94.454570000000018</v>
      </c>
      <c r="C32" s="225">
        <v>7.5958999999999999E-2</v>
      </c>
      <c r="D32" s="225">
        <v>46035.266066999997</v>
      </c>
      <c r="E32" s="225">
        <v>200.37607799997204</v>
      </c>
      <c r="F32" s="225">
        <v>1161.1441270000214</v>
      </c>
      <c r="G32" s="225"/>
      <c r="H32" s="130" t="s">
        <v>57</v>
      </c>
      <c r="I32" s="390"/>
      <c r="J32" s="234"/>
    </row>
    <row r="33" spans="1:10" ht="20.100000000000001" customHeight="1" x14ac:dyDescent="0.2">
      <c r="A33" s="73"/>
      <c r="B33" s="96">
        <v>41.178695000000005</v>
      </c>
      <c r="C33" s="95">
        <v>0</v>
      </c>
      <c r="D33" s="95">
        <v>24884.511741000002</v>
      </c>
      <c r="E33" s="95">
        <v>91.418804000004457</v>
      </c>
      <c r="F33" s="95">
        <v>399.67205199999444</v>
      </c>
      <c r="G33" s="85"/>
      <c r="H33" s="117" t="s">
        <v>351</v>
      </c>
      <c r="I33" s="111"/>
      <c r="J33" s="111"/>
    </row>
    <row r="34" spans="1:10" ht="12" customHeight="1" x14ac:dyDescent="0.2">
      <c r="A34" s="245"/>
      <c r="B34" s="86">
        <v>19.124318000000002</v>
      </c>
      <c r="C34" s="85">
        <v>0</v>
      </c>
      <c r="D34" s="85">
        <v>12142.129924000001</v>
      </c>
      <c r="E34" s="85">
        <v>34.218085000002247</v>
      </c>
      <c r="F34" s="85">
        <v>168.2855789999976</v>
      </c>
      <c r="G34" s="77"/>
      <c r="H34" s="112" t="s">
        <v>248</v>
      </c>
      <c r="I34" s="161"/>
      <c r="J34" s="161"/>
    </row>
    <row r="35" spans="1:10" ht="12" customHeight="1" x14ac:dyDescent="0.2">
      <c r="A35" s="245"/>
      <c r="B35" s="86">
        <v>22.054376000000001</v>
      </c>
      <c r="C35" s="85">
        <v>0</v>
      </c>
      <c r="D35" s="85">
        <v>12742.381812999998</v>
      </c>
      <c r="E35" s="85">
        <v>57.200718999998571</v>
      </c>
      <c r="F35" s="85">
        <v>231.38648200000353</v>
      </c>
      <c r="G35" s="85"/>
      <c r="H35" s="112" t="s">
        <v>249</v>
      </c>
      <c r="I35" s="111"/>
      <c r="J35" s="111"/>
    </row>
    <row r="36" spans="1:10" ht="20.100000000000001" customHeight="1" x14ac:dyDescent="0.2">
      <c r="A36" s="73"/>
      <c r="B36" s="96">
        <v>42.94134600000001</v>
      </c>
      <c r="C36" s="95">
        <v>0</v>
      </c>
      <c r="D36" s="95">
        <v>19975.486908999999</v>
      </c>
      <c r="E36" s="95">
        <v>64.220452000012301</v>
      </c>
      <c r="F36" s="95">
        <v>698.90469699998357</v>
      </c>
      <c r="G36" s="85"/>
      <c r="H36" s="117" t="s">
        <v>206</v>
      </c>
      <c r="I36" s="111"/>
      <c r="J36" s="111"/>
    </row>
    <row r="37" spans="1:10" ht="12" customHeight="1" x14ac:dyDescent="0.2">
      <c r="A37" s="245"/>
      <c r="B37" s="86">
        <v>3.015409</v>
      </c>
      <c r="C37" s="85">
        <v>0</v>
      </c>
      <c r="D37" s="85">
        <v>3274.2892790000005</v>
      </c>
      <c r="E37" s="85">
        <v>58.087336000001415</v>
      </c>
      <c r="F37" s="85">
        <v>308.8473459999982</v>
      </c>
      <c r="G37" s="85"/>
      <c r="H37" s="112" t="s">
        <v>248</v>
      </c>
      <c r="I37" s="111"/>
      <c r="J37" s="111"/>
    </row>
    <row r="38" spans="1:10" ht="12" customHeight="1" x14ac:dyDescent="0.2">
      <c r="A38" s="245"/>
      <c r="B38" s="86">
        <v>39.925937000000005</v>
      </c>
      <c r="C38" s="85">
        <v>0</v>
      </c>
      <c r="D38" s="85">
        <v>16701.198127</v>
      </c>
      <c r="E38" s="85">
        <v>6.1331149999932677</v>
      </c>
      <c r="F38" s="85">
        <v>390.05685200000516</v>
      </c>
      <c r="G38" s="85"/>
      <c r="H38" s="112" t="s">
        <v>249</v>
      </c>
      <c r="I38" s="111"/>
      <c r="J38" s="111"/>
    </row>
    <row r="39" spans="1:10" ht="20.100000000000001" customHeight="1" x14ac:dyDescent="0.2">
      <c r="A39" s="245"/>
      <c r="B39" s="96">
        <v>31.952372</v>
      </c>
      <c r="C39" s="95">
        <v>0</v>
      </c>
      <c r="D39" s="95">
        <v>8983.595249</v>
      </c>
      <c r="E39" s="95">
        <v>14.511602999995375</v>
      </c>
      <c r="F39" s="95">
        <v>299.05640200000198</v>
      </c>
      <c r="G39" s="85"/>
      <c r="H39" s="94" t="s">
        <v>250</v>
      </c>
      <c r="I39" s="111"/>
      <c r="J39" s="111"/>
    </row>
    <row r="40" spans="1:10" ht="12" customHeight="1" x14ac:dyDescent="0.2">
      <c r="A40" s="245"/>
      <c r="B40" s="86">
        <v>5.2085499999999998</v>
      </c>
      <c r="C40" s="85">
        <v>0</v>
      </c>
      <c r="D40" s="85">
        <v>1632.0062369999998</v>
      </c>
      <c r="E40" s="85">
        <v>35.139129000000594</v>
      </c>
      <c r="F40" s="85">
        <v>23.638392999999496</v>
      </c>
      <c r="G40" s="85"/>
      <c r="H40" s="112" t="s">
        <v>251</v>
      </c>
      <c r="I40" s="111"/>
      <c r="J40" s="111"/>
    </row>
    <row r="41" spans="1:10" ht="12" customHeight="1" x14ac:dyDescent="0.2">
      <c r="A41" s="245"/>
      <c r="B41" s="86">
        <v>1.4696000000000001E-2</v>
      </c>
      <c r="C41" s="85">
        <v>0</v>
      </c>
      <c r="D41" s="85">
        <v>6724.3968880000002</v>
      </c>
      <c r="E41" s="85">
        <v>5.9470630000005258</v>
      </c>
      <c r="F41" s="85">
        <v>360.24616299999889</v>
      </c>
      <c r="G41" s="85"/>
      <c r="H41" s="112" t="s">
        <v>252</v>
      </c>
      <c r="I41" s="111"/>
      <c r="J41" s="111"/>
    </row>
    <row r="42" spans="1:10" ht="12" customHeight="1" x14ac:dyDescent="0.2">
      <c r="A42" s="73"/>
      <c r="B42" s="86">
        <v>1.8400000000000001E-3</v>
      </c>
      <c r="C42" s="85">
        <v>0</v>
      </c>
      <c r="D42" s="85">
        <v>2118.231409</v>
      </c>
      <c r="E42" s="85">
        <v>2.627788999999666</v>
      </c>
      <c r="F42" s="85">
        <v>10.801439000000755</v>
      </c>
      <c r="G42" s="85"/>
      <c r="H42" s="112" t="s">
        <v>263</v>
      </c>
      <c r="I42" s="111"/>
      <c r="J42" s="111"/>
    </row>
    <row r="43" spans="1:10" ht="12" customHeight="1" x14ac:dyDescent="0.2">
      <c r="A43" s="245"/>
      <c r="B43" s="86">
        <v>5.7638859999999994</v>
      </c>
      <c r="C43" s="85">
        <v>0</v>
      </c>
      <c r="D43" s="85">
        <v>465.38057100000003</v>
      </c>
      <c r="E43" s="85">
        <v>5.9948639999998932</v>
      </c>
      <c r="F43" s="85">
        <v>5.1618040000000747</v>
      </c>
      <c r="G43" s="85"/>
      <c r="H43" s="112" t="s">
        <v>264</v>
      </c>
      <c r="I43" s="111"/>
      <c r="J43" s="111"/>
    </row>
    <row r="44" spans="1:10" ht="12" customHeight="1" x14ac:dyDescent="0.2">
      <c r="A44" s="245"/>
      <c r="B44" s="86">
        <v>2.0000000091613401E-6</v>
      </c>
      <c r="C44" s="85">
        <v>0</v>
      </c>
      <c r="D44" s="85">
        <v>51.876554999998916</v>
      </c>
      <c r="E44" s="85">
        <v>4.000016247118765E-6</v>
      </c>
      <c r="F44" s="85">
        <v>4.9599998210680951E-4</v>
      </c>
      <c r="G44" s="95"/>
      <c r="H44" s="112" t="s">
        <v>255</v>
      </c>
      <c r="I44" s="104"/>
      <c r="J44" s="104"/>
    </row>
    <row r="45" spans="1:10" ht="20.100000000000001" customHeight="1" x14ac:dyDescent="0.2">
      <c r="A45" s="73"/>
      <c r="B45" s="96">
        <v>10.334527000000001</v>
      </c>
      <c r="C45" s="95">
        <v>7.5958999999999999E-2</v>
      </c>
      <c r="D45" s="95">
        <v>1175.2673970000001</v>
      </c>
      <c r="E45" s="95">
        <v>44.736819999999625</v>
      </c>
      <c r="F45" s="95">
        <v>62.559878000000481</v>
      </c>
      <c r="G45" s="85"/>
      <c r="H45" s="117" t="s">
        <v>207</v>
      </c>
      <c r="I45" s="111"/>
      <c r="J45" s="111"/>
    </row>
    <row r="46" spans="1:10" ht="12" customHeight="1" x14ac:dyDescent="0.2">
      <c r="A46" s="245"/>
      <c r="B46" s="86">
        <v>10.073125000000001</v>
      </c>
      <c r="C46" s="85">
        <v>7.5958999999999999E-2</v>
      </c>
      <c r="D46" s="85">
        <v>538.44922499999996</v>
      </c>
      <c r="E46" s="85">
        <v>35.504112000000077</v>
      </c>
      <c r="F46" s="85">
        <v>7.9878550000000814</v>
      </c>
      <c r="G46" s="133"/>
      <c r="H46" s="112" t="s">
        <v>248</v>
      </c>
      <c r="I46" s="127"/>
      <c r="J46" s="127"/>
    </row>
    <row r="47" spans="1:10" ht="12" customHeight="1" x14ac:dyDescent="0.2">
      <c r="A47" s="245"/>
      <c r="B47" s="86">
        <v>0.26140200000000002</v>
      </c>
      <c r="C47" s="85">
        <v>0</v>
      </c>
      <c r="D47" s="85">
        <v>636.79467</v>
      </c>
      <c r="E47" s="85">
        <v>9.2327070000001186</v>
      </c>
      <c r="F47" s="85">
        <v>54.572021999999833</v>
      </c>
      <c r="G47" s="116"/>
      <c r="H47" s="112" t="s">
        <v>249</v>
      </c>
      <c r="I47" s="73"/>
      <c r="J47" s="73"/>
    </row>
    <row r="48" spans="1:10" s="120" customFormat="1" ht="20.100000000000001" customHeight="1" x14ac:dyDescent="0.2">
      <c r="A48" s="99"/>
      <c r="B48" s="96">
        <v>0</v>
      </c>
      <c r="C48" s="95">
        <v>0</v>
      </c>
      <c r="D48" s="95">
        <v>282.63618000000002</v>
      </c>
      <c r="E48" s="95">
        <v>11.188302000000022</v>
      </c>
      <c r="F48" s="95">
        <v>32.60899999999998</v>
      </c>
      <c r="G48" s="135"/>
      <c r="H48" s="119" t="s">
        <v>364</v>
      </c>
      <c r="I48" s="73"/>
      <c r="J48" s="73"/>
    </row>
    <row r="49" spans="1:10" s="120" customFormat="1" ht="12" customHeight="1" x14ac:dyDescent="0.2">
      <c r="A49" s="248"/>
      <c r="B49" s="86">
        <v>8.8718010000000014</v>
      </c>
      <c r="C49" s="85">
        <v>0</v>
      </c>
      <c r="D49" s="85">
        <v>24.510580999999998</v>
      </c>
      <c r="E49" s="85">
        <v>1.4159959999999927</v>
      </c>
      <c r="F49" s="85">
        <v>1.9999999807396307E-6</v>
      </c>
      <c r="G49" s="116"/>
      <c r="H49" s="121" t="s">
        <v>365</v>
      </c>
      <c r="I49" s="73"/>
      <c r="J49" s="73"/>
    </row>
    <row r="50" spans="1:10" s="129" customFormat="1" ht="5.0999999999999996" customHeight="1" x14ac:dyDescent="0.2">
      <c r="A50" s="124"/>
      <c r="B50" s="138"/>
      <c r="C50" s="126"/>
      <c r="D50" s="126"/>
      <c r="E50" s="126"/>
      <c r="F50" s="126"/>
      <c r="G50" s="139"/>
      <c r="H50" s="140"/>
      <c r="I50" s="141"/>
      <c r="J50" s="70"/>
    </row>
    <row r="51" spans="1:10" ht="39" customHeight="1" x14ac:dyDescent="0.2">
      <c r="A51" s="308"/>
      <c r="B51" s="562" t="s">
        <v>304</v>
      </c>
      <c r="C51" s="562"/>
      <c r="D51" s="562"/>
      <c r="E51" s="562"/>
      <c r="F51" s="562"/>
      <c r="G51" s="562"/>
      <c r="H51" s="562"/>
      <c r="I51" s="321"/>
    </row>
    <row r="52" spans="1:10" x14ac:dyDescent="0.2">
      <c r="A52" s="73"/>
      <c r="B52" s="73"/>
      <c r="H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6CA7-BAD4-4E3F-9CF8-A066EC3CEF99}">
  <sheetPr>
    <pageSetUpPr fitToPage="1"/>
  </sheetPr>
  <dimension ref="A2:AD31"/>
  <sheetViews>
    <sheetView showGridLines="0" zoomScaleNormal="100" zoomScaleSheetLayoutView="100" workbookViewId="0"/>
  </sheetViews>
  <sheetFormatPr defaultColWidth="9.140625" defaultRowHeight="12" x14ac:dyDescent="0.2"/>
  <cols>
    <col min="1" max="1" width="1.7109375" style="70" customWidth="1"/>
    <col min="2" max="2" width="31.85546875"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252"/>
    </row>
    <row r="3" spans="1:10" s="269" customFormat="1" ht="14.25" x14ac:dyDescent="0.2">
      <c r="A3" s="268"/>
      <c r="B3" s="268" t="s">
        <v>359</v>
      </c>
      <c r="C3" s="268"/>
      <c r="D3" s="268"/>
      <c r="E3" s="268"/>
      <c r="F3" s="268"/>
      <c r="G3" s="268"/>
      <c r="H3" s="268"/>
      <c r="I3" s="268"/>
      <c r="J3" s="268"/>
    </row>
    <row r="4" spans="1:10" s="263" customFormat="1" ht="21" customHeight="1" x14ac:dyDescent="0.2">
      <c r="A4" s="277"/>
      <c r="B4" s="276" t="s">
        <v>598</v>
      </c>
      <c r="C4" s="276"/>
      <c r="D4" s="276"/>
      <c r="E4" s="276"/>
      <c r="F4" s="276"/>
      <c r="G4" s="276"/>
      <c r="H4" s="278" t="s">
        <v>310</v>
      </c>
      <c r="I4" s="276"/>
    </row>
    <row r="5" spans="1:10" ht="20.100000000000001" customHeight="1" x14ac:dyDescent="0.2">
      <c r="A5" s="275"/>
      <c r="B5" s="280"/>
      <c r="C5" s="281" t="s">
        <v>22</v>
      </c>
      <c r="D5" s="281" t="s">
        <v>28</v>
      </c>
      <c r="E5" s="281" t="s">
        <v>27</v>
      </c>
      <c r="F5" s="281" t="s">
        <v>26</v>
      </c>
      <c r="G5" s="281" t="s">
        <v>31</v>
      </c>
      <c r="H5" s="282" t="s">
        <v>33</v>
      </c>
      <c r="I5" s="308"/>
    </row>
    <row r="6" spans="1:10" s="115" customFormat="1" ht="20.100000000000001" customHeight="1" x14ac:dyDescent="0.25">
      <c r="A6" s="249"/>
      <c r="B6" s="117" t="s">
        <v>277</v>
      </c>
      <c r="C6" s="146">
        <v>233047.45391400004</v>
      </c>
      <c r="D6" s="146">
        <v>1936.8529859999996</v>
      </c>
      <c r="E6" s="146">
        <v>702.84739200000001</v>
      </c>
      <c r="F6" s="146">
        <v>6236.0082489999995</v>
      </c>
      <c r="G6" s="146">
        <v>2015.9863330000003</v>
      </c>
      <c r="H6" s="95">
        <v>52.54058899999999</v>
      </c>
      <c r="I6" s="73"/>
    </row>
    <row r="7" spans="1:10" ht="20.100000000000001" customHeight="1" x14ac:dyDescent="0.2">
      <c r="A7" s="73"/>
      <c r="B7" s="117" t="s">
        <v>351</v>
      </c>
      <c r="C7" s="146">
        <v>98933.114835</v>
      </c>
      <c r="D7" s="146">
        <v>780.60287300000005</v>
      </c>
      <c r="E7" s="146">
        <v>258.42118799999997</v>
      </c>
      <c r="F7" s="146">
        <v>2504.7661320000002</v>
      </c>
      <c r="G7" s="146">
        <v>889.93953099999999</v>
      </c>
      <c r="H7" s="95">
        <v>19.801516000000003</v>
      </c>
      <c r="I7" s="73"/>
    </row>
    <row r="8" spans="1:10" ht="12" customHeight="1" x14ac:dyDescent="0.2">
      <c r="A8" s="245"/>
      <c r="B8" s="112" t="s">
        <v>248</v>
      </c>
      <c r="C8" s="146">
        <v>35936.140669999993</v>
      </c>
      <c r="D8" s="146">
        <v>318.927753</v>
      </c>
      <c r="E8" s="146">
        <v>104.21821199999999</v>
      </c>
      <c r="F8" s="146">
        <v>933.61642800000004</v>
      </c>
      <c r="G8" s="146">
        <v>326.58353399999999</v>
      </c>
      <c r="H8" s="95">
        <v>8.5276680000000002</v>
      </c>
      <c r="I8" s="73"/>
    </row>
    <row r="9" spans="1:10" ht="12" customHeight="1" x14ac:dyDescent="0.2">
      <c r="A9" s="245"/>
      <c r="B9" s="112" t="s">
        <v>249</v>
      </c>
      <c r="C9" s="146">
        <v>62996.974149000001</v>
      </c>
      <c r="D9" s="146">
        <v>461.675116</v>
      </c>
      <c r="E9" s="146">
        <v>154.20297199999999</v>
      </c>
      <c r="F9" s="146">
        <v>1571.1497010000001</v>
      </c>
      <c r="G9" s="146">
        <v>563.35599400000001</v>
      </c>
      <c r="H9" s="95">
        <v>11.273847</v>
      </c>
      <c r="I9" s="73"/>
    </row>
    <row r="10" spans="1:10" ht="20.100000000000001" customHeight="1" x14ac:dyDescent="0.2">
      <c r="A10" s="73"/>
      <c r="B10" s="117" t="s">
        <v>206</v>
      </c>
      <c r="C10" s="146">
        <v>119553.16829600002</v>
      </c>
      <c r="D10" s="146">
        <v>1079.885675</v>
      </c>
      <c r="E10" s="146">
        <v>388.41461400000003</v>
      </c>
      <c r="F10" s="146">
        <v>3465.4667379999996</v>
      </c>
      <c r="G10" s="146">
        <v>946.86028499999986</v>
      </c>
      <c r="H10" s="95">
        <v>31.736119000000002</v>
      </c>
      <c r="I10" s="73"/>
    </row>
    <row r="11" spans="1:10" ht="12" customHeight="1" x14ac:dyDescent="0.2">
      <c r="A11" s="245"/>
      <c r="B11" s="112" t="s">
        <v>248</v>
      </c>
      <c r="C11" s="146">
        <v>44119.880631</v>
      </c>
      <c r="D11" s="146">
        <v>177.05507499999999</v>
      </c>
      <c r="E11" s="146">
        <v>155.83970500000001</v>
      </c>
      <c r="F11" s="146">
        <v>1121.9481189999999</v>
      </c>
      <c r="G11" s="146">
        <v>166.64311299999997</v>
      </c>
      <c r="H11" s="95">
        <v>23.136119000000001</v>
      </c>
      <c r="I11" s="73"/>
    </row>
    <row r="12" spans="1:10" ht="12" customHeight="1" x14ac:dyDescent="0.2">
      <c r="A12" s="245"/>
      <c r="B12" s="112" t="s">
        <v>249</v>
      </c>
      <c r="C12" s="146">
        <v>75433.331401000003</v>
      </c>
      <c r="D12" s="146">
        <v>902.8305969999999</v>
      </c>
      <c r="E12" s="146">
        <v>232.57440800000001</v>
      </c>
      <c r="F12" s="146">
        <v>2343.5676159999998</v>
      </c>
      <c r="G12" s="146">
        <v>780.2171699999999</v>
      </c>
      <c r="H12" s="95">
        <v>8.6</v>
      </c>
      <c r="I12" s="73"/>
    </row>
    <row r="13" spans="1:10" ht="20.100000000000001" customHeight="1" x14ac:dyDescent="0.2">
      <c r="A13" s="73"/>
      <c r="B13" s="94" t="s">
        <v>250</v>
      </c>
      <c r="C13" s="146">
        <v>36834.104894999997</v>
      </c>
      <c r="D13" s="146">
        <v>372.96688799999998</v>
      </c>
      <c r="E13" s="146">
        <v>93.580289000000008</v>
      </c>
      <c r="F13" s="146">
        <v>1223.7071850000002</v>
      </c>
      <c r="G13" s="146">
        <v>395.091362</v>
      </c>
      <c r="H13" s="95">
        <v>4.2499999999999998E-4</v>
      </c>
      <c r="I13" s="73"/>
    </row>
    <row r="14" spans="1:10" ht="12" customHeight="1" x14ac:dyDescent="0.2">
      <c r="A14" s="245"/>
      <c r="B14" s="112" t="s">
        <v>251</v>
      </c>
      <c r="C14" s="146">
        <v>29498.338617000001</v>
      </c>
      <c r="D14" s="146">
        <v>208.22139000000001</v>
      </c>
      <c r="E14" s="146">
        <v>35.477052</v>
      </c>
      <c r="F14" s="146">
        <v>1077.8862179999999</v>
      </c>
      <c r="G14" s="146">
        <v>303.35958200000005</v>
      </c>
      <c r="H14" s="95">
        <v>14.635071</v>
      </c>
      <c r="I14" s="73"/>
    </row>
    <row r="15" spans="1:10" ht="12" customHeight="1" x14ac:dyDescent="0.2">
      <c r="A15" s="245"/>
      <c r="B15" s="112" t="s">
        <v>252</v>
      </c>
      <c r="C15" s="146">
        <v>27156.013620999995</v>
      </c>
      <c r="D15" s="146">
        <v>233.04751999999999</v>
      </c>
      <c r="E15" s="146">
        <v>169.50647999999998</v>
      </c>
      <c r="F15" s="146">
        <v>651.40223900000012</v>
      </c>
      <c r="G15" s="146">
        <v>174.57906700000001</v>
      </c>
      <c r="H15" s="95">
        <v>9.0000000000000002E-6</v>
      </c>
      <c r="I15" s="73"/>
    </row>
    <row r="16" spans="1:10" ht="12" customHeight="1" x14ac:dyDescent="0.2">
      <c r="A16" s="245"/>
      <c r="B16" s="112" t="s">
        <v>263</v>
      </c>
      <c r="C16" s="146">
        <v>3442.1801870000004</v>
      </c>
      <c r="D16" s="146">
        <v>120.38432400000001</v>
      </c>
      <c r="E16" s="146">
        <v>3.8636360000000001</v>
      </c>
      <c r="F16" s="146">
        <v>10.739301999999999</v>
      </c>
      <c r="G16" s="146">
        <v>0</v>
      </c>
      <c r="H16" s="95">
        <v>0</v>
      </c>
      <c r="I16" s="73"/>
    </row>
    <row r="17" spans="1:30" ht="12" customHeight="1" x14ac:dyDescent="0.2">
      <c r="A17" s="245"/>
      <c r="B17" s="112" t="s">
        <v>264</v>
      </c>
      <c r="C17" s="146">
        <v>7009.4373110000015</v>
      </c>
      <c r="D17" s="146">
        <v>43.516046000000003</v>
      </c>
      <c r="E17" s="146">
        <v>2.4371519999999998</v>
      </c>
      <c r="F17" s="146">
        <v>97.053600999999986</v>
      </c>
      <c r="G17" s="146">
        <v>73.829768999999999</v>
      </c>
      <c r="H17" s="95">
        <v>6.1300000000000005E-4</v>
      </c>
      <c r="I17" s="73"/>
    </row>
    <row r="18" spans="1:30" ht="12" customHeight="1" x14ac:dyDescent="0.2">
      <c r="A18" s="245"/>
      <c r="B18" s="112" t="s">
        <v>255</v>
      </c>
      <c r="C18" s="146">
        <v>15613.093665000022</v>
      </c>
      <c r="D18" s="146">
        <v>101.74950700000011</v>
      </c>
      <c r="E18" s="146">
        <v>83.550005000000056</v>
      </c>
      <c r="F18" s="146">
        <v>404.67819299999974</v>
      </c>
      <c r="G18" s="146">
        <v>5.0499999986186594E-4</v>
      </c>
      <c r="H18" s="95">
        <v>17.100001000000002</v>
      </c>
      <c r="I18" s="73"/>
    </row>
    <row r="19" spans="1:30" ht="20.100000000000001" customHeight="1" x14ac:dyDescent="0.2">
      <c r="A19" s="73"/>
      <c r="B19" s="117" t="s">
        <v>207</v>
      </c>
      <c r="C19" s="146">
        <v>14561.130648</v>
      </c>
      <c r="D19" s="146">
        <v>76.447994000000008</v>
      </c>
      <c r="E19" s="146">
        <v>56.012078000000002</v>
      </c>
      <c r="F19" s="146">
        <v>265.78091699999999</v>
      </c>
      <c r="G19" s="146">
        <v>179.18650600000001</v>
      </c>
      <c r="H19" s="95">
        <v>1.0029539999999999</v>
      </c>
      <c r="I19" s="73"/>
    </row>
    <row r="20" spans="1:30" ht="12" customHeight="1" x14ac:dyDescent="0.2">
      <c r="A20" s="245"/>
      <c r="B20" s="112" t="s">
        <v>248</v>
      </c>
      <c r="C20" s="146">
        <v>7404.2630120000003</v>
      </c>
      <c r="D20" s="146">
        <v>43.994803999999995</v>
      </c>
      <c r="E20" s="146">
        <v>53.263330000000003</v>
      </c>
      <c r="F20" s="146">
        <v>115.904402</v>
      </c>
      <c r="G20" s="146">
        <v>112.70475400000002</v>
      </c>
      <c r="H20" s="95">
        <v>0.99827600000000005</v>
      </c>
      <c r="I20" s="73"/>
    </row>
    <row r="21" spans="1:30" ht="12" customHeight="1" x14ac:dyDescent="0.2">
      <c r="A21" s="245"/>
      <c r="B21" s="112" t="s">
        <v>249</v>
      </c>
      <c r="C21" s="146">
        <v>7156.8133059999991</v>
      </c>
      <c r="D21" s="146">
        <v>32.453186000000002</v>
      </c>
      <c r="E21" s="146">
        <v>2.7487470000000003</v>
      </c>
      <c r="F21" s="146">
        <v>149.89001300000001</v>
      </c>
      <c r="G21" s="146">
        <v>66.481751000000003</v>
      </c>
      <c r="H21" s="95">
        <v>4.6769999999999997E-3</v>
      </c>
      <c r="I21" s="73"/>
    </row>
    <row r="22" spans="1:30" s="120" customFormat="1" ht="20.100000000000001" customHeight="1" x14ac:dyDescent="0.2">
      <c r="A22" s="99"/>
      <c r="B22" s="119" t="s">
        <v>364</v>
      </c>
      <c r="C22" s="146">
        <v>72723.514080000008</v>
      </c>
      <c r="D22" s="146">
        <v>747.98060399999997</v>
      </c>
      <c r="E22" s="146">
        <v>117.92480399999999</v>
      </c>
      <c r="F22" s="146">
        <v>2597.747918</v>
      </c>
      <c r="G22" s="146">
        <v>802.57358599999998</v>
      </c>
      <c r="H22" s="95">
        <v>17.100000000000001</v>
      </c>
      <c r="I22" s="99"/>
      <c r="J22" s="99"/>
    </row>
    <row r="23" spans="1:30" s="120" customFormat="1" ht="12" customHeight="1" x14ac:dyDescent="0.2">
      <c r="A23" s="248"/>
      <c r="B23" s="121" t="s">
        <v>365</v>
      </c>
      <c r="C23" s="146">
        <v>4258.3761399999994</v>
      </c>
      <c r="D23" s="146">
        <v>117.973561</v>
      </c>
      <c r="E23" s="146">
        <v>17.735005999999998</v>
      </c>
      <c r="F23" s="146">
        <v>284.238564</v>
      </c>
      <c r="G23" s="146">
        <v>6.9126589999999997</v>
      </c>
      <c r="H23" s="95">
        <v>0</v>
      </c>
      <c r="I23" s="99"/>
      <c r="J23" s="99"/>
    </row>
    <row r="24" spans="1:30" s="120" customFormat="1" ht="3" customHeight="1" x14ac:dyDescent="0.2">
      <c r="A24" s="248"/>
      <c r="B24" s="121"/>
      <c r="C24" s="222"/>
      <c r="D24" s="84"/>
      <c r="E24" s="84"/>
      <c r="F24" s="84"/>
      <c r="G24" s="84"/>
      <c r="H24" s="85"/>
      <c r="I24" s="99"/>
      <c r="J24" s="111"/>
      <c r="M24" s="228"/>
      <c r="N24" s="228"/>
      <c r="O24" s="230"/>
      <c r="P24" s="230"/>
      <c r="Q24" s="230"/>
      <c r="R24" s="230"/>
      <c r="S24" s="230"/>
      <c r="T24" s="230"/>
      <c r="U24" s="230"/>
      <c r="V24" s="230"/>
      <c r="W24" s="230"/>
      <c r="X24" s="230"/>
      <c r="Y24" s="230"/>
      <c r="Z24" s="230"/>
      <c r="AA24" s="230"/>
      <c r="AB24" s="230"/>
      <c r="AC24" s="230"/>
      <c r="AD24" s="230"/>
    </row>
    <row r="25" spans="1:30" s="350" customFormat="1" ht="20.100000000000001" customHeight="1" x14ac:dyDescent="0.2">
      <c r="A25" s="355"/>
      <c r="B25" s="358" t="s">
        <v>246</v>
      </c>
      <c r="C25" s="368">
        <v>0</v>
      </c>
      <c r="D25" s="368">
        <v>0</v>
      </c>
      <c r="E25" s="368">
        <v>0</v>
      </c>
      <c r="F25" s="368">
        <v>0</v>
      </c>
      <c r="G25" s="369">
        <v>0</v>
      </c>
      <c r="H25" s="360">
        <v>0</v>
      </c>
      <c r="I25" s="379"/>
      <c r="L25" s="265"/>
      <c r="M25" s="265"/>
      <c r="N25" s="265"/>
      <c r="O25" s="380"/>
      <c r="P25" s="380"/>
      <c r="Q25" s="380"/>
      <c r="R25" s="380"/>
      <c r="S25" s="380"/>
      <c r="T25" s="380"/>
      <c r="U25" s="380"/>
      <c r="V25" s="380"/>
      <c r="W25" s="380"/>
      <c r="X25" s="380"/>
      <c r="Y25" s="380"/>
      <c r="Z25" s="380"/>
      <c r="AA25" s="380"/>
      <c r="AB25" s="380"/>
      <c r="AC25" s="380"/>
      <c r="AD25" s="380"/>
    </row>
    <row r="26" spans="1:30" s="115" customFormat="1" ht="20.100000000000001" customHeight="1" x14ac:dyDescent="0.25">
      <c r="A26" s="249"/>
      <c r="B26" s="117" t="s">
        <v>278</v>
      </c>
      <c r="C26" s="146">
        <v>2714073.6546699991</v>
      </c>
      <c r="D26" s="146">
        <v>31080.203284000003</v>
      </c>
      <c r="E26" s="146">
        <v>22182.484854000002</v>
      </c>
      <c r="F26" s="146">
        <v>97630.024363999997</v>
      </c>
      <c r="G26" s="146">
        <v>11170.642920999999</v>
      </c>
      <c r="H26" s="95">
        <v>25682.903401999996</v>
      </c>
      <c r="I26" s="73"/>
      <c r="J26" s="73"/>
      <c r="K26" s="70"/>
      <c r="L26" s="70"/>
    </row>
    <row r="27" spans="1:30" s="120" customFormat="1" ht="20.100000000000001" customHeight="1" x14ac:dyDescent="0.2">
      <c r="A27" s="99"/>
      <c r="B27" s="119" t="s">
        <v>364</v>
      </c>
      <c r="C27" s="146">
        <v>572360.94949499995</v>
      </c>
      <c r="D27" s="146">
        <v>7517.4185720000005</v>
      </c>
      <c r="E27" s="146">
        <v>4230.4940740000011</v>
      </c>
      <c r="F27" s="146">
        <v>26572.093448000003</v>
      </c>
      <c r="G27" s="146">
        <v>2155.9712640000002</v>
      </c>
      <c r="H27" s="95">
        <v>5031.2864990000007</v>
      </c>
      <c r="I27" s="99"/>
    </row>
    <row r="28" spans="1:30" s="120" customFormat="1" ht="12" customHeight="1" x14ac:dyDescent="0.2">
      <c r="A28" s="248"/>
      <c r="B28" s="121" t="s">
        <v>365</v>
      </c>
      <c r="C28" s="146">
        <v>71047.128979000001</v>
      </c>
      <c r="D28" s="152">
        <v>1111.654333</v>
      </c>
      <c r="E28" s="152">
        <v>501.27698599999991</v>
      </c>
      <c r="F28" s="152">
        <v>3439.2911990000007</v>
      </c>
      <c r="G28" s="152">
        <v>348.85548299999999</v>
      </c>
      <c r="H28" s="153">
        <v>1493.1199080000001</v>
      </c>
      <c r="I28" s="99"/>
    </row>
    <row r="29" spans="1:30" s="129" customFormat="1" ht="5.0999999999999996" customHeight="1" x14ac:dyDescent="0.2">
      <c r="A29" s="124"/>
      <c r="C29" s="148"/>
      <c r="D29" s="148"/>
      <c r="E29" s="148"/>
      <c r="F29" s="148"/>
      <c r="G29" s="148"/>
      <c r="I29" s="124"/>
    </row>
    <row r="30" spans="1:30" ht="36" customHeight="1" x14ac:dyDescent="0.2">
      <c r="A30" s="250" t="s">
        <v>3</v>
      </c>
      <c r="B30" s="562" t="s">
        <v>309</v>
      </c>
      <c r="C30" s="562"/>
      <c r="D30" s="562"/>
      <c r="E30" s="562"/>
      <c r="F30" s="562"/>
      <c r="G30" s="562"/>
      <c r="H30" s="562"/>
      <c r="I30" s="308"/>
    </row>
    <row r="31" spans="1:30" x14ac:dyDescent="0.2">
      <c r="A31" s="73"/>
      <c r="B31" s="73"/>
      <c r="C31" s="73"/>
      <c r="D31" s="73"/>
      <c r="E31" s="73"/>
      <c r="F31" s="73"/>
      <c r="G31" s="73"/>
      <c r="H31" s="73"/>
      <c r="I31" s="73"/>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58FBE-65FE-416D-BEA9-C7BC91C24555}">
  <sheetPr>
    <pageSetUpPr fitToPage="1"/>
  </sheetPr>
  <dimension ref="A2:K31"/>
  <sheetViews>
    <sheetView showGridLines="0" zoomScaleNormal="100" zoomScaleSheetLayoutView="100" workbookViewId="0"/>
  </sheetViews>
  <sheetFormatPr defaultColWidth="9.140625" defaultRowHeight="12" x14ac:dyDescent="0.2"/>
  <cols>
    <col min="1" max="1" width="1.7109375" style="70" customWidth="1"/>
    <col min="2" max="6" width="12.7109375" style="70" customWidth="1"/>
    <col min="7" max="7" width="1.7109375" style="70" customWidth="1"/>
    <col min="8" max="8" width="30"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346"/>
      <c r="J2" s="252"/>
    </row>
    <row r="3" spans="1:10" s="269" customFormat="1" ht="14.25" x14ac:dyDescent="0.2">
      <c r="A3" s="268"/>
      <c r="B3" s="268" t="s">
        <v>359</v>
      </c>
      <c r="C3" s="268"/>
      <c r="D3" s="268"/>
      <c r="E3" s="268"/>
      <c r="F3" s="268"/>
      <c r="G3" s="268"/>
      <c r="H3" s="268"/>
      <c r="I3" s="268"/>
      <c r="J3" s="268"/>
    </row>
    <row r="4" spans="1:10" s="263" customFormat="1" ht="21" customHeight="1" x14ac:dyDescent="0.2">
      <c r="A4" s="277"/>
      <c r="B4" s="276" t="s">
        <v>598</v>
      </c>
      <c r="C4" s="276"/>
      <c r="D4" s="276"/>
      <c r="E4" s="276"/>
      <c r="F4" s="276"/>
      <c r="G4" s="276"/>
      <c r="H4" s="278" t="s">
        <v>311</v>
      </c>
      <c r="I4" s="276"/>
      <c r="J4" s="245"/>
    </row>
    <row r="5" spans="1:10" ht="20.100000000000001" customHeight="1" x14ac:dyDescent="0.2">
      <c r="A5" s="308"/>
      <c r="B5" s="279" t="s">
        <v>25</v>
      </c>
      <c r="C5" s="279" t="s">
        <v>35</v>
      </c>
      <c r="D5" s="279" t="s">
        <v>24</v>
      </c>
      <c r="E5" s="279" t="s">
        <v>40</v>
      </c>
      <c r="F5" s="279" t="s">
        <v>43</v>
      </c>
      <c r="G5" s="139"/>
      <c r="H5" s="275"/>
      <c r="I5" s="141"/>
    </row>
    <row r="6" spans="1:10" s="115" customFormat="1" ht="20.100000000000001" customHeight="1" x14ac:dyDescent="0.25">
      <c r="A6" s="249"/>
      <c r="B6" s="316">
        <v>8863.1791740000008</v>
      </c>
      <c r="C6" s="316">
        <v>1597.2558059999999</v>
      </c>
      <c r="D6" s="316">
        <v>5297.6723219999994</v>
      </c>
      <c r="E6" s="316">
        <v>1612.8921320000002</v>
      </c>
      <c r="F6" s="316">
        <v>2078.07503</v>
      </c>
      <c r="G6" s="116"/>
      <c r="H6" s="318" t="s">
        <v>277</v>
      </c>
      <c r="I6" s="70"/>
      <c r="J6" s="70"/>
    </row>
    <row r="7" spans="1:10" ht="20.100000000000001" customHeight="1" x14ac:dyDescent="0.2">
      <c r="A7" s="73"/>
      <c r="B7" s="96">
        <v>4464.5356400000001</v>
      </c>
      <c r="C7" s="96">
        <v>732.82192599999996</v>
      </c>
      <c r="D7" s="96">
        <v>2300.2325879999999</v>
      </c>
      <c r="E7" s="96">
        <v>690.79900799999996</v>
      </c>
      <c r="F7" s="96">
        <v>1162.226312</v>
      </c>
      <c r="G7" s="116"/>
      <c r="H7" s="117" t="s">
        <v>351</v>
      </c>
    </row>
    <row r="8" spans="1:10" ht="12" customHeight="1" x14ac:dyDescent="0.2">
      <c r="A8" s="245"/>
      <c r="B8" s="86">
        <v>1598.3258270000001</v>
      </c>
      <c r="C8" s="86">
        <v>295.825965</v>
      </c>
      <c r="D8" s="86">
        <v>757.27960299999995</v>
      </c>
      <c r="E8" s="86">
        <v>350.84962400000001</v>
      </c>
      <c r="F8" s="86">
        <v>380.99098400000003</v>
      </c>
      <c r="G8" s="116"/>
      <c r="H8" s="112" t="s">
        <v>248</v>
      </c>
    </row>
    <row r="9" spans="1:10" ht="12" customHeight="1" x14ac:dyDescent="0.2">
      <c r="A9" s="245"/>
      <c r="B9" s="86">
        <v>2866.2098080000001</v>
      </c>
      <c r="C9" s="86">
        <v>436.99595899999997</v>
      </c>
      <c r="D9" s="86">
        <v>1542.9529809999999</v>
      </c>
      <c r="E9" s="86">
        <v>339.94938200000001</v>
      </c>
      <c r="F9" s="86">
        <v>781.23532699999998</v>
      </c>
      <c r="G9" s="116"/>
      <c r="H9" s="112" t="s">
        <v>249</v>
      </c>
    </row>
    <row r="10" spans="1:10" ht="20.100000000000001" customHeight="1" x14ac:dyDescent="0.2">
      <c r="A10" s="73"/>
      <c r="B10" s="96">
        <v>4019.2690730000004</v>
      </c>
      <c r="C10" s="96">
        <v>822.94172200000003</v>
      </c>
      <c r="D10" s="96">
        <v>2643.901597</v>
      </c>
      <c r="E10" s="96">
        <v>869.62468699999999</v>
      </c>
      <c r="F10" s="96">
        <v>820.77932999999996</v>
      </c>
      <c r="G10" s="116"/>
      <c r="H10" s="117" t="s">
        <v>206</v>
      </c>
    </row>
    <row r="11" spans="1:10" ht="12" customHeight="1" x14ac:dyDescent="0.2">
      <c r="A11" s="245"/>
      <c r="B11" s="86">
        <v>1707.3301739999999</v>
      </c>
      <c r="C11" s="86">
        <v>152.43337400000001</v>
      </c>
      <c r="D11" s="86">
        <v>724.35035000000005</v>
      </c>
      <c r="E11" s="86">
        <v>255.417779</v>
      </c>
      <c r="F11" s="86">
        <v>268.24199999999996</v>
      </c>
      <c r="G11" s="116"/>
      <c r="H11" s="112" t="s">
        <v>248</v>
      </c>
    </row>
    <row r="12" spans="1:10" ht="12" customHeight="1" x14ac:dyDescent="0.2">
      <c r="A12" s="245"/>
      <c r="B12" s="86">
        <v>2311.8893940000003</v>
      </c>
      <c r="C12" s="86">
        <v>670.5073450000001</v>
      </c>
      <c r="D12" s="86">
        <v>1919.5512589999998</v>
      </c>
      <c r="E12" s="86">
        <v>614.20640400000002</v>
      </c>
      <c r="F12" s="86">
        <v>552.53782799999999</v>
      </c>
      <c r="G12" s="116"/>
      <c r="H12" s="112" t="s">
        <v>249</v>
      </c>
    </row>
    <row r="13" spans="1:10" ht="20.100000000000001" customHeight="1" x14ac:dyDescent="0.2">
      <c r="A13" s="73"/>
      <c r="B13" s="96">
        <v>1312.585366</v>
      </c>
      <c r="C13" s="96">
        <v>343.90505100000001</v>
      </c>
      <c r="D13" s="96">
        <v>1148.5426770000001</v>
      </c>
      <c r="E13" s="96">
        <v>184.76444400000003</v>
      </c>
      <c r="F13" s="96">
        <v>278.00937800000003</v>
      </c>
      <c r="G13" s="116"/>
      <c r="H13" s="94" t="s">
        <v>250</v>
      </c>
    </row>
    <row r="14" spans="1:10" ht="12" customHeight="1" x14ac:dyDescent="0.2">
      <c r="A14" s="245"/>
      <c r="B14" s="86">
        <v>676.74651099999994</v>
      </c>
      <c r="C14" s="86">
        <v>119.78525300000001</v>
      </c>
      <c r="D14" s="86">
        <v>456.80683200000004</v>
      </c>
      <c r="E14" s="86">
        <v>257.51606099999998</v>
      </c>
      <c r="F14" s="86">
        <v>220.570031</v>
      </c>
      <c r="G14" s="116"/>
      <c r="H14" s="112" t="s">
        <v>251</v>
      </c>
    </row>
    <row r="15" spans="1:10" ht="12" customHeight="1" x14ac:dyDescent="0.2">
      <c r="A15" s="245"/>
      <c r="B15" s="86">
        <v>1263.1360019999997</v>
      </c>
      <c r="C15" s="86">
        <v>167.47862600000002</v>
      </c>
      <c r="D15" s="86">
        <v>711.80432099999996</v>
      </c>
      <c r="E15" s="86">
        <v>223.57174500000002</v>
      </c>
      <c r="F15" s="86">
        <v>235.18861800000002</v>
      </c>
      <c r="G15" s="116"/>
      <c r="H15" s="112" t="s">
        <v>252</v>
      </c>
    </row>
    <row r="16" spans="1:10" ht="12" customHeight="1" x14ac:dyDescent="0.2">
      <c r="A16" s="245"/>
      <c r="B16" s="86">
        <v>48.410257999999999</v>
      </c>
      <c r="C16" s="86">
        <v>15.981408999999999</v>
      </c>
      <c r="D16" s="86">
        <v>107.74104</v>
      </c>
      <c r="E16" s="86">
        <v>79.394272000000001</v>
      </c>
      <c r="F16" s="86">
        <v>22.729500000000002</v>
      </c>
      <c r="G16" s="116"/>
      <c r="H16" s="112" t="s">
        <v>263</v>
      </c>
    </row>
    <row r="17" spans="1:11" ht="12" customHeight="1" x14ac:dyDescent="0.2">
      <c r="A17" s="245"/>
      <c r="B17" s="86">
        <v>156.77255600000001</v>
      </c>
      <c r="C17" s="86">
        <v>31.090878</v>
      </c>
      <c r="D17" s="86">
        <v>98.316125999999997</v>
      </c>
      <c r="E17" s="86">
        <v>5.612368</v>
      </c>
      <c r="F17" s="86">
        <v>7.2823000000000002</v>
      </c>
      <c r="G17" s="116"/>
      <c r="H17" s="112" t="s">
        <v>264</v>
      </c>
    </row>
    <row r="18" spans="1:11" ht="12" customHeight="1" x14ac:dyDescent="0.2">
      <c r="A18" s="245"/>
      <c r="B18" s="86">
        <v>561.6183800000008</v>
      </c>
      <c r="C18" s="86">
        <v>144.70050500000002</v>
      </c>
      <c r="D18" s="86">
        <v>120.69060099999979</v>
      </c>
      <c r="E18" s="86">
        <v>118.76579700000002</v>
      </c>
      <c r="F18" s="86">
        <v>56.999502999999891</v>
      </c>
      <c r="G18" s="116"/>
      <c r="H18" s="112" t="s">
        <v>255</v>
      </c>
    </row>
    <row r="19" spans="1:11" ht="20.100000000000001" customHeight="1" x14ac:dyDescent="0.2">
      <c r="A19" s="73"/>
      <c r="B19" s="96">
        <v>379.37294400000002</v>
      </c>
      <c r="C19" s="96">
        <v>41.491653999999997</v>
      </c>
      <c r="D19" s="96">
        <v>353.49050299999999</v>
      </c>
      <c r="E19" s="96">
        <v>52.467920999999997</v>
      </c>
      <c r="F19" s="96">
        <v>95.06938000000001</v>
      </c>
      <c r="G19" s="116"/>
      <c r="H19" s="117" t="s">
        <v>207</v>
      </c>
    </row>
    <row r="20" spans="1:11" ht="12" customHeight="1" x14ac:dyDescent="0.2">
      <c r="A20" s="245"/>
      <c r="B20" s="86">
        <v>197.72805399999999</v>
      </c>
      <c r="C20" s="86">
        <v>36.797548999999997</v>
      </c>
      <c r="D20" s="86">
        <v>180.04473699999997</v>
      </c>
      <c r="E20" s="86">
        <v>25.102545999999997</v>
      </c>
      <c r="F20" s="86">
        <v>70.671106000000009</v>
      </c>
      <c r="G20" s="116"/>
      <c r="H20" s="112" t="s">
        <v>248</v>
      </c>
    </row>
    <row r="21" spans="1:11" ht="12" customHeight="1" x14ac:dyDescent="0.2">
      <c r="A21" s="245"/>
      <c r="B21" s="86">
        <v>181.59488200000001</v>
      </c>
      <c r="C21" s="86">
        <v>4.6941050000000004</v>
      </c>
      <c r="D21" s="86">
        <v>173.445761</v>
      </c>
      <c r="E21" s="86">
        <v>27.365372000000001</v>
      </c>
      <c r="F21" s="86">
        <v>24.375273000000004</v>
      </c>
      <c r="G21" s="116"/>
      <c r="H21" s="112" t="s">
        <v>249</v>
      </c>
    </row>
    <row r="22" spans="1:11" s="120" customFormat="1" ht="20.100000000000001" customHeight="1" x14ac:dyDescent="0.2">
      <c r="A22" s="99"/>
      <c r="B22" s="96">
        <v>2667.6550159999997</v>
      </c>
      <c r="C22" s="96">
        <v>448.36895400000003</v>
      </c>
      <c r="D22" s="96">
        <v>1466.7929980000001</v>
      </c>
      <c r="E22" s="96">
        <v>692.0953750000001</v>
      </c>
      <c r="F22" s="96">
        <v>791.50422400000002</v>
      </c>
      <c r="G22" s="118"/>
      <c r="H22" s="119" t="s">
        <v>364</v>
      </c>
      <c r="I22" s="70"/>
      <c r="J22" s="70"/>
    </row>
    <row r="23" spans="1:11" s="120" customFormat="1" ht="12" customHeight="1" x14ac:dyDescent="0.2">
      <c r="A23" s="248"/>
      <c r="B23" s="86">
        <v>79.887970999999993</v>
      </c>
      <c r="C23" s="86">
        <v>78.915669000000008</v>
      </c>
      <c r="D23" s="86">
        <v>75.823655000000002</v>
      </c>
      <c r="E23" s="86">
        <v>12.622821</v>
      </c>
      <c r="F23" s="86">
        <v>31.766829000000001</v>
      </c>
      <c r="G23" s="118"/>
      <c r="H23" s="121" t="s">
        <v>365</v>
      </c>
      <c r="I23" s="70"/>
      <c r="J23" s="70"/>
    </row>
    <row r="24" spans="1:11" s="389" customFormat="1" ht="3" customHeight="1" x14ac:dyDescent="0.15">
      <c r="A24" s="382"/>
      <c r="B24" s="383"/>
      <c r="C24" s="383"/>
      <c r="D24" s="383"/>
      <c r="E24" s="383"/>
      <c r="F24" s="383"/>
      <c r="G24" s="384"/>
      <c r="H24" s="385"/>
      <c r="I24" s="386"/>
      <c r="J24" s="387"/>
      <c r="K24" s="388"/>
    </row>
    <row r="25" spans="1:11" s="350" customFormat="1" ht="20.100000000000001" customHeight="1" x14ac:dyDescent="0.2">
      <c r="A25" s="355"/>
      <c r="B25" s="356">
        <v>0</v>
      </c>
      <c r="C25" s="356">
        <v>0</v>
      </c>
      <c r="D25" s="356">
        <v>0</v>
      </c>
      <c r="E25" s="356">
        <v>0</v>
      </c>
      <c r="F25" s="356">
        <v>0</v>
      </c>
      <c r="G25" s="357"/>
      <c r="H25" s="358" t="s">
        <v>246</v>
      </c>
      <c r="I25" s="375"/>
      <c r="J25" s="263"/>
    </row>
    <row r="26" spans="1:11" s="115" customFormat="1" ht="20.100000000000001" customHeight="1" x14ac:dyDescent="0.25">
      <c r="A26" s="249"/>
      <c r="B26" s="96">
        <v>169346.81561599998</v>
      </c>
      <c r="C26" s="96">
        <v>23681.141451000003</v>
      </c>
      <c r="D26" s="96">
        <v>99219.803585999995</v>
      </c>
      <c r="E26" s="96">
        <v>30770.344039</v>
      </c>
      <c r="F26" s="96">
        <v>26941.777298000001</v>
      </c>
      <c r="G26" s="116"/>
      <c r="H26" s="117" t="s">
        <v>278</v>
      </c>
      <c r="I26" s="70"/>
      <c r="J26" s="70"/>
    </row>
    <row r="27" spans="1:11" s="120" customFormat="1" ht="20.100000000000001" customHeight="1" x14ac:dyDescent="0.2">
      <c r="A27" s="99"/>
      <c r="B27" s="96">
        <v>23432.332704000004</v>
      </c>
      <c r="C27" s="96">
        <v>5029.6927080000014</v>
      </c>
      <c r="D27" s="96">
        <v>26045.785680000001</v>
      </c>
      <c r="E27" s="96">
        <v>13234.438714</v>
      </c>
      <c r="F27" s="96">
        <v>9191.638363</v>
      </c>
      <c r="G27" s="118"/>
      <c r="H27" s="119" t="s">
        <v>364</v>
      </c>
      <c r="I27" s="70"/>
      <c r="J27" s="70"/>
    </row>
    <row r="28" spans="1:11" s="120" customFormat="1" ht="12" customHeight="1" x14ac:dyDescent="0.2">
      <c r="A28" s="248"/>
      <c r="B28" s="86">
        <v>3282.7555089999996</v>
      </c>
      <c r="C28" s="86">
        <v>5641.4096230000005</v>
      </c>
      <c r="D28" s="86">
        <v>5387.1805650000006</v>
      </c>
      <c r="E28" s="86">
        <v>833.20341199999996</v>
      </c>
      <c r="F28" s="86">
        <v>930.46769900000004</v>
      </c>
      <c r="G28" s="118"/>
      <c r="H28" s="121" t="s">
        <v>365</v>
      </c>
      <c r="I28" s="70"/>
      <c r="J28" s="70"/>
    </row>
    <row r="29" spans="1:11" s="129" customFormat="1" ht="5.0999999999999996" customHeight="1" x14ac:dyDescent="0.2">
      <c r="A29" s="124"/>
      <c r="B29" s="138"/>
      <c r="C29" s="126"/>
      <c r="D29" s="126"/>
      <c r="E29" s="126"/>
      <c r="F29" s="126"/>
      <c r="G29" s="139"/>
      <c r="H29" s="140"/>
      <c r="I29" s="70"/>
      <c r="J29" s="70"/>
    </row>
    <row r="30" spans="1:11" ht="36" customHeight="1" x14ac:dyDescent="0.2">
      <c r="A30" s="308"/>
      <c r="B30" s="562" t="s">
        <v>309</v>
      </c>
      <c r="C30" s="562"/>
      <c r="D30" s="562"/>
      <c r="E30" s="562"/>
      <c r="F30" s="562"/>
      <c r="G30" s="562"/>
      <c r="H30" s="562"/>
      <c r="I30" s="321"/>
    </row>
    <row r="31" spans="1:11" x14ac:dyDescent="0.2">
      <c r="A31" s="73"/>
      <c r="B31" s="73"/>
      <c r="H31" s="73"/>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3BA60-101E-48E6-8E59-152F7D11F05C}">
  <sheetPr>
    <pageSetUpPr fitToPage="1"/>
  </sheetPr>
  <dimension ref="A2:AD31"/>
  <sheetViews>
    <sheetView showGridLines="0" zoomScaleNormal="100" zoomScaleSheetLayoutView="100" workbookViewId="0"/>
  </sheetViews>
  <sheetFormatPr defaultColWidth="9.140625" defaultRowHeight="12" x14ac:dyDescent="0.2"/>
  <cols>
    <col min="1" max="1" width="1.7109375" style="70" customWidth="1"/>
    <col min="2" max="2" width="32.28515625" style="70" customWidth="1"/>
    <col min="3" max="7" width="12.7109375" style="70" customWidth="1"/>
    <col min="8" max="9" width="1.7109375" style="70" customWidth="1"/>
    <col min="10" max="16384" width="9.140625" style="70"/>
  </cols>
  <sheetData>
    <row r="2" spans="1:9" s="254" customFormat="1" ht="16.5" x14ac:dyDescent="0.3">
      <c r="A2" s="216"/>
      <c r="B2" s="221" t="s">
        <v>331</v>
      </c>
      <c r="C2" s="221"/>
      <c r="D2" s="221"/>
      <c r="E2" s="221"/>
      <c r="F2" s="221"/>
      <c r="G2" s="221"/>
      <c r="H2" s="221"/>
      <c r="I2" s="252"/>
    </row>
    <row r="3" spans="1:9" s="269" customFormat="1" ht="14.25" x14ac:dyDescent="0.2">
      <c r="A3" s="268"/>
      <c r="B3" s="268" t="s">
        <v>359</v>
      </c>
      <c r="C3" s="268"/>
      <c r="D3" s="268"/>
      <c r="E3" s="268"/>
      <c r="F3" s="268"/>
      <c r="G3" s="268"/>
      <c r="H3" s="268"/>
      <c r="I3" s="268"/>
    </row>
    <row r="4" spans="1:9" s="263" customFormat="1" ht="21" customHeight="1" x14ac:dyDescent="0.2">
      <c r="A4" s="277"/>
      <c r="B4" s="276" t="s">
        <v>598</v>
      </c>
      <c r="C4" s="276"/>
      <c r="D4" s="276"/>
      <c r="E4" s="276"/>
      <c r="F4" s="276"/>
      <c r="G4" s="278" t="s">
        <v>312</v>
      </c>
      <c r="H4" s="276"/>
    </row>
    <row r="5" spans="1:9" ht="20.100000000000001" customHeight="1" x14ac:dyDescent="0.2">
      <c r="A5" s="275"/>
      <c r="B5" s="280"/>
      <c r="C5" s="281" t="s">
        <v>29</v>
      </c>
      <c r="D5" s="281" t="s">
        <v>49</v>
      </c>
      <c r="E5" s="281" t="s">
        <v>21</v>
      </c>
      <c r="F5" s="281" t="s">
        <v>288</v>
      </c>
      <c r="G5" s="283" t="s">
        <v>289</v>
      </c>
      <c r="H5" s="308"/>
    </row>
    <row r="6" spans="1:9" s="115" customFormat="1" ht="20.100000000000001" customHeight="1" x14ac:dyDescent="0.25">
      <c r="A6" s="249"/>
      <c r="B6" s="117" t="s">
        <v>277</v>
      </c>
      <c r="C6" s="306">
        <v>1307.5176289999999</v>
      </c>
      <c r="D6" s="316">
        <v>81.080128000000002</v>
      </c>
      <c r="E6" s="316">
        <v>188424.12046900002</v>
      </c>
      <c r="F6" s="317">
        <v>561.90560300005018</v>
      </c>
      <c r="G6" s="317">
        <v>12279.520071999985</v>
      </c>
      <c r="H6" s="108"/>
    </row>
    <row r="7" spans="1:9" ht="20.100000000000001" customHeight="1" x14ac:dyDescent="0.2">
      <c r="A7" s="73"/>
      <c r="B7" s="117" t="s">
        <v>351</v>
      </c>
      <c r="C7" s="146">
        <v>515.49678499999993</v>
      </c>
      <c r="D7" s="96">
        <v>17.037987999999999</v>
      </c>
      <c r="E7" s="96">
        <v>80659.752314000012</v>
      </c>
      <c r="F7" s="95">
        <v>202.8392800000729</v>
      </c>
      <c r="G7" s="95">
        <v>3733.8417539999209</v>
      </c>
      <c r="H7" s="73"/>
    </row>
    <row r="8" spans="1:9" ht="12" customHeight="1" x14ac:dyDescent="0.2">
      <c r="A8" s="245"/>
      <c r="B8" s="112" t="s">
        <v>248</v>
      </c>
      <c r="C8" s="84">
        <v>206.323508</v>
      </c>
      <c r="D8" s="86">
        <v>2.6217569999999997</v>
      </c>
      <c r="E8" s="86">
        <v>29369.684614999998</v>
      </c>
      <c r="F8" s="85">
        <v>23.146625999994285</v>
      </c>
      <c r="G8" s="85">
        <v>1259.2185660000032</v>
      </c>
      <c r="H8" s="73"/>
    </row>
    <row r="9" spans="1:9" ht="12" customHeight="1" x14ac:dyDescent="0.2">
      <c r="A9" s="245"/>
      <c r="B9" s="112" t="s">
        <v>249</v>
      </c>
      <c r="C9" s="84">
        <v>309.17327599999999</v>
      </c>
      <c r="D9" s="86">
        <v>14.416228</v>
      </c>
      <c r="E9" s="86">
        <v>51290.067691000004</v>
      </c>
      <c r="F9" s="85">
        <v>179.69265300000552</v>
      </c>
      <c r="G9" s="85">
        <v>2474.623213999992</v>
      </c>
      <c r="H9" s="73"/>
    </row>
    <row r="10" spans="1:9" ht="20.100000000000001" customHeight="1" x14ac:dyDescent="0.2">
      <c r="A10" s="73"/>
      <c r="B10" s="117" t="s">
        <v>206</v>
      </c>
      <c r="C10" s="146">
        <v>771.66693099999998</v>
      </c>
      <c r="D10" s="96">
        <v>31.555151999999996</v>
      </c>
      <c r="E10" s="96">
        <v>95494.933070999978</v>
      </c>
      <c r="F10" s="95">
        <v>67.883662999956869</v>
      </c>
      <c r="G10" s="95">
        <v>8098.2496390000888</v>
      </c>
      <c r="H10" s="73"/>
    </row>
    <row r="11" spans="1:9" ht="12" customHeight="1" x14ac:dyDescent="0.2">
      <c r="A11" s="245"/>
      <c r="B11" s="112" t="s">
        <v>248</v>
      </c>
      <c r="C11" s="84">
        <v>358.55950300000006</v>
      </c>
      <c r="D11" s="86">
        <v>21.314951999999998</v>
      </c>
      <c r="E11" s="86">
        <v>36119.512196999996</v>
      </c>
      <c r="F11" s="85">
        <v>10.815681999978551</v>
      </c>
      <c r="G11" s="85">
        <v>2857.2824890000265</v>
      </c>
      <c r="H11" s="73"/>
    </row>
    <row r="12" spans="1:9" ht="12" customHeight="1" x14ac:dyDescent="0.2">
      <c r="A12" s="245"/>
      <c r="B12" s="112" t="s">
        <v>249</v>
      </c>
      <c r="C12" s="84">
        <v>413.10792599999996</v>
      </c>
      <c r="D12" s="86">
        <v>10.239698000000001</v>
      </c>
      <c r="E12" s="86">
        <v>59375.466605999994</v>
      </c>
      <c r="F12" s="85">
        <v>57.067978999912157</v>
      </c>
      <c r="G12" s="85">
        <v>5240.9671710000985</v>
      </c>
      <c r="H12" s="73"/>
    </row>
    <row r="13" spans="1:9" ht="20.100000000000001" customHeight="1" x14ac:dyDescent="0.2">
      <c r="A13" s="73"/>
      <c r="B13" s="94" t="s">
        <v>250</v>
      </c>
      <c r="C13" s="146">
        <v>147.667102</v>
      </c>
      <c r="D13" s="96">
        <v>7.5688610000000001</v>
      </c>
      <c r="E13" s="96">
        <v>29179.967476999998</v>
      </c>
      <c r="F13" s="95">
        <v>32.850772000048892</v>
      </c>
      <c r="G13" s="95">
        <v>2112.8976179999518</v>
      </c>
      <c r="H13" s="73"/>
    </row>
    <row r="14" spans="1:9" ht="12" customHeight="1" x14ac:dyDescent="0.2">
      <c r="A14" s="245"/>
      <c r="B14" s="112" t="s">
        <v>251</v>
      </c>
      <c r="C14" s="84">
        <v>192.75542899999999</v>
      </c>
      <c r="D14" s="86">
        <v>21.289745</v>
      </c>
      <c r="E14" s="86">
        <v>24179.269261999994</v>
      </c>
      <c r="F14" s="85">
        <v>0</v>
      </c>
      <c r="G14" s="85">
        <v>1734.0201800000068</v>
      </c>
      <c r="H14" s="73"/>
    </row>
    <row r="15" spans="1:9" ht="12" customHeight="1" x14ac:dyDescent="0.2">
      <c r="A15" s="245"/>
      <c r="B15" s="112" t="s">
        <v>252</v>
      </c>
      <c r="C15" s="84">
        <v>323.297755</v>
      </c>
      <c r="D15" s="86">
        <v>2.6363679999999996</v>
      </c>
      <c r="E15" s="86">
        <v>19910.242432999999</v>
      </c>
      <c r="F15" s="85">
        <v>15.87018999999782</v>
      </c>
      <c r="G15" s="85">
        <v>3074.2522479999971</v>
      </c>
      <c r="H15" s="73"/>
    </row>
    <row r="16" spans="1:9" ht="12" customHeight="1" x14ac:dyDescent="0.2">
      <c r="A16" s="245"/>
      <c r="B16" s="112" t="s">
        <v>263</v>
      </c>
      <c r="C16" s="84">
        <v>34.766272000000001</v>
      </c>
      <c r="D16" s="86">
        <v>5.9332999999999997E-2</v>
      </c>
      <c r="E16" s="86">
        <v>2727.37255</v>
      </c>
      <c r="F16" s="85">
        <v>0.98247599999922386</v>
      </c>
      <c r="G16" s="85">
        <v>269.75581500000089</v>
      </c>
      <c r="H16" s="73"/>
    </row>
    <row r="17" spans="1:30" ht="12" customHeight="1" x14ac:dyDescent="0.2">
      <c r="A17" s="245"/>
      <c r="B17" s="112" t="s">
        <v>264</v>
      </c>
      <c r="C17" s="84">
        <v>8.1293679999999995</v>
      </c>
      <c r="D17" s="86">
        <v>3.4200000000000002E-4</v>
      </c>
      <c r="E17" s="86">
        <v>5671.566291000001</v>
      </c>
      <c r="F17" s="85">
        <v>2.0555790000025809</v>
      </c>
      <c r="G17" s="85">
        <v>811.77432199999839</v>
      </c>
      <c r="H17" s="73"/>
    </row>
    <row r="18" spans="1:30" ht="12" customHeight="1" x14ac:dyDescent="0.2">
      <c r="A18" s="245"/>
      <c r="B18" s="112" t="s">
        <v>255</v>
      </c>
      <c r="C18" s="84">
        <v>65.051005000000032</v>
      </c>
      <c r="D18" s="86">
        <v>5.0299999999481315E-4</v>
      </c>
      <c r="E18" s="86">
        <v>13826.51505799999</v>
      </c>
      <c r="F18" s="85">
        <v>16.124645999908353</v>
      </c>
      <c r="G18" s="85">
        <v>95.549456000124337</v>
      </c>
      <c r="H18" s="73"/>
    </row>
    <row r="19" spans="1:30" ht="20.100000000000001" customHeight="1" x14ac:dyDescent="0.2">
      <c r="A19" s="73"/>
      <c r="B19" s="117" t="s">
        <v>207</v>
      </c>
      <c r="C19" s="146">
        <v>20.352905000000003</v>
      </c>
      <c r="D19" s="96">
        <v>32.486984999999997</v>
      </c>
      <c r="E19" s="96">
        <v>12269.434525999999</v>
      </c>
      <c r="F19" s="95">
        <v>291.1826489999894</v>
      </c>
      <c r="G19" s="95">
        <v>447.3507320000117</v>
      </c>
      <c r="H19" s="73"/>
    </row>
    <row r="20" spans="1:30" ht="12" customHeight="1" x14ac:dyDescent="0.2">
      <c r="A20" s="245"/>
      <c r="B20" s="112" t="s">
        <v>248</v>
      </c>
      <c r="C20" s="84">
        <v>14.713822</v>
      </c>
      <c r="D20" s="86">
        <v>23.421154999999999</v>
      </c>
      <c r="E20" s="86">
        <v>5968.9370099999996</v>
      </c>
      <c r="F20" s="85">
        <v>267.30212000000392</v>
      </c>
      <c r="G20" s="85">
        <v>292.6793469999966</v>
      </c>
      <c r="H20" s="73"/>
    </row>
    <row r="21" spans="1:30" ht="12" customHeight="1" x14ac:dyDescent="0.2">
      <c r="A21" s="245"/>
      <c r="B21" s="112" t="s">
        <v>249</v>
      </c>
      <c r="C21" s="84">
        <v>5.6435820000000003</v>
      </c>
      <c r="D21" s="86">
        <v>9.0658290000000008</v>
      </c>
      <c r="E21" s="86">
        <v>6300.4421579999998</v>
      </c>
      <c r="F21" s="85">
        <v>23.880525000000489</v>
      </c>
      <c r="G21" s="85">
        <v>154.72744499999862</v>
      </c>
      <c r="H21" s="73"/>
    </row>
    <row r="22" spans="1:30" s="120" customFormat="1" ht="20.100000000000001" customHeight="1" x14ac:dyDescent="0.2">
      <c r="A22" s="99"/>
      <c r="B22" s="119" t="s">
        <v>364</v>
      </c>
      <c r="C22" s="146">
        <v>486.56204500000001</v>
      </c>
      <c r="D22" s="96">
        <v>8.846978</v>
      </c>
      <c r="E22" s="96">
        <v>57324.293746999996</v>
      </c>
      <c r="F22" s="95">
        <v>43.450281000026735</v>
      </c>
      <c r="G22" s="95">
        <v>4510.6175499999808</v>
      </c>
      <c r="H22" s="99"/>
    </row>
    <row r="23" spans="1:30" s="120" customFormat="1" ht="12" customHeight="1" x14ac:dyDescent="0.2">
      <c r="A23" s="248"/>
      <c r="B23" s="121" t="s">
        <v>365</v>
      </c>
      <c r="C23" s="84">
        <v>8.1615610000000007</v>
      </c>
      <c r="D23" s="86">
        <v>5.7321500000000007</v>
      </c>
      <c r="E23" s="86">
        <v>3153.5302039999997</v>
      </c>
      <c r="F23" s="85">
        <v>192.9859460000016</v>
      </c>
      <c r="G23" s="85">
        <v>192.08954399999766</v>
      </c>
      <c r="H23" s="99"/>
    </row>
    <row r="24" spans="1:30" s="120" customFormat="1" ht="3" customHeight="1" x14ac:dyDescent="0.2">
      <c r="A24" s="248"/>
      <c r="B24" s="121"/>
      <c r="C24" s="222"/>
      <c r="D24" s="84"/>
      <c r="E24" s="84"/>
      <c r="F24" s="84"/>
      <c r="G24" s="85"/>
      <c r="H24" s="111"/>
      <c r="L24" s="228"/>
      <c r="M24" s="228"/>
      <c r="N24" s="228"/>
      <c r="O24" s="230"/>
      <c r="P24" s="230"/>
      <c r="Q24" s="230"/>
      <c r="R24" s="230"/>
      <c r="S24" s="230"/>
      <c r="T24" s="230"/>
      <c r="U24" s="230"/>
      <c r="V24" s="230"/>
      <c r="W24" s="230"/>
      <c r="X24" s="230"/>
      <c r="Y24" s="230"/>
      <c r="Z24" s="230"/>
      <c r="AA24" s="230"/>
      <c r="AB24" s="230"/>
      <c r="AC24" s="230"/>
      <c r="AD24" s="230"/>
    </row>
    <row r="25" spans="1:30" s="350" customFormat="1" ht="20.100000000000001" customHeight="1" x14ac:dyDescent="0.2">
      <c r="A25" s="355"/>
      <c r="B25" s="358" t="s">
        <v>246</v>
      </c>
      <c r="C25" s="368">
        <v>0</v>
      </c>
      <c r="D25" s="368">
        <v>0</v>
      </c>
      <c r="E25" s="368">
        <v>0</v>
      </c>
      <c r="F25" s="368">
        <v>0</v>
      </c>
      <c r="G25" s="369">
        <v>0</v>
      </c>
      <c r="H25" s="360"/>
      <c r="I25" s="379"/>
      <c r="L25" s="265"/>
      <c r="M25" s="265"/>
      <c r="N25" s="265"/>
      <c r="O25" s="380"/>
      <c r="P25" s="380"/>
      <c r="Q25" s="380"/>
      <c r="R25" s="380"/>
      <c r="S25" s="380"/>
      <c r="T25" s="380"/>
      <c r="U25" s="380"/>
      <c r="V25" s="380"/>
      <c r="W25" s="380"/>
      <c r="X25" s="380"/>
      <c r="Y25" s="380"/>
      <c r="Z25" s="380"/>
      <c r="AA25" s="380"/>
      <c r="AB25" s="380"/>
      <c r="AC25" s="380"/>
      <c r="AD25" s="380"/>
    </row>
    <row r="26" spans="1:30" s="115" customFormat="1" ht="20.100000000000001" customHeight="1" x14ac:dyDescent="0.25">
      <c r="A26" s="249"/>
      <c r="B26" s="117" t="s">
        <v>278</v>
      </c>
      <c r="C26" s="146">
        <v>39323.580606999996</v>
      </c>
      <c r="D26" s="96">
        <v>1696.5594180000003</v>
      </c>
      <c r="E26" s="96">
        <v>1970330.9049690005</v>
      </c>
      <c r="F26" s="95">
        <v>15042.010993997566</v>
      </c>
      <c r="G26" s="95">
        <v>149974.45786700118</v>
      </c>
      <c r="H26" s="108"/>
    </row>
    <row r="27" spans="1:30" s="120" customFormat="1" ht="20.100000000000001" customHeight="1" x14ac:dyDescent="0.2">
      <c r="A27" s="99"/>
      <c r="B27" s="119" t="s">
        <v>364</v>
      </c>
      <c r="C27" s="146">
        <v>13338.438501999995</v>
      </c>
      <c r="D27" s="96">
        <v>269.81421100000006</v>
      </c>
      <c r="E27" s="96">
        <v>405140.18225100002</v>
      </c>
      <c r="F27" s="95">
        <v>223.87991100014187</v>
      </c>
      <c r="G27" s="95">
        <v>30947.482593999826</v>
      </c>
      <c r="H27" s="99"/>
    </row>
    <row r="28" spans="1:30" s="120" customFormat="1" ht="12" customHeight="1" x14ac:dyDescent="0.2">
      <c r="A28" s="248"/>
      <c r="B28" s="121" t="s">
        <v>365</v>
      </c>
      <c r="C28" s="84">
        <v>1443.6849219999999</v>
      </c>
      <c r="D28" s="86">
        <v>116.224254</v>
      </c>
      <c r="E28" s="86">
        <v>44371.258086000002</v>
      </c>
      <c r="F28" s="85">
        <v>975.37642200005939</v>
      </c>
      <c r="G28" s="85">
        <v>1171.3705779999436</v>
      </c>
      <c r="H28" s="99"/>
    </row>
    <row r="29" spans="1:30" s="129" customFormat="1" ht="5.0999999999999996" customHeight="1" x14ac:dyDescent="0.2">
      <c r="A29" s="124"/>
      <c r="C29" s="148"/>
      <c r="D29" s="148"/>
      <c r="E29" s="148"/>
      <c r="F29" s="148"/>
      <c r="G29" s="160"/>
      <c r="H29" s="124"/>
    </row>
    <row r="30" spans="1:30" ht="39" customHeight="1" x14ac:dyDescent="0.2">
      <c r="A30" s="250" t="s">
        <v>3</v>
      </c>
      <c r="B30" s="562" t="s">
        <v>304</v>
      </c>
      <c r="C30" s="562"/>
      <c r="D30" s="562"/>
      <c r="E30" s="562"/>
      <c r="F30" s="562"/>
      <c r="G30" s="562"/>
      <c r="H30" s="308"/>
    </row>
    <row r="31" spans="1:30" x14ac:dyDescent="0.2">
      <c r="A31" s="73"/>
      <c r="B31" s="73"/>
      <c r="C31" s="73"/>
      <c r="D31" s="73"/>
      <c r="E31" s="73"/>
      <c r="F31" s="73"/>
      <c r="G31" s="73"/>
      <c r="H31" s="73"/>
    </row>
  </sheetData>
  <mergeCells count="1">
    <mergeCell ref="B30:G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BFB9F-84D0-48F2-ACF9-63A24A9C9B1B}">
  <sheetPr codeName="Sheet5">
    <pageSetUpPr fitToPage="1"/>
  </sheetPr>
  <dimension ref="A2:J53"/>
  <sheetViews>
    <sheetView showGridLines="0" zoomScaleNormal="100" zoomScaleSheetLayoutView="100" workbookViewId="0"/>
  </sheetViews>
  <sheetFormatPr defaultColWidth="9.140625" defaultRowHeight="12" x14ac:dyDescent="0.2"/>
  <cols>
    <col min="1" max="1" width="0.85546875" style="70" customWidth="1"/>
    <col min="2" max="2" width="32.28515625" style="70" customWidth="1"/>
    <col min="3" max="8" width="10.7109375" style="70" customWidth="1"/>
    <col min="9" max="9" width="0.7109375" style="70" customWidth="1"/>
    <col min="10" max="10" width="1.7109375" style="70" customWidth="1"/>
    <col min="11" max="11" width="9.140625" style="70"/>
    <col min="12" max="12" width="29" style="70" bestFit="1" customWidth="1"/>
    <col min="13" max="13" width="39.28515625" style="70" bestFit="1" customWidth="1"/>
    <col min="14" max="14" width="33.140625" style="70" bestFit="1" customWidth="1"/>
    <col min="15" max="15" width="21.5703125" style="70" bestFit="1" customWidth="1"/>
    <col min="16" max="16" width="19" style="70" bestFit="1" customWidth="1"/>
    <col min="17" max="17" width="15.42578125" style="70" bestFit="1" customWidth="1"/>
    <col min="18" max="18" width="18.5703125" style="70" bestFit="1" customWidth="1"/>
    <col min="19" max="19" width="10.42578125" style="70" bestFit="1" customWidth="1"/>
    <col min="20" max="20" width="21.42578125" style="70" bestFit="1" customWidth="1"/>
    <col min="21" max="21" width="14.140625" style="70" bestFit="1" customWidth="1"/>
    <col min="22" max="22" width="12.85546875" style="70" bestFit="1" customWidth="1"/>
    <col min="23" max="23" width="10.42578125" style="70" bestFit="1" customWidth="1"/>
    <col min="24" max="24" width="20.85546875" style="70" bestFit="1" customWidth="1"/>
    <col min="25" max="25" width="10.42578125" style="70" bestFit="1" customWidth="1"/>
    <col min="26" max="26" width="16.85546875" style="70" bestFit="1" customWidth="1"/>
    <col min="27" max="27" width="14.140625" style="70" bestFit="1" customWidth="1"/>
    <col min="28" max="28" width="13.140625" style="70" bestFit="1" customWidth="1"/>
    <col min="29" max="29" width="20.85546875" style="70" bestFit="1" customWidth="1"/>
    <col min="30" max="16384" width="9.140625" style="70"/>
  </cols>
  <sheetData>
    <row r="2" spans="1:10" s="254" customFormat="1" ht="16.5" x14ac:dyDescent="0.3">
      <c r="A2" s="216"/>
      <c r="B2" s="221" t="s">
        <v>331</v>
      </c>
      <c r="C2" s="227"/>
      <c r="D2" s="227"/>
      <c r="E2" s="227"/>
      <c r="F2" s="227"/>
      <c r="G2" s="227"/>
      <c r="H2" s="227"/>
      <c r="I2" s="215"/>
      <c r="J2" s="252"/>
    </row>
    <row r="3" spans="1:10" s="269" customFormat="1" ht="14.25" x14ac:dyDescent="0.2">
      <c r="A3" s="268"/>
      <c r="B3" s="268" t="s">
        <v>360</v>
      </c>
      <c r="C3" s="274"/>
      <c r="D3" s="274"/>
      <c r="E3" s="274"/>
      <c r="F3" s="274"/>
      <c r="G3" s="274"/>
      <c r="H3" s="274"/>
      <c r="I3" s="274"/>
      <c r="J3" s="268"/>
    </row>
    <row r="4" spans="1:10" s="263" customFormat="1" ht="21" customHeight="1" x14ac:dyDescent="0.2">
      <c r="A4" s="277"/>
      <c r="B4" s="276" t="s">
        <v>598</v>
      </c>
      <c r="C4" s="276"/>
      <c r="D4" s="276"/>
      <c r="E4" s="276"/>
      <c r="F4" s="276"/>
      <c r="G4" s="276"/>
      <c r="H4" s="278" t="s">
        <v>313</v>
      </c>
      <c r="I4" s="276"/>
    </row>
    <row r="5" spans="1:10" ht="20.100000000000001" customHeight="1" x14ac:dyDescent="0.2">
      <c r="A5" s="275"/>
      <c r="B5" s="280"/>
      <c r="C5" s="281" t="s">
        <v>22</v>
      </c>
      <c r="D5" s="281" t="s">
        <v>28</v>
      </c>
      <c r="E5" s="281" t="s">
        <v>30</v>
      </c>
      <c r="F5" s="281" t="s">
        <v>27</v>
      </c>
      <c r="G5" s="281" t="s">
        <v>23</v>
      </c>
      <c r="H5" s="282" t="s">
        <v>41</v>
      </c>
      <c r="I5" s="308"/>
    </row>
    <row r="6" spans="1:10" s="115" customFormat="1" ht="20.100000000000001" customHeight="1" x14ac:dyDescent="0.25">
      <c r="A6" s="249"/>
      <c r="B6" s="117" t="s">
        <v>59</v>
      </c>
      <c r="C6" s="306">
        <v>573083.39884799998</v>
      </c>
      <c r="D6" s="306">
        <v>18916.242705000001</v>
      </c>
      <c r="E6" s="306">
        <v>32.117620000000009</v>
      </c>
      <c r="F6" s="306">
        <v>3199.7710739999998</v>
      </c>
      <c r="G6" s="306">
        <v>38397.475909000001</v>
      </c>
      <c r="H6" s="317">
        <v>2505.0427869999999</v>
      </c>
      <c r="I6" s="108"/>
    </row>
    <row r="7" spans="1:10" ht="20.100000000000001" customHeight="1" x14ac:dyDescent="0.2">
      <c r="A7" s="73"/>
      <c r="B7" s="117" t="s">
        <v>351</v>
      </c>
      <c r="C7" s="84">
        <v>216220.75988999999</v>
      </c>
      <c r="D7" s="84">
        <v>7614.8415440000008</v>
      </c>
      <c r="E7" s="84">
        <v>5.7477160000000005</v>
      </c>
      <c r="F7" s="84">
        <v>1377.5161540000001</v>
      </c>
      <c r="G7" s="84">
        <v>15922.021283999999</v>
      </c>
      <c r="H7" s="85">
        <v>951.45061600000008</v>
      </c>
      <c r="I7" s="73"/>
    </row>
    <row r="8" spans="1:10" ht="12" customHeight="1" x14ac:dyDescent="0.2">
      <c r="A8" s="245"/>
      <c r="B8" s="112" t="s">
        <v>248</v>
      </c>
      <c r="C8" s="84">
        <v>61730.021633999997</v>
      </c>
      <c r="D8" s="84">
        <v>1770.4841250000002</v>
      </c>
      <c r="E8" s="84">
        <v>0.56284599999999996</v>
      </c>
      <c r="F8" s="84">
        <v>404.74109900000002</v>
      </c>
      <c r="G8" s="84">
        <v>3949.3335329999995</v>
      </c>
      <c r="H8" s="85">
        <v>184.45382999999998</v>
      </c>
      <c r="I8" s="73"/>
    </row>
    <row r="9" spans="1:10" ht="12" customHeight="1" x14ac:dyDescent="0.2">
      <c r="A9" s="245"/>
      <c r="B9" s="112" t="s">
        <v>249</v>
      </c>
      <c r="C9" s="84">
        <v>154490.73821099999</v>
      </c>
      <c r="D9" s="84">
        <v>5844.3574080000008</v>
      </c>
      <c r="E9" s="84">
        <v>5.1848679999999998</v>
      </c>
      <c r="F9" s="84">
        <v>972.77505199999996</v>
      </c>
      <c r="G9" s="84">
        <v>11972.687739999999</v>
      </c>
      <c r="H9" s="85">
        <v>766.99678000000006</v>
      </c>
      <c r="I9" s="73"/>
    </row>
    <row r="10" spans="1:10" ht="20.100000000000001" customHeight="1" x14ac:dyDescent="0.2">
      <c r="A10" s="73"/>
      <c r="B10" s="117" t="s">
        <v>206</v>
      </c>
      <c r="C10" s="84">
        <v>331644.13877800002</v>
      </c>
      <c r="D10" s="84">
        <v>10448.802799000001</v>
      </c>
      <c r="E10" s="84">
        <v>2.2312289999999999</v>
      </c>
      <c r="F10" s="84">
        <v>1545.3397</v>
      </c>
      <c r="G10" s="84">
        <v>19762.993415999998</v>
      </c>
      <c r="H10" s="85">
        <v>1462.251904</v>
      </c>
      <c r="I10" s="73"/>
    </row>
    <row r="11" spans="1:10" ht="12" customHeight="1" x14ac:dyDescent="0.2">
      <c r="A11" s="245"/>
      <c r="B11" s="112" t="s">
        <v>248</v>
      </c>
      <c r="C11" s="84">
        <v>127052.70234600001</v>
      </c>
      <c r="D11" s="84">
        <v>4019.7223150000009</v>
      </c>
      <c r="E11" s="84">
        <v>1.744208</v>
      </c>
      <c r="F11" s="84">
        <v>688.0815530000001</v>
      </c>
      <c r="G11" s="84">
        <v>8678.2507600000008</v>
      </c>
      <c r="H11" s="85">
        <v>569.06879300000003</v>
      </c>
      <c r="I11" s="73"/>
    </row>
    <row r="12" spans="1:10" ht="12" customHeight="1" x14ac:dyDescent="0.2">
      <c r="A12" s="245"/>
      <c r="B12" s="112" t="s">
        <v>249</v>
      </c>
      <c r="C12" s="84">
        <v>204591.45978400001</v>
      </c>
      <c r="D12" s="84">
        <v>6429.1309760000004</v>
      </c>
      <c r="E12" s="84">
        <v>0.48844200000000004</v>
      </c>
      <c r="F12" s="84">
        <v>857.25764099999992</v>
      </c>
      <c r="G12" s="84">
        <v>11084.740547999998</v>
      </c>
      <c r="H12" s="85">
        <v>893.1828559999999</v>
      </c>
      <c r="I12" s="73"/>
    </row>
    <row r="13" spans="1:10" ht="20.100000000000001" customHeight="1" x14ac:dyDescent="0.2">
      <c r="A13" s="73"/>
      <c r="B13" s="94" t="s">
        <v>250</v>
      </c>
      <c r="C13" s="84">
        <v>136756.878501</v>
      </c>
      <c r="D13" s="84">
        <v>4040.5187489999998</v>
      </c>
      <c r="E13" s="84">
        <v>2.1706219999999998</v>
      </c>
      <c r="F13" s="84">
        <v>495.57699000000002</v>
      </c>
      <c r="G13" s="84">
        <v>7923.0128000000004</v>
      </c>
      <c r="H13" s="85">
        <v>683.49434099999996</v>
      </c>
      <c r="I13" s="73"/>
    </row>
    <row r="14" spans="1:10" ht="12" customHeight="1" x14ac:dyDescent="0.2">
      <c r="A14" s="245"/>
      <c r="B14" s="112" t="s">
        <v>251</v>
      </c>
      <c r="C14" s="84">
        <v>88975.133719999998</v>
      </c>
      <c r="D14" s="84">
        <v>2807.6347430000001</v>
      </c>
      <c r="E14" s="84">
        <v>1.4228000000000001E-2</v>
      </c>
      <c r="F14" s="84">
        <v>664.55523199999993</v>
      </c>
      <c r="G14" s="84">
        <v>4553.1498350000002</v>
      </c>
      <c r="H14" s="85">
        <v>323.65325899999999</v>
      </c>
      <c r="I14" s="73"/>
    </row>
    <row r="15" spans="1:10" ht="12" customHeight="1" x14ac:dyDescent="0.2">
      <c r="A15" s="245"/>
      <c r="B15" s="112" t="s">
        <v>252</v>
      </c>
      <c r="C15" s="84">
        <v>76208.272728000011</v>
      </c>
      <c r="D15" s="84">
        <v>1654.075566</v>
      </c>
      <c r="E15" s="84">
        <v>1.5939999999999999E-3</v>
      </c>
      <c r="F15" s="84">
        <v>269.74883599999998</v>
      </c>
      <c r="G15" s="84">
        <v>5783.4628959999991</v>
      </c>
      <c r="H15" s="85">
        <v>232.51292600000002</v>
      </c>
      <c r="I15" s="73"/>
    </row>
    <row r="16" spans="1:10" ht="12" customHeight="1" x14ac:dyDescent="0.2">
      <c r="A16" s="245"/>
      <c r="B16" s="112" t="s">
        <v>263</v>
      </c>
      <c r="C16" s="84">
        <v>1780.690249</v>
      </c>
      <c r="D16" s="84">
        <v>53.50609</v>
      </c>
      <c r="E16" s="84">
        <v>1.4270000000000001E-3</v>
      </c>
      <c r="F16" s="84">
        <v>11.098947000000001</v>
      </c>
      <c r="G16" s="84">
        <v>66.996480999999989</v>
      </c>
      <c r="H16" s="85">
        <v>8.7812990000000006</v>
      </c>
      <c r="I16" s="73"/>
    </row>
    <row r="17" spans="1:9" ht="12" customHeight="1" x14ac:dyDescent="0.2">
      <c r="A17" s="245"/>
      <c r="B17" s="112" t="s">
        <v>264</v>
      </c>
      <c r="C17" s="84">
        <v>27461.301037000001</v>
      </c>
      <c r="D17" s="84">
        <v>1884.9170770000001</v>
      </c>
      <c r="E17" s="84">
        <v>4.9045999999999999E-2</v>
      </c>
      <c r="F17" s="84">
        <v>103.66947000000002</v>
      </c>
      <c r="G17" s="84">
        <v>1413.943663</v>
      </c>
      <c r="H17" s="85">
        <v>212.13771499999999</v>
      </c>
      <c r="I17" s="73"/>
    </row>
    <row r="18" spans="1:9" ht="12" customHeight="1" x14ac:dyDescent="0.2">
      <c r="A18" s="245"/>
      <c r="B18" s="112" t="s">
        <v>255</v>
      </c>
      <c r="C18" s="84">
        <v>461.86254300002474</v>
      </c>
      <c r="D18" s="84">
        <v>8.1505740000011428</v>
      </c>
      <c r="E18" s="84">
        <v>-5.6880000000001374E-3</v>
      </c>
      <c r="F18" s="84">
        <v>0.69022500000005493</v>
      </c>
      <c r="G18" s="84">
        <v>22.427740999999514</v>
      </c>
      <c r="H18" s="85">
        <v>1.6723639999997886</v>
      </c>
      <c r="I18" s="73"/>
    </row>
    <row r="19" spans="1:9" ht="20.100000000000001" customHeight="1" x14ac:dyDescent="0.2">
      <c r="A19" s="73"/>
      <c r="B19" s="117" t="s">
        <v>207</v>
      </c>
      <c r="C19" s="84">
        <v>25218.505581000001</v>
      </c>
      <c r="D19" s="84">
        <v>852.5809690000001</v>
      </c>
      <c r="E19" s="84">
        <v>24.135335000000005</v>
      </c>
      <c r="F19" s="84">
        <v>276.91519999999997</v>
      </c>
      <c r="G19" s="84">
        <v>2712.5189180000002</v>
      </c>
      <c r="H19" s="85">
        <v>91.335988999999984</v>
      </c>
      <c r="I19" s="73"/>
    </row>
    <row r="20" spans="1:9" ht="12" customHeight="1" x14ac:dyDescent="0.2">
      <c r="A20" s="245"/>
      <c r="B20" s="112" t="s">
        <v>248</v>
      </c>
      <c r="C20" s="84">
        <v>19435.862569000001</v>
      </c>
      <c r="D20" s="84">
        <v>560.90974900000003</v>
      </c>
      <c r="E20" s="84">
        <v>17.868901000000005</v>
      </c>
      <c r="F20" s="84">
        <v>235.692598</v>
      </c>
      <c r="G20" s="84">
        <v>2224.8259830000002</v>
      </c>
      <c r="H20" s="85">
        <v>71.421412999999987</v>
      </c>
      <c r="I20" s="73"/>
    </row>
    <row r="21" spans="1:9" ht="12" customHeight="1" x14ac:dyDescent="0.2">
      <c r="A21" s="245"/>
      <c r="B21" s="112" t="s">
        <v>249</v>
      </c>
      <c r="C21" s="84">
        <v>5782.6036390000008</v>
      </c>
      <c r="D21" s="84">
        <v>291.67121400000002</v>
      </c>
      <c r="E21" s="84">
        <v>6.267855</v>
      </c>
      <c r="F21" s="84">
        <v>41.222096000000001</v>
      </c>
      <c r="G21" s="84">
        <v>487.69392299999998</v>
      </c>
      <c r="H21" s="85">
        <v>19.914070000000002</v>
      </c>
      <c r="I21" s="73"/>
    </row>
    <row r="22" spans="1:9" s="120" customFormat="1" ht="20.100000000000001" customHeight="1" x14ac:dyDescent="0.2">
      <c r="A22" s="99"/>
      <c r="B22" s="119" t="s">
        <v>364</v>
      </c>
      <c r="C22" s="84">
        <v>270194.37184700003</v>
      </c>
      <c r="D22" s="84">
        <v>8912.8209060000008</v>
      </c>
      <c r="E22" s="84">
        <v>0.45356099999999999</v>
      </c>
      <c r="F22" s="84">
        <v>1390.2927400000001</v>
      </c>
      <c r="G22" s="84">
        <v>20146.936712000002</v>
      </c>
      <c r="H22" s="85">
        <v>1441.6346900000001</v>
      </c>
      <c r="I22" s="99"/>
    </row>
    <row r="23" spans="1:9" s="120" customFormat="1" ht="12" customHeight="1" x14ac:dyDescent="0.2">
      <c r="A23" s="248"/>
      <c r="B23" s="121" t="s">
        <v>365</v>
      </c>
      <c r="C23" s="222">
        <v>51255.620988000002</v>
      </c>
      <c r="D23" s="84">
        <v>3229.8352720000007</v>
      </c>
      <c r="E23" s="84">
        <v>8.4672999999999998E-2</v>
      </c>
      <c r="F23" s="84">
        <v>392.38680099999999</v>
      </c>
      <c r="G23" s="84">
        <v>3897.8698189999996</v>
      </c>
      <c r="H23" s="85">
        <v>786.98837700000001</v>
      </c>
      <c r="I23" s="99"/>
    </row>
    <row r="24" spans="1:9" s="120" customFormat="1" ht="3" customHeight="1" x14ac:dyDescent="0.2">
      <c r="A24" s="304"/>
      <c r="B24" s="364"/>
      <c r="C24" s="393"/>
      <c r="D24" s="294"/>
      <c r="E24" s="294"/>
      <c r="F24" s="294"/>
      <c r="G24" s="294"/>
      <c r="H24" s="295"/>
      <c r="I24" s="367"/>
    </row>
    <row r="25" spans="1:9" s="350" customFormat="1" ht="20.100000000000001" customHeight="1" x14ac:dyDescent="0.2">
      <c r="A25" s="348"/>
      <c r="B25" s="130" t="s">
        <v>55</v>
      </c>
      <c r="C25" s="233">
        <v>228634.04057899996</v>
      </c>
      <c r="D25" s="233">
        <v>5887.3101089999991</v>
      </c>
      <c r="E25" s="233">
        <v>146.656081</v>
      </c>
      <c r="F25" s="233">
        <v>2609.4127450000005</v>
      </c>
      <c r="G25" s="233">
        <v>21460.607491999999</v>
      </c>
      <c r="H25" s="225">
        <v>1392.7601969999998</v>
      </c>
      <c r="I25" s="362"/>
    </row>
    <row r="26" spans="1:9" ht="20.100000000000001" customHeight="1" x14ac:dyDescent="0.2">
      <c r="A26" s="73"/>
      <c r="B26" s="117" t="s">
        <v>351</v>
      </c>
      <c r="C26" s="84">
        <v>77833.749566999992</v>
      </c>
      <c r="D26" s="84">
        <v>2586.5533230000001</v>
      </c>
      <c r="E26" s="84">
        <v>68.379683999999997</v>
      </c>
      <c r="F26" s="84">
        <v>988.14915300000007</v>
      </c>
      <c r="G26" s="84">
        <v>9490.9718429999994</v>
      </c>
      <c r="H26" s="85">
        <v>741.93513499999995</v>
      </c>
      <c r="I26" s="73"/>
    </row>
    <row r="27" spans="1:9" ht="12" customHeight="1" x14ac:dyDescent="0.2">
      <c r="A27" s="245"/>
      <c r="B27" s="112" t="s">
        <v>248</v>
      </c>
      <c r="C27" s="84">
        <v>22468.222597999997</v>
      </c>
      <c r="D27" s="84">
        <v>661.89194999999995</v>
      </c>
      <c r="E27" s="84">
        <v>20.515881</v>
      </c>
      <c r="F27" s="84">
        <v>280.02708799999999</v>
      </c>
      <c r="G27" s="84">
        <v>3229.3441720000001</v>
      </c>
      <c r="H27" s="85">
        <v>193.24561199999997</v>
      </c>
      <c r="I27" s="73"/>
    </row>
    <row r="28" spans="1:9" ht="12" customHeight="1" x14ac:dyDescent="0.2">
      <c r="A28" s="245"/>
      <c r="B28" s="112" t="s">
        <v>249</v>
      </c>
      <c r="C28" s="84">
        <v>55365.526930999993</v>
      </c>
      <c r="D28" s="84">
        <v>1924.6613709999999</v>
      </c>
      <c r="E28" s="84">
        <v>47.863802</v>
      </c>
      <c r="F28" s="84">
        <v>708.12205900000004</v>
      </c>
      <c r="G28" s="84">
        <v>6261.6276609999995</v>
      </c>
      <c r="H28" s="85">
        <v>548.68952100000001</v>
      </c>
      <c r="I28" s="73"/>
    </row>
    <row r="29" spans="1:9" ht="20.100000000000001" customHeight="1" x14ac:dyDescent="0.2">
      <c r="A29" s="73"/>
      <c r="B29" s="117" t="s">
        <v>206</v>
      </c>
      <c r="C29" s="84">
        <v>141080.02736000001</v>
      </c>
      <c r="D29" s="84">
        <v>3057.211918</v>
      </c>
      <c r="E29" s="84">
        <v>46.875621000000002</v>
      </c>
      <c r="F29" s="84">
        <v>1597.3469289999998</v>
      </c>
      <c r="G29" s="84">
        <v>10948.936418000001</v>
      </c>
      <c r="H29" s="85">
        <v>621.13554399999998</v>
      </c>
      <c r="I29" s="73"/>
    </row>
    <row r="30" spans="1:9" ht="12" customHeight="1" x14ac:dyDescent="0.2">
      <c r="A30" s="245"/>
      <c r="B30" s="112" t="s">
        <v>248</v>
      </c>
      <c r="C30" s="84">
        <v>61221.085420999996</v>
      </c>
      <c r="D30" s="84">
        <v>2101.3630130000001</v>
      </c>
      <c r="E30" s="84">
        <v>26.669279000000003</v>
      </c>
      <c r="F30" s="84">
        <v>474.29950500000007</v>
      </c>
      <c r="G30" s="84">
        <v>5654.3806970000005</v>
      </c>
      <c r="H30" s="85">
        <v>252.774396</v>
      </c>
      <c r="I30" s="73"/>
    </row>
    <row r="31" spans="1:9" ht="12" customHeight="1" x14ac:dyDescent="0.2">
      <c r="A31" s="245"/>
      <c r="B31" s="112" t="s">
        <v>249</v>
      </c>
      <c r="C31" s="84">
        <v>79859.145061000003</v>
      </c>
      <c r="D31" s="84">
        <v>955.842941</v>
      </c>
      <c r="E31" s="84">
        <v>20.206341000000002</v>
      </c>
      <c r="F31" s="84">
        <v>1122.9755869999999</v>
      </c>
      <c r="G31" s="84">
        <v>5294.6033249999991</v>
      </c>
      <c r="H31" s="85">
        <v>368.36114600000002</v>
      </c>
      <c r="I31" s="73"/>
    </row>
    <row r="32" spans="1:9" ht="20.100000000000001" customHeight="1" x14ac:dyDescent="0.2">
      <c r="A32" s="73"/>
      <c r="B32" s="94" t="s">
        <v>250</v>
      </c>
      <c r="C32" s="84">
        <v>47050.608007000003</v>
      </c>
      <c r="D32" s="84">
        <v>752.44194300000004</v>
      </c>
      <c r="E32" s="84">
        <v>13.752072999999999</v>
      </c>
      <c r="F32" s="84">
        <v>1023.3587570000001</v>
      </c>
      <c r="G32" s="84">
        <v>3177.357677</v>
      </c>
      <c r="H32" s="85">
        <v>355.69316099999998</v>
      </c>
      <c r="I32" s="73"/>
    </row>
    <row r="33" spans="1:9" ht="12" customHeight="1" x14ac:dyDescent="0.2">
      <c r="A33" s="245"/>
      <c r="B33" s="112" t="s">
        <v>251</v>
      </c>
      <c r="C33" s="84">
        <v>66862.492567000008</v>
      </c>
      <c r="D33" s="84">
        <v>1785.8385970000004</v>
      </c>
      <c r="E33" s="84">
        <v>16.573533999999999</v>
      </c>
      <c r="F33" s="84">
        <v>474.41714400000001</v>
      </c>
      <c r="G33" s="84">
        <v>6401.1524279999994</v>
      </c>
      <c r="H33" s="85">
        <v>131.61701299999999</v>
      </c>
      <c r="I33" s="73"/>
    </row>
    <row r="34" spans="1:9" ht="12" customHeight="1" x14ac:dyDescent="0.2">
      <c r="A34" s="245"/>
      <c r="B34" s="112" t="s">
        <v>252</v>
      </c>
      <c r="C34" s="84">
        <v>20580.039820000002</v>
      </c>
      <c r="D34" s="84">
        <v>245.91057899999998</v>
      </c>
      <c r="E34" s="84">
        <v>11.175612000000001</v>
      </c>
      <c r="F34" s="84">
        <v>64.186819</v>
      </c>
      <c r="G34" s="84">
        <v>960.44735600000001</v>
      </c>
      <c r="H34" s="85">
        <v>84.473468999999994</v>
      </c>
      <c r="I34" s="73"/>
    </row>
    <row r="35" spans="1:9" ht="12" customHeight="1" x14ac:dyDescent="0.2">
      <c r="A35" s="245"/>
      <c r="B35" s="112" t="s">
        <v>263</v>
      </c>
      <c r="C35" s="84">
        <v>1833.9782200000002</v>
      </c>
      <c r="D35" s="84">
        <v>11.384215000000001</v>
      </c>
      <c r="E35" s="84">
        <v>9.9999999999999995E-7</v>
      </c>
      <c r="F35" s="84">
        <v>7.1256689999999994</v>
      </c>
      <c r="G35" s="84">
        <v>36.473470999999996</v>
      </c>
      <c r="H35" s="85">
        <v>4.8210990000000002</v>
      </c>
      <c r="I35" s="73"/>
    </row>
    <row r="36" spans="1:9" ht="12" customHeight="1" x14ac:dyDescent="0.2">
      <c r="A36" s="245"/>
      <c r="B36" s="112" t="s">
        <v>264</v>
      </c>
      <c r="C36" s="84">
        <v>4209.722033</v>
      </c>
      <c r="D36" s="84">
        <v>248.641885</v>
      </c>
      <c r="E36" s="84">
        <v>5.374396</v>
      </c>
      <c r="F36" s="84">
        <v>27.564346999999998</v>
      </c>
      <c r="G36" s="84">
        <v>347.57940900000006</v>
      </c>
      <c r="H36" s="85">
        <v>44.430290000000007</v>
      </c>
      <c r="I36" s="73"/>
    </row>
    <row r="37" spans="1:9" ht="12" customHeight="1" x14ac:dyDescent="0.2">
      <c r="A37" s="245"/>
      <c r="B37" s="112" t="s">
        <v>255</v>
      </c>
      <c r="C37" s="84">
        <v>543.18671300000278</v>
      </c>
      <c r="D37" s="84">
        <v>12.9946989999994</v>
      </c>
      <c r="E37" s="84">
        <v>5.0000000086924956E-6</v>
      </c>
      <c r="F37" s="84">
        <v>0.69419299999981376</v>
      </c>
      <c r="G37" s="84">
        <v>25.926077000001897</v>
      </c>
      <c r="H37" s="85">
        <v>0.10051199999998062</v>
      </c>
      <c r="I37" s="73"/>
    </row>
    <row r="38" spans="1:9" ht="20.100000000000001" customHeight="1" x14ac:dyDescent="0.2">
      <c r="A38" s="73"/>
      <c r="B38" s="117" t="s">
        <v>207</v>
      </c>
      <c r="C38" s="84">
        <v>9720.3152570000002</v>
      </c>
      <c r="D38" s="84">
        <v>243.54583099999999</v>
      </c>
      <c r="E38" s="84">
        <v>31.400271</v>
      </c>
      <c r="F38" s="84">
        <v>23.917150999999997</v>
      </c>
      <c r="G38" s="84">
        <v>1020.700658</v>
      </c>
      <c r="H38" s="85">
        <v>29.688508000000006</v>
      </c>
      <c r="I38" s="73"/>
    </row>
    <row r="39" spans="1:9" ht="12" customHeight="1" x14ac:dyDescent="0.2">
      <c r="A39" s="245"/>
      <c r="B39" s="112" t="s">
        <v>248</v>
      </c>
      <c r="C39" s="84">
        <v>7156.0188619999999</v>
      </c>
      <c r="D39" s="84">
        <v>223.75049000000001</v>
      </c>
      <c r="E39" s="84">
        <v>30.332407</v>
      </c>
      <c r="F39" s="84">
        <v>21.893391999999999</v>
      </c>
      <c r="G39" s="84">
        <v>732.01554399999998</v>
      </c>
      <c r="H39" s="85">
        <v>17.120698000000004</v>
      </c>
      <c r="I39" s="73"/>
    </row>
    <row r="40" spans="1:9" ht="12" customHeight="1" x14ac:dyDescent="0.2">
      <c r="A40" s="245"/>
      <c r="B40" s="112" t="s">
        <v>249</v>
      </c>
      <c r="C40" s="84">
        <v>2564.2905329999999</v>
      </c>
      <c r="D40" s="84">
        <v>19.795336000000002</v>
      </c>
      <c r="E40" s="84">
        <v>1.0678620000000001</v>
      </c>
      <c r="F40" s="84">
        <v>2.0237569999999998</v>
      </c>
      <c r="G40" s="84">
        <v>288.671108</v>
      </c>
      <c r="H40" s="85">
        <v>12.567810000000001</v>
      </c>
      <c r="I40" s="73"/>
    </row>
    <row r="41" spans="1:9" ht="20.100000000000001" customHeight="1" x14ac:dyDescent="0.2">
      <c r="A41" s="73"/>
      <c r="B41" s="117" t="s">
        <v>265</v>
      </c>
      <c r="C41" s="84">
        <v>77061.831174999999</v>
      </c>
      <c r="D41" s="84">
        <v>1754.0425540000001</v>
      </c>
      <c r="E41" s="84">
        <v>14.133673000000002</v>
      </c>
      <c r="F41" s="84">
        <v>501.97323900000004</v>
      </c>
      <c r="G41" s="84">
        <v>6240.4247899999991</v>
      </c>
      <c r="H41" s="85">
        <v>429.46506199999999</v>
      </c>
      <c r="I41" s="73"/>
    </row>
    <row r="42" spans="1:9" x14ac:dyDescent="0.2">
      <c r="A42" s="73"/>
      <c r="B42" s="179" t="s">
        <v>232</v>
      </c>
      <c r="C42" s="84">
        <v>31273.560078999995</v>
      </c>
      <c r="D42" s="84">
        <v>648.04100000000005</v>
      </c>
      <c r="E42" s="84">
        <v>2.2928360000000003</v>
      </c>
      <c r="F42" s="84">
        <v>260.96326700000003</v>
      </c>
      <c r="G42" s="84">
        <v>1617.1460419999999</v>
      </c>
      <c r="H42" s="85">
        <v>269.64396799999997</v>
      </c>
      <c r="I42" s="73"/>
    </row>
    <row r="43" spans="1:9" x14ac:dyDescent="0.2">
      <c r="A43" s="73"/>
      <c r="B43" s="179" t="s">
        <v>266</v>
      </c>
      <c r="C43" s="84">
        <v>45788.271096000004</v>
      </c>
      <c r="D43" s="84">
        <v>1106.0015539999999</v>
      </c>
      <c r="E43" s="84">
        <v>11.840837000000001</v>
      </c>
      <c r="F43" s="84">
        <v>241.009972</v>
      </c>
      <c r="G43" s="84">
        <v>4623.2787479999997</v>
      </c>
      <c r="H43" s="85">
        <v>159.82109400000002</v>
      </c>
      <c r="I43" s="73"/>
    </row>
    <row r="44" spans="1:9" ht="12" customHeight="1" x14ac:dyDescent="0.2">
      <c r="A44" s="245"/>
      <c r="B44" s="130" t="s">
        <v>132</v>
      </c>
      <c r="C44" s="84">
        <v>72994.383794000008</v>
      </c>
      <c r="D44" s="84">
        <v>1954.0030780000002</v>
      </c>
      <c r="E44" s="84">
        <v>68.002803999999998</v>
      </c>
      <c r="F44" s="84">
        <v>1100.393591</v>
      </c>
      <c r="G44" s="84">
        <v>7365.2126599999992</v>
      </c>
      <c r="H44" s="85">
        <v>516.71308699999997</v>
      </c>
      <c r="I44" s="73"/>
    </row>
    <row r="45" spans="1:9" ht="12" customHeight="1" x14ac:dyDescent="0.2">
      <c r="A45" s="245"/>
      <c r="B45" s="130" t="s">
        <v>133</v>
      </c>
      <c r="C45" s="84">
        <v>58907.645699000008</v>
      </c>
      <c r="D45" s="84">
        <v>1324.0958759999999</v>
      </c>
      <c r="E45" s="84">
        <v>53.647182000000001</v>
      </c>
      <c r="F45" s="84">
        <v>910.09853699999996</v>
      </c>
      <c r="G45" s="84">
        <v>5923.4964470000004</v>
      </c>
      <c r="H45" s="85">
        <v>390.39077400000002</v>
      </c>
      <c r="I45" s="73"/>
    </row>
    <row r="46" spans="1:9" ht="12" customHeight="1" x14ac:dyDescent="0.2">
      <c r="A46" s="245"/>
      <c r="B46" s="130" t="s">
        <v>134</v>
      </c>
      <c r="C46" s="84">
        <v>13740.635284</v>
      </c>
      <c r="D46" s="84">
        <v>769.85285699999997</v>
      </c>
      <c r="E46" s="84">
        <v>2.475943</v>
      </c>
      <c r="F46" s="84">
        <v>75.244613999999999</v>
      </c>
      <c r="G46" s="84">
        <v>1703.4720930000001</v>
      </c>
      <c r="H46" s="85">
        <v>48.344828000000007</v>
      </c>
      <c r="I46" s="73"/>
    </row>
    <row r="47" spans="1:9" ht="12" customHeight="1" x14ac:dyDescent="0.2">
      <c r="A47" s="245"/>
      <c r="B47" s="130" t="s">
        <v>135</v>
      </c>
      <c r="C47" s="84">
        <v>5929.3269480000008</v>
      </c>
      <c r="D47" s="84">
        <v>85.315784000000008</v>
      </c>
      <c r="E47" s="84">
        <v>8.396465000000001</v>
      </c>
      <c r="F47" s="84">
        <v>21.556271000000002</v>
      </c>
      <c r="G47" s="84">
        <v>227.92955199999997</v>
      </c>
      <c r="H47" s="85">
        <v>7.8114920000000003</v>
      </c>
      <c r="I47" s="73"/>
    </row>
    <row r="48" spans="1:9" s="120" customFormat="1" ht="20.100000000000001" customHeight="1" x14ac:dyDescent="0.2">
      <c r="A48" s="99"/>
      <c r="B48" s="119" t="s">
        <v>364</v>
      </c>
      <c r="C48" s="84">
        <v>58391.050554000001</v>
      </c>
      <c r="D48" s="84">
        <v>711.18259599999999</v>
      </c>
      <c r="E48" s="84">
        <v>27.491941000000001</v>
      </c>
      <c r="F48" s="84">
        <v>196.42170000000002</v>
      </c>
      <c r="G48" s="84">
        <v>3167.4118970000004</v>
      </c>
      <c r="H48" s="85">
        <v>415.564277</v>
      </c>
      <c r="I48" s="99"/>
    </row>
    <row r="49" spans="1:9" s="120" customFormat="1" ht="12" customHeight="1" x14ac:dyDescent="0.2">
      <c r="A49" s="248"/>
      <c r="B49" s="121" t="s">
        <v>365</v>
      </c>
      <c r="C49" s="84">
        <v>7703.7899230000003</v>
      </c>
      <c r="D49" s="84">
        <v>639.11128000000008</v>
      </c>
      <c r="E49" s="84">
        <v>0.812666</v>
      </c>
      <c r="F49" s="84">
        <v>17.245014999999999</v>
      </c>
      <c r="G49" s="84">
        <v>482.12470100000002</v>
      </c>
      <c r="H49" s="85">
        <v>389.99074200000001</v>
      </c>
      <c r="I49" s="99"/>
    </row>
    <row r="50" spans="1:9" s="120" customFormat="1" ht="12" customHeight="1" x14ac:dyDescent="0.2">
      <c r="A50" s="248"/>
      <c r="B50" s="121" t="s">
        <v>366</v>
      </c>
      <c r="C50" s="84">
        <v>304.97687999999994</v>
      </c>
      <c r="D50" s="84">
        <v>0</v>
      </c>
      <c r="E50" s="84">
        <v>0</v>
      </c>
      <c r="F50" s="84">
        <v>0</v>
      </c>
      <c r="G50" s="84">
        <v>0</v>
      </c>
      <c r="H50" s="85">
        <v>0</v>
      </c>
      <c r="I50" s="99"/>
    </row>
    <row r="51" spans="1:9" s="129" customFormat="1" ht="5.0999999999999996" customHeight="1" x14ac:dyDescent="0.2">
      <c r="A51" s="124"/>
      <c r="B51" s="125"/>
      <c r="C51" s="126"/>
      <c r="D51" s="126"/>
      <c r="E51" s="126"/>
      <c r="F51" s="126"/>
      <c r="G51" s="126"/>
      <c r="H51" s="127"/>
      <c r="I51" s="124"/>
    </row>
    <row r="52" spans="1:9" ht="29.1" customHeight="1" x14ac:dyDescent="0.2">
      <c r="A52" s="250" t="s">
        <v>3</v>
      </c>
      <c r="B52" s="562" t="s">
        <v>302</v>
      </c>
      <c r="C52" s="562"/>
      <c r="D52" s="562"/>
      <c r="E52" s="562"/>
      <c r="F52" s="562"/>
      <c r="G52" s="562"/>
      <c r="H52" s="562"/>
      <c r="I52" s="308"/>
    </row>
    <row r="53" spans="1:9" x14ac:dyDescent="0.2">
      <c r="A53" s="73"/>
      <c r="B53" s="73"/>
      <c r="C53" s="73"/>
      <c r="D53" s="73"/>
      <c r="E53" s="73"/>
      <c r="F53" s="73"/>
      <c r="G53" s="73"/>
      <c r="H53" s="73"/>
      <c r="I53" s="73"/>
    </row>
  </sheetData>
  <mergeCells count="1">
    <mergeCell ref="B52:H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D4030-1B62-46A3-AC38-62F382F4297B}">
  <sheetPr>
    <pageSetUpPr fitToPage="1"/>
  </sheetPr>
  <dimension ref="A2:J52"/>
  <sheetViews>
    <sheetView showGridLines="0" zoomScaleNormal="100" zoomScaleSheetLayoutView="100" workbookViewId="0"/>
  </sheetViews>
  <sheetFormatPr defaultColWidth="9.140625" defaultRowHeight="12" x14ac:dyDescent="0.2"/>
  <cols>
    <col min="1" max="1" width="1.7109375" style="70" customWidth="1"/>
    <col min="2" max="6" width="12.7109375" style="70" customWidth="1"/>
    <col min="7" max="7" width="1.7109375" style="70" customWidth="1"/>
    <col min="8" max="8" width="29.855468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346"/>
      <c r="J2" s="252"/>
    </row>
    <row r="3" spans="1:10" s="269" customFormat="1" ht="14.25" x14ac:dyDescent="0.2">
      <c r="A3" s="268"/>
      <c r="B3" s="268" t="s">
        <v>360</v>
      </c>
      <c r="C3" s="268"/>
      <c r="D3" s="268"/>
      <c r="E3" s="268"/>
      <c r="F3" s="268"/>
      <c r="G3" s="268"/>
      <c r="H3" s="268"/>
      <c r="I3" s="268"/>
      <c r="J3" s="268"/>
    </row>
    <row r="4" spans="1:10" s="263" customFormat="1" ht="21" customHeight="1" x14ac:dyDescent="0.2">
      <c r="A4" s="277"/>
      <c r="B4" s="276" t="s">
        <v>598</v>
      </c>
      <c r="C4" s="276"/>
      <c r="D4" s="276"/>
      <c r="E4" s="276"/>
      <c r="F4" s="276"/>
      <c r="G4" s="276"/>
      <c r="H4" s="278" t="s">
        <v>315</v>
      </c>
      <c r="I4" s="276"/>
      <c r="J4" s="245"/>
    </row>
    <row r="5" spans="1:10" ht="20.100000000000001" customHeight="1" x14ac:dyDescent="0.2">
      <c r="A5" s="308"/>
      <c r="B5" s="279" t="s">
        <v>49</v>
      </c>
      <c r="C5" s="279" t="s">
        <v>21</v>
      </c>
      <c r="D5" s="279" t="s">
        <v>45</v>
      </c>
      <c r="E5" s="279" t="s">
        <v>288</v>
      </c>
      <c r="F5" s="279" t="s">
        <v>289</v>
      </c>
      <c r="G5" s="132"/>
      <c r="H5" s="315"/>
    </row>
    <row r="6" spans="1:10" s="115" customFormat="1" ht="20.100000000000001" customHeight="1" x14ac:dyDescent="0.25">
      <c r="A6" s="249"/>
      <c r="B6" s="316">
        <v>93.180992000000003</v>
      </c>
      <c r="C6" s="317">
        <v>476758.77869999991</v>
      </c>
      <c r="D6" s="317">
        <v>334.97655099999997</v>
      </c>
      <c r="E6" s="317">
        <v>13284.431247000117</v>
      </c>
      <c r="F6" s="317">
        <v>19561.381262999959</v>
      </c>
      <c r="G6" s="317"/>
      <c r="H6" s="318" t="s">
        <v>59</v>
      </c>
      <c r="I6" s="320"/>
      <c r="J6" s="161"/>
    </row>
    <row r="7" spans="1:10" ht="20.100000000000001" customHeight="1" x14ac:dyDescent="0.2">
      <c r="A7" s="73"/>
      <c r="B7" s="86">
        <v>41.031616</v>
      </c>
      <c r="C7" s="85">
        <v>176471.92680700001</v>
      </c>
      <c r="D7" s="85">
        <v>138.79116900000002</v>
      </c>
      <c r="E7" s="85">
        <v>3928.8429160001106</v>
      </c>
      <c r="F7" s="85">
        <v>9768.590067999874</v>
      </c>
      <c r="G7" s="85"/>
      <c r="H7" s="117" t="s">
        <v>351</v>
      </c>
      <c r="I7" s="111"/>
      <c r="J7" s="111"/>
    </row>
    <row r="8" spans="1:10" ht="12" customHeight="1" x14ac:dyDescent="0.2">
      <c r="A8" s="245"/>
      <c r="B8" s="86">
        <v>4.3217249999999998</v>
      </c>
      <c r="C8" s="85">
        <v>51816.109099999994</v>
      </c>
      <c r="D8" s="85">
        <v>22.227867000000003</v>
      </c>
      <c r="E8" s="85">
        <v>1654.1556739999869</v>
      </c>
      <c r="F8" s="85">
        <v>1923.6318350000147</v>
      </c>
      <c r="G8" s="85"/>
      <c r="H8" s="112" t="s">
        <v>248</v>
      </c>
      <c r="I8" s="111"/>
      <c r="J8" s="111"/>
    </row>
    <row r="9" spans="1:10" ht="12" customHeight="1" x14ac:dyDescent="0.2">
      <c r="A9" s="245"/>
      <c r="B9" s="86">
        <v>36.709887999999999</v>
      </c>
      <c r="C9" s="85">
        <v>124655.81769500001</v>
      </c>
      <c r="D9" s="85">
        <v>116.56330000000001</v>
      </c>
      <c r="E9" s="85">
        <v>2274.6872319999675</v>
      </c>
      <c r="F9" s="85">
        <v>7844.9582480000099</v>
      </c>
      <c r="G9" s="85"/>
      <c r="H9" s="112" t="s">
        <v>249</v>
      </c>
      <c r="I9" s="111"/>
      <c r="J9" s="111"/>
    </row>
    <row r="10" spans="1:10" ht="20.100000000000001" customHeight="1" x14ac:dyDescent="0.2">
      <c r="A10" s="73"/>
      <c r="B10" s="86">
        <v>34.527568999999993</v>
      </c>
      <c r="C10" s="85">
        <v>281800.32031599997</v>
      </c>
      <c r="D10" s="85">
        <v>165.91980900000001</v>
      </c>
      <c r="E10" s="85">
        <v>8066.8096040001838</v>
      </c>
      <c r="F10" s="85">
        <v>8354.9424319998943</v>
      </c>
      <c r="G10" s="85"/>
      <c r="H10" s="117" t="s">
        <v>206</v>
      </c>
      <c r="I10" s="111"/>
      <c r="J10" s="111"/>
    </row>
    <row r="11" spans="1:10" ht="12" customHeight="1" x14ac:dyDescent="0.2">
      <c r="A11" s="245"/>
      <c r="B11" s="86">
        <v>20.629190999999999</v>
      </c>
      <c r="C11" s="85">
        <v>106099.65818299999</v>
      </c>
      <c r="D11" s="85">
        <v>102.168036</v>
      </c>
      <c r="E11" s="85">
        <v>4152.6482329999708</v>
      </c>
      <c r="F11" s="85">
        <v>2720.7310740000394</v>
      </c>
      <c r="G11" s="85"/>
      <c r="H11" s="112" t="s">
        <v>248</v>
      </c>
      <c r="I11" s="111"/>
      <c r="J11" s="111"/>
    </row>
    <row r="12" spans="1:10" ht="12" customHeight="1" x14ac:dyDescent="0.2">
      <c r="A12" s="245"/>
      <c r="B12" s="86">
        <v>13.898375</v>
      </c>
      <c r="C12" s="85">
        <v>175700.66162</v>
      </c>
      <c r="D12" s="85">
        <v>63.751771999999995</v>
      </c>
      <c r="E12" s="85">
        <v>3914.1362450001179</v>
      </c>
      <c r="F12" s="85">
        <v>5634.2113089998893</v>
      </c>
      <c r="G12" s="85"/>
      <c r="H12" s="112" t="s">
        <v>249</v>
      </c>
      <c r="I12" s="111"/>
      <c r="J12" s="111"/>
    </row>
    <row r="13" spans="1:10" ht="20.100000000000001" customHeight="1" x14ac:dyDescent="0.2">
      <c r="A13" s="73"/>
      <c r="B13" s="86">
        <v>16.532236999999999</v>
      </c>
      <c r="C13" s="85">
        <v>116249.874131</v>
      </c>
      <c r="D13" s="85">
        <v>40.441338999999999</v>
      </c>
      <c r="E13" s="85">
        <v>4365.4119919999503</v>
      </c>
      <c r="F13" s="85">
        <v>2939.8453000000445</v>
      </c>
      <c r="G13" s="85"/>
      <c r="H13" s="94" t="s">
        <v>250</v>
      </c>
      <c r="I13" s="111"/>
      <c r="J13" s="111"/>
    </row>
    <row r="14" spans="1:10" ht="12" customHeight="1" x14ac:dyDescent="0.2">
      <c r="A14" s="245"/>
      <c r="B14" s="86">
        <v>3.7533319999999999</v>
      </c>
      <c r="C14" s="85">
        <v>76912.220199999996</v>
      </c>
      <c r="D14" s="85">
        <v>22.434162999999998</v>
      </c>
      <c r="E14" s="85">
        <v>1445.3799680000229</v>
      </c>
      <c r="F14" s="85">
        <v>2242.3387599999842</v>
      </c>
      <c r="G14" s="85"/>
      <c r="H14" s="112" t="s">
        <v>251</v>
      </c>
      <c r="I14" s="111"/>
      <c r="J14" s="111"/>
    </row>
    <row r="15" spans="1:10" ht="12" customHeight="1" x14ac:dyDescent="0.2">
      <c r="A15" s="245"/>
      <c r="B15" s="86">
        <v>0.33999600000000002</v>
      </c>
      <c r="C15" s="85">
        <v>65430.610901999993</v>
      </c>
      <c r="D15" s="85">
        <v>8.5525219999999997</v>
      </c>
      <c r="E15" s="85">
        <v>1042.2773030000099</v>
      </c>
      <c r="F15" s="85">
        <v>1786.6901870000147</v>
      </c>
      <c r="G15" s="85"/>
      <c r="H15" s="112" t="s">
        <v>252</v>
      </c>
      <c r="I15" s="111"/>
      <c r="J15" s="111"/>
    </row>
    <row r="16" spans="1:10" ht="12" customHeight="1" x14ac:dyDescent="0.2">
      <c r="A16" s="245"/>
      <c r="B16" s="86">
        <v>6.8999999999999997E-5</v>
      </c>
      <c r="C16" s="85">
        <v>1452.4714470000001</v>
      </c>
      <c r="D16" s="85">
        <v>0.15421399999999999</v>
      </c>
      <c r="E16" s="85">
        <v>91.015739000000849</v>
      </c>
      <c r="F16" s="85">
        <v>96.664535999999089</v>
      </c>
      <c r="G16" s="95"/>
      <c r="H16" s="112" t="s">
        <v>263</v>
      </c>
      <c r="I16" s="161"/>
      <c r="J16" s="161"/>
    </row>
    <row r="17" spans="1:10" ht="12" customHeight="1" x14ac:dyDescent="0.2">
      <c r="A17" s="245"/>
      <c r="B17" s="86">
        <v>13.902429</v>
      </c>
      <c r="C17" s="85">
        <v>21343.494581000003</v>
      </c>
      <c r="D17" s="85">
        <v>94.114249999999998</v>
      </c>
      <c r="E17" s="85">
        <v>1110.4534889999813</v>
      </c>
      <c r="F17" s="85">
        <v>1284.6193170000188</v>
      </c>
      <c r="G17" s="85"/>
      <c r="H17" s="112" t="s">
        <v>264</v>
      </c>
      <c r="I17" s="111"/>
      <c r="J17" s="111"/>
    </row>
    <row r="18" spans="1:10" ht="12" customHeight="1" x14ac:dyDescent="0.2">
      <c r="A18" s="245"/>
      <c r="B18" s="86">
        <v>-4.9400000000332511E-4</v>
      </c>
      <c r="C18" s="85">
        <v>411.64905499998713</v>
      </c>
      <c r="D18" s="85">
        <v>0.22332100000002697</v>
      </c>
      <c r="E18" s="85">
        <v>12.271113000218975</v>
      </c>
      <c r="F18" s="85">
        <v>4.7843319998181641</v>
      </c>
      <c r="G18" s="85"/>
      <c r="H18" s="112" t="s">
        <v>255</v>
      </c>
      <c r="I18" s="111"/>
      <c r="J18" s="111"/>
    </row>
    <row r="19" spans="1:10" ht="20.100000000000001" customHeight="1" x14ac:dyDescent="0.2">
      <c r="A19" s="73"/>
      <c r="B19" s="86">
        <v>17.617035999999999</v>
      </c>
      <c r="C19" s="85">
        <v>18486.530545999998</v>
      </c>
      <c r="D19" s="85">
        <v>30.266062000000002</v>
      </c>
      <c r="E19" s="85">
        <v>1288.7663730000495</v>
      </c>
      <c r="F19" s="85">
        <v>1437.8391529999535</v>
      </c>
      <c r="G19" s="85"/>
      <c r="H19" s="117" t="s">
        <v>207</v>
      </c>
      <c r="I19" s="111"/>
      <c r="J19" s="111"/>
    </row>
    <row r="20" spans="1:10" ht="12" customHeight="1" x14ac:dyDescent="0.2">
      <c r="A20" s="245"/>
      <c r="B20" s="86">
        <v>16.916416999999999</v>
      </c>
      <c r="C20" s="85">
        <v>13941.598526999998</v>
      </c>
      <c r="D20" s="85">
        <v>29.184742</v>
      </c>
      <c r="E20" s="85">
        <v>1166.1969619999945</v>
      </c>
      <c r="F20" s="85">
        <v>1171.2472770000059</v>
      </c>
      <c r="G20" s="85"/>
      <c r="H20" s="112" t="s">
        <v>248</v>
      </c>
      <c r="I20" s="111"/>
      <c r="J20" s="111"/>
    </row>
    <row r="21" spans="1:10" ht="12" customHeight="1" x14ac:dyDescent="0.2">
      <c r="A21" s="245"/>
      <c r="B21" s="86">
        <v>0.70061899999999999</v>
      </c>
      <c r="C21" s="85">
        <v>4544.8793129999995</v>
      </c>
      <c r="D21" s="85">
        <v>1.0813159999999999</v>
      </c>
      <c r="E21" s="85">
        <v>122.51948399999856</v>
      </c>
      <c r="F21" s="85">
        <v>266.65374900000279</v>
      </c>
      <c r="G21" s="85"/>
      <c r="H21" s="112" t="s">
        <v>249</v>
      </c>
      <c r="I21" s="111"/>
      <c r="J21" s="111"/>
    </row>
    <row r="22" spans="1:10" s="120" customFormat="1" ht="20.100000000000001" customHeight="1" x14ac:dyDescent="0.2">
      <c r="A22" s="99"/>
      <c r="B22" s="86">
        <v>29.858511</v>
      </c>
      <c r="C22" s="85">
        <v>223962.50534</v>
      </c>
      <c r="D22" s="85">
        <v>101.96948399999999</v>
      </c>
      <c r="E22" s="85">
        <v>5540.9128399997717</v>
      </c>
      <c r="F22" s="85">
        <v>8666.9870630002697</v>
      </c>
      <c r="G22" s="85"/>
      <c r="H22" s="119" t="s">
        <v>364</v>
      </c>
      <c r="I22" s="111"/>
      <c r="J22" s="111"/>
    </row>
    <row r="23" spans="1:10" s="120" customFormat="1" ht="12" customHeight="1" x14ac:dyDescent="0.2">
      <c r="A23" s="248"/>
      <c r="B23" s="86">
        <v>49.525451000000004</v>
      </c>
      <c r="C23" s="85">
        <v>37024.895715999992</v>
      </c>
      <c r="D23" s="85">
        <v>117.861441</v>
      </c>
      <c r="E23" s="85">
        <v>3615.1934679999686</v>
      </c>
      <c r="F23" s="85">
        <v>2140.979970000044</v>
      </c>
      <c r="G23" s="85"/>
      <c r="H23" s="121" t="s">
        <v>365</v>
      </c>
      <c r="I23" s="111"/>
      <c r="J23" s="111"/>
    </row>
    <row r="24" spans="1:10" s="120" customFormat="1" ht="3" customHeight="1" x14ac:dyDescent="0.2">
      <c r="A24" s="304"/>
      <c r="B24" s="394"/>
      <c r="C24" s="295"/>
      <c r="D24" s="295"/>
      <c r="E24" s="295"/>
      <c r="F24" s="295"/>
      <c r="G24" s="295"/>
      <c r="H24" s="364"/>
      <c r="I24" s="381"/>
      <c r="J24" s="111"/>
    </row>
    <row r="25" spans="1:10" s="350" customFormat="1" ht="20.100000000000001" customHeight="1" x14ac:dyDescent="0.2">
      <c r="A25" s="348"/>
      <c r="B25" s="224">
        <v>18.942531999999996</v>
      </c>
      <c r="C25" s="225">
        <v>173419.93600200003</v>
      </c>
      <c r="D25" s="225">
        <v>44.554124999999992</v>
      </c>
      <c r="E25" s="225">
        <v>6877.2483180001436</v>
      </c>
      <c r="F25" s="225">
        <v>16776.612977999786</v>
      </c>
      <c r="G25" s="225"/>
      <c r="H25" s="130" t="s">
        <v>55</v>
      </c>
      <c r="I25" s="234"/>
      <c r="J25" s="234"/>
    </row>
    <row r="26" spans="1:10" ht="20.100000000000001" customHeight="1" x14ac:dyDescent="0.2">
      <c r="A26" s="73"/>
      <c r="B26" s="86">
        <v>12.411773999999999</v>
      </c>
      <c r="C26" s="85">
        <v>54004.677545999992</v>
      </c>
      <c r="D26" s="85">
        <v>24.316258000000001</v>
      </c>
      <c r="E26" s="85">
        <v>2304.2930150000175</v>
      </c>
      <c r="F26" s="85">
        <v>7612.0618359999789</v>
      </c>
      <c r="G26" s="85"/>
      <c r="H26" s="117" t="s">
        <v>351</v>
      </c>
      <c r="I26" s="111"/>
      <c r="J26" s="111"/>
    </row>
    <row r="27" spans="1:10" ht="12" customHeight="1" x14ac:dyDescent="0.2">
      <c r="A27" s="245"/>
      <c r="B27" s="86">
        <v>0.87333000000000005</v>
      </c>
      <c r="C27" s="85">
        <v>15755.887791000001</v>
      </c>
      <c r="D27" s="85">
        <v>3.659198</v>
      </c>
      <c r="E27" s="85">
        <v>1020.0516399999942</v>
      </c>
      <c r="F27" s="85">
        <v>1302.7259359999989</v>
      </c>
      <c r="G27" s="95"/>
      <c r="H27" s="112" t="s">
        <v>248</v>
      </c>
      <c r="I27" s="104"/>
      <c r="J27" s="104"/>
    </row>
    <row r="28" spans="1:10" ht="12" customHeight="1" x14ac:dyDescent="0.2">
      <c r="A28" s="245"/>
      <c r="B28" s="86">
        <v>11.538442</v>
      </c>
      <c r="C28" s="85">
        <v>38248.789741999994</v>
      </c>
      <c r="D28" s="85">
        <v>20.657057000000002</v>
      </c>
      <c r="E28" s="85">
        <v>1284.2413689999885</v>
      </c>
      <c r="F28" s="85">
        <v>6309.3359070000151</v>
      </c>
      <c r="G28" s="85"/>
      <c r="H28" s="112" t="s">
        <v>249</v>
      </c>
      <c r="I28" s="111"/>
      <c r="J28" s="111"/>
    </row>
    <row r="29" spans="1:10" ht="20.100000000000001" customHeight="1" x14ac:dyDescent="0.2">
      <c r="A29" s="73"/>
      <c r="B29" s="86">
        <v>3.769771</v>
      </c>
      <c r="C29" s="85">
        <v>112089.82418300002</v>
      </c>
      <c r="D29" s="85">
        <v>12.620235999999998</v>
      </c>
      <c r="E29" s="85">
        <v>4132.5587119999982</v>
      </c>
      <c r="F29" s="85">
        <v>8569.7480280000018</v>
      </c>
      <c r="G29" s="85"/>
      <c r="H29" s="117" t="s">
        <v>206</v>
      </c>
      <c r="I29" s="111"/>
      <c r="J29" s="111"/>
    </row>
    <row r="30" spans="1:10" ht="12" customHeight="1" x14ac:dyDescent="0.2">
      <c r="A30" s="245"/>
      <c r="B30" s="86">
        <v>1.4271720000000001</v>
      </c>
      <c r="C30" s="85">
        <v>44450.834188000008</v>
      </c>
      <c r="D30" s="85">
        <v>9.3813600000000008</v>
      </c>
      <c r="E30" s="85">
        <v>2641.6204680000083</v>
      </c>
      <c r="F30" s="85">
        <v>5608.335342999977</v>
      </c>
      <c r="G30" s="77"/>
      <c r="H30" s="112" t="s">
        <v>248</v>
      </c>
      <c r="I30" s="161"/>
      <c r="J30" s="161"/>
    </row>
    <row r="31" spans="1:10" ht="12" customHeight="1" x14ac:dyDescent="0.2">
      <c r="A31" s="245"/>
      <c r="B31" s="86">
        <v>2.343099</v>
      </c>
      <c r="C31" s="85">
        <v>67639.071255000003</v>
      </c>
      <c r="D31" s="85">
        <v>3.239376</v>
      </c>
      <c r="E31" s="85">
        <v>1490.9864080000407</v>
      </c>
      <c r="F31" s="85">
        <v>2961.5155829999567</v>
      </c>
      <c r="G31" s="85"/>
      <c r="H31" s="112" t="s">
        <v>249</v>
      </c>
      <c r="I31" s="111"/>
      <c r="J31" s="111"/>
    </row>
    <row r="32" spans="1:10" ht="20.100000000000001" customHeight="1" x14ac:dyDescent="0.2">
      <c r="A32" s="73"/>
      <c r="B32" s="86">
        <v>1.321758</v>
      </c>
      <c r="C32" s="85">
        <v>37857.054044999997</v>
      </c>
      <c r="D32" s="85">
        <v>2.06942</v>
      </c>
      <c r="E32" s="85">
        <v>1875.1337480000075</v>
      </c>
      <c r="F32" s="85">
        <v>1992.425424999994</v>
      </c>
      <c r="G32" s="85"/>
      <c r="H32" s="94" t="s">
        <v>250</v>
      </c>
      <c r="I32" s="111"/>
      <c r="J32" s="111"/>
    </row>
    <row r="33" spans="1:10" ht="12" customHeight="1" x14ac:dyDescent="0.2">
      <c r="A33" s="245"/>
      <c r="B33" s="86">
        <v>0.25355300000000003</v>
      </c>
      <c r="C33" s="85">
        <v>50658.335951999994</v>
      </c>
      <c r="D33" s="85">
        <v>3.428976</v>
      </c>
      <c r="E33" s="85">
        <v>1547.4226909999707</v>
      </c>
      <c r="F33" s="85">
        <v>5843.4526790000455</v>
      </c>
      <c r="G33" s="85"/>
      <c r="H33" s="112" t="s">
        <v>251</v>
      </c>
      <c r="I33" s="111"/>
      <c r="J33" s="111"/>
    </row>
    <row r="34" spans="1:10" ht="12" customHeight="1" x14ac:dyDescent="0.2">
      <c r="A34" s="245"/>
      <c r="B34" s="86">
        <v>1.2272430000000001</v>
      </c>
      <c r="C34" s="85">
        <v>18432.451868</v>
      </c>
      <c r="D34" s="85">
        <v>8.5050000000000004E-3</v>
      </c>
      <c r="E34" s="85">
        <v>306.29390500000591</v>
      </c>
      <c r="F34" s="85">
        <v>473.86446399999477</v>
      </c>
      <c r="G34" s="85"/>
      <c r="H34" s="112" t="s">
        <v>252</v>
      </c>
      <c r="I34" s="111"/>
      <c r="J34" s="111"/>
    </row>
    <row r="35" spans="1:10" ht="12" customHeight="1" x14ac:dyDescent="0.2">
      <c r="A35" s="245"/>
      <c r="B35" s="86">
        <v>0</v>
      </c>
      <c r="C35" s="85">
        <v>1517.0345150000001</v>
      </c>
      <c r="D35" s="85">
        <v>0</v>
      </c>
      <c r="E35" s="85">
        <v>167.95354999999904</v>
      </c>
      <c r="F35" s="85">
        <v>89.185700000001134</v>
      </c>
      <c r="G35" s="85"/>
      <c r="H35" s="112" t="s">
        <v>263</v>
      </c>
      <c r="I35" s="111"/>
      <c r="J35" s="111"/>
    </row>
    <row r="36" spans="1:10" ht="12" customHeight="1" x14ac:dyDescent="0.2">
      <c r="A36" s="245"/>
      <c r="B36" s="86">
        <v>0.96771300000000005</v>
      </c>
      <c r="C36" s="85">
        <v>3130.8426210000002</v>
      </c>
      <c r="D36" s="85">
        <v>7.1128039999999997</v>
      </c>
      <c r="E36" s="85">
        <v>234.73668500000167</v>
      </c>
      <c r="F36" s="85">
        <v>162.47188299999789</v>
      </c>
      <c r="G36" s="85"/>
      <c r="H36" s="112" t="s">
        <v>264</v>
      </c>
      <c r="I36" s="111"/>
      <c r="J36" s="111"/>
    </row>
    <row r="37" spans="1:10" ht="12" customHeight="1" x14ac:dyDescent="0.2">
      <c r="A37" s="245"/>
      <c r="B37" s="86">
        <v>-4.9600000000049604E-4</v>
      </c>
      <c r="C37" s="85">
        <v>494.10518200001388</v>
      </c>
      <c r="D37" s="85">
        <v>5.3099999999872693E-4</v>
      </c>
      <c r="E37" s="85">
        <v>1.018133000013222</v>
      </c>
      <c r="F37" s="85">
        <v>8.3478769999745737</v>
      </c>
      <c r="G37" s="85"/>
      <c r="H37" s="112" t="s">
        <v>255</v>
      </c>
      <c r="I37" s="111"/>
      <c r="J37" s="111"/>
    </row>
    <row r="38" spans="1:10" ht="20.100000000000001" customHeight="1" x14ac:dyDescent="0.2">
      <c r="A38" s="73"/>
      <c r="B38" s="86">
        <v>2.7604849999999996</v>
      </c>
      <c r="C38" s="85">
        <v>7325.4337350000005</v>
      </c>
      <c r="D38" s="85">
        <v>7.6176230000000009</v>
      </c>
      <c r="E38" s="85">
        <v>440.39557299999797</v>
      </c>
      <c r="F38" s="85">
        <v>594.85542200000236</v>
      </c>
      <c r="G38" s="85"/>
      <c r="H38" s="117" t="s">
        <v>207</v>
      </c>
      <c r="I38" s="111"/>
      <c r="J38" s="111"/>
    </row>
    <row r="39" spans="1:10" ht="12" customHeight="1" x14ac:dyDescent="0.2">
      <c r="A39" s="245"/>
      <c r="B39" s="86">
        <v>2.530214</v>
      </c>
      <c r="C39" s="85">
        <v>5262.2390320000004</v>
      </c>
      <c r="D39" s="85">
        <v>7.5665940000000003</v>
      </c>
      <c r="E39" s="85">
        <v>414.95753900000182</v>
      </c>
      <c r="F39" s="85">
        <v>443.61295199999768</v>
      </c>
      <c r="G39" s="85"/>
      <c r="H39" s="112" t="s">
        <v>248</v>
      </c>
      <c r="I39" s="111"/>
      <c r="J39" s="111"/>
    </row>
    <row r="40" spans="1:10" ht="12" customHeight="1" x14ac:dyDescent="0.2">
      <c r="A40" s="245"/>
      <c r="B40" s="86">
        <v>0.230269</v>
      </c>
      <c r="C40" s="85">
        <v>2063.2434309999999</v>
      </c>
      <c r="D40" s="85">
        <v>5.1026999999999996E-2</v>
      </c>
      <c r="E40" s="85">
        <v>25.438026999998783</v>
      </c>
      <c r="F40" s="85">
        <v>151.20190600000115</v>
      </c>
      <c r="G40" s="95"/>
      <c r="H40" s="112" t="s">
        <v>249</v>
      </c>
      <c r="I40" s="104"/>
      <c r="J40" s="104"/>
    </row>
    <row r="41" spans="1:10" ht="20.100000000000001" customHeight="1" x14ac:dyDescent="0.2">
      <c r="A41" s="73"/>
      <c r="B41" s="86">
        <v>14.451077</v>
      </c>
      <c r="C41" s="85">
        <v>60189.836348999997</v>
      </c>
      <c r="D41" s="85">
        <v>21.642454999999998</v>
      </c>
      <c r="E41" s="85">
        <v>2667.3790720000397</v>
      </c>
      <c r="F41" s="85">
        <v>5228.482903999975</v>
      </c>
      <c r="G41" s="85"/>
      <c r="H41" s="117" t="s">
        <v>265</v>
      </c>
      <c r="I41" s="111"/>
      <c r="J41" s="111"/>
    </row>
    <row r="42" spans="1:10" x14ac:dyDescent="0.2">
      <c r="A42" s="73"/>
      <c r="B42" s="86">
        <v>8.800732</v>
      </c>
      <c r="C42" s="85">
        <v>26310.399376000001</v>
      </c>
      <c r="D42" s="85">
        <v>6.196701</v>
      </c>
      <c r="E42" s="85">
        <v>1357.9432250000064</v>
      </c>
      <c r="F42" s="85">
        <v>792.13293199998589</v>
      </c>
      <c r="G42" s="85"/>
      <c r="H42" s="179" t="s">
        <v>232</v>
      </c>
      <c r="I42" s="111"/>
      <c r="J42" s="111"/>
    </row>
    <row r="43" spans="1:10" x14ac:dyDescent="0.2">
      <c r="A43" s="73"/>
      <c r="B43" s="86">
        <v>5.6503449999999997</v>
      </c>
      <c r="C43" s="85">
        <v>33879.436972999996</v>
      </c>
      <c r="D43" s="85">
        <v>15.445753999999997</v>
      </c>
      <c r="E43" s="85">
        <v>1309.4358470000006</v>
      </c>
      <c r="F43" s="85">
        <v>4436.3499720000036</v>
      </c>
      <c r="G43" s="85"/>
      <c r="H43" s="179" t="s">
        <v>266</v>
      </c>
      <c r="I43" s="111"/>
      <c r="J43" s="111"/>
    </row>
    <row r="44" spans="1:10" ht="12" customHeight="1" x14ac:dyDescent="0.2">
      <c r="A44" s="245"/>
      <c r="B44" s="86">
        <v>0.9011849999999999</v>
      </c>
      <c r="C44" s="85">
        <v>53289.624583999997</v>
      </c>
      <c r="D44" s="85">
        <v>12.295613999999997</v>
      </c>
      <c r="E44" s="85">
        <v>1999.6225360000099</v>
      </c>
      <c r="F44" s="85">
        <v>6687.6146549999976</v>
      </c>
      <c r="G44" s="133"/>
      <c r="H44" s="130" t="s">
        <v>132</v>
      </c>
      <c r="I44" s="127"/>
      <c r="J44" s="127"/>
    </row>
    <row r="45" spans="1:10" ht="12" customHeight="1" x14ac:dyDescent="0.2">
      <c r="A45" s="245"/>
      <c r="B45" s="86">
        <v>3.515603</v>
      </c>
      <c r="C45" s="85">
        <v>44696.517870000003</v>
      </c>
      <c r="D45" s="85">
        <v>6.3643300000000007</v>
      </c>
      <c r="E45" s="85">
        <v>1517.0475180000212</v>
      </c>
      <c r="F45" s="85">
        <v>4082.4715619999843</v>
      </c>
      <c r="G45" s="133"/>
      <c r="H45" s="130" t="s">
        <v>133</v>
      </c>
      <c r="I45" s="127"/>
      <c r="J45" s="127"/>
    </row>
    <row r="46" spans="1:10" ht="12" customHeight="1" x14ac:dyDescent="0.2">
      <c r="A46" s="245"/>
      <c r="B46" s="86">
        <v>1.1233E-2</v>
      </c>
      <c r="C46" s="85">
        <v>10019.17763</v>
      </c>
      <c r="D46" s="85">
        <v>4.0189719999999998</v>
      </c>
      <c r="E46" s="85">
        <v>543.70192199999656</v>
      </c>
      <c r="F46" s="85">
        <v>574.3351920000041</v>
      </c>
      <c r="G46" s="133"/>
      <c r="H46" s="130" t="s">
        <v>134</v>
      </c>
      <c r="I46" s="127"/>
      <c r="J46" s="127"/>
    </row>
    <row r="47" spans="1:10" ht="12" customHeight="1" x14ac:dyDescent="0.2">
      <c r="A47" s="245"/>
      <c r="B47" s="86">
        <v>6.2809000000000004E-2</v>
      </c>
      <c r="C47" s="85">
        <v>5224.7704630000007</v>
      </c>
      <c r="D47" s="85">
        <v>0.275918</v>
      </c>
      <c r="E47" s="85">
        <v>149.54750700000022</v>
      </c>
      <c r="F47" s="85">
        <v>203.6606869999996</v>
      </c>
      <c r="G47" s="116"/>
      <c r="H47" s="130" t="s">
        <v>135</v>
      </c>
      <c r="I47" s="73"/>
      <c r="J47" s="73"/>
    </row>
    <row r="48" spans="1:10" s="120" customFormat="1" ht="20.100000000000001" customHeight="1" x14ac:dyDescent="0.2">
      <c r="A48" s="99"/>
      <c r="B48" s="86">
        <v>4.0286790000000003</v>
      </c>
      <c r="C48" s="85">
        <v>49852.485550000005</v>
      </c>
      <c r="D48" s="85">
        <v>4.0038970000000003</v>
      </c>
      <c r="E48" s="85">
        <v>1594.241672000011</v>
      </c>
      <c r="F48" s="85">
        <v>2418.2183449999793</v>
      </c>
      <c r="G48" s="135"/>
      <c r="H48" s="119" t="s">
        <v>364</v>
      </c>
      <c r="I48" s="73"/>
      <c r="J48" s="73"/>
    </row>
    <row r="49" spans="1:10" s="120" customFormat="1" ht="12" customHeight="1" x14ac:dyDescent="0.2">
      <c r="A49" s="248"/>
      <c r="B49" s="86">
        <v>2.9297360000000001</v>
      </c>
      <c r="C49" s="85">
        <v>4082.3376299999995</v>
      </c>
      <c r="D49" s="85">
        <v>11.604317</v>
      </c>
      <c r="E49" s="85">
        <v>1549.216642000003</v>
      </c>
      <c r="F49" s="85">
        <v>528.41719399999693</v>
      </c>
      <c r="G49" s="116"/>
      <c r="H49" s="121" t="s">
        <v>365</v>
      </c>
      <c r="I49" s="73"/>
      <c r="J49" s="73"/>
    </row>
    <row r="50" spans="1:10" s="129" customFormat="1" ht="5.0999999999999996" customHeight="1" x14ac:dyDescent="0.2">
      <c r="A50" s="124"/>
      <c r="B50" s="138">
        <v>0</v>
      </c>
      <c r="C50" s="126"/>
      <c r="D50" s="126"/>
      <c r="E50" s="126"/>
      <c r="F50" s="126"/>
      <c r="G50" s="139"/>
      <c r="H50" s="140"/>
      <c r="I50" s="141"/>
      <c r="J50" s="70"/>
    </row>
    <row r="51" spans="1:10" ht="39" customHeight="1" x14ac:dyDescent="0.2">
      <c r="A51" s="308"/>
      <c r="B51" s="562" t="s">
        <v>314</v>
      </c>
      <c r="C51" s="562"/>
      <c r="D51" s="562"/>
      <c r="E51" s="562"/>
      <c r="F51" s="562"/>
      <c r="G51" s="562"/>
      <c r="H51" s="562"/>
      <c r="I51" s="321"/>
    </row>
    <row r="52" spans="1:10" x14ac:dyDescent="0.2">
      <c r="A52" s="73"/>
      <c r="B52" s="73"/>
      <c r="C52" s="73"/>
      <c r="D52" s="73"/>
      <c r="E52" s="73"/>
      <c r="F52" s="73"/>
      <c r="H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16FD9-8CA3-4914-8178-A92552FF3B49}">
  <sheetPr>
    <pageSetUpPr fitToPage="1"/>
  </sheetPr>
  <dimension ref="A2:J52"/>
  <sheetViews>
    <sheetView showGridLines="0" zoomScaleNormal="100" zoomScaleSheetLayoutView="100" workbookViewId="0"/>
  </sheetViews>
  <sheetFormatPr defaultColWidth="9.140625" defaultRowHeight="12" x14ac:dyDescent="0.2"/>
  <cols>
    <col min="1" max="1" width="1.7109375" style="70" customWidth="1"/>
    <col min="2" max="2" width="32"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252"/>
    </row>
    <row r="3" spans="1:10" s="269" customFormat="1" ht="14.25" x14ac:dyDescent="0.2">
      <c r="A3" s="268"/>
      <c r="B3" s="268" t="s">
        <v>360</v>
      </c>
      <c r="C3" s="268"/>
      <c r="D3" s="268"/>
      <c r="E3" s="268"/>
      <c r="F3" s="268"/>
      <c r="G3" s="268"/>
      <c r="H3" s="268"/>
      <c r="I3" s="268"/>
      <c r="J3" s="268"/>
    </row>
    <row r="4" spans="1:10" s="263" customFormat="1" ht="21" customHeight="1" x14ac:dyDescent="0.2">
      <c r="A4" s="277"/>
      <c r="B4" s="276" t="s">
        <v>598</v>
      </c>
      <c r="C4" s="276"/>
      <c r="D4" s="276"/>
      <c r="E4" s="276"/>
      <c r="F4" s="276"/>
      <c r="G4" s="276"/>
      <c r="H4" s="278" t="s">
        <v>316</v>
      </c>
      <c r="I4" s="276"/>
    </row>
    <row r="5" spans="1:10" ht="20.100000000000001" customHeight="1" x14ac:dyDescent="0.2">
      <c r="A5" s="275"/>
      <c r="B5" s="280"/>
      <c r="C5" s="281" t="s">
        <v>22</v>
      </c>
      <c r="D5" s="281" t="s">
        <v>28</v>
      </c>
      <c r="E5" s="281" t="s">
        <v>30</v>
      </c>
      <c r="F5" s="281" t="s">
        <v>27</v>
      </c>
      <c r="G5" s="281" t="s">
        <v>23</v>
      </c>
      <c r="H5" s="282" t="s">
        <v>41</v>
      </c>
      <c r="I5" s="308"/>
    </row>
    <row r="6" spans="1:10" s="115" customFormat="1" ht="20.100000000000001" customHeight="1" x14ac:dyDescent="0.25">
      <c r="A6" s="249"/>
      <c r="B6" s="117" t="s">
        <v>56</v>
      </c>
      <c r="C6" s="146">
        <v>670469.41323499999</v>
      </c>
      <c r="D6" s="146">
        <v>7742.7243239999998</v>
      </c>
      <c r="E6" s="146">
        <v>9.6252800000000001</v>
      </c>
      <c r="F6" s="146">
        <v>2435.6797109999998</v>
      </c>
      <c r="G6" s="146">
        <v>33501.469037000003</v>
      </c>
      <c r="H6" s="95">
        <v>1215.6493960000003</v>
      </c>
      <c r="I6" s="108"/>
    </row>
    <row r="7" spans="1:10" ht="20.100000000000001" customHeight="1" x14ac:dyDescent="0.2">
      <c r="A7" s="73"/>
      <c r="B7" s="117" t="s">
        <v>351</v>
      </c>
      <c r="C7" s="146">
        <v>371973.88583900005</v>
      </c>
      <c r="D7" s="146">
        <v>3114.6328719999997</v>
      </c>
      <c r="E7" s="146">
        <v>4.7922480000000007</v>
      </c>
      <c r="F7" s="146">
        <v>753.06184399999995</v>
      </c>
      <c r="G7" s="146">
        <v>17276.062697999998</v>
      </c>
      <c r="H7" s="95">
        <v>502.52475699999997</v>
      </c>
      <c r="I7" s="73"/>
    </row>
    <row r="8" spans="1:10" ht="12" customHeight="1" x14ac:dyDescent="0.2">
      <c r="A8" s="245"/>
      <c r="B8" s="112" t="s">
        <v>248</v>
      </c>
      <c r="C8" s="146">
        <v>87432.638144000011</v>
      </c>
      <c r="D8" s="146">
        <v>690.83017599999994</v>
      </c>
      <c r="E8" s="146">
        <v>0</v>
      </c>
      <c r="F8" s="146">
        <v>172.85735699999998</v>
      </c>
      <c r="G8" s="146">
        <v>4358.8016749999997</v>
      </c>
      <c r="H8" s="95">
        <v>61.133877000000005</v>
      </c>
      <c r="I8" s="73"/>
    </row>
    <row r="9" spans="1:10" ht="12" customHeight="1" x14ac:dyDescent="0.2">
      <c r="A9" s="245"/>
      <c r="B9" s="112" t="s">
        <v>249</v>
      </c>
      <c r="C9" s="146">
        <v>284541.24767200003</v>
      </c>
      <c r="D9" s="146">
        <v>2423.8026919999998</v>
      </c>
      <c r="E9" s="146">
        <v>4.7922480000000007</v>
      </c>
      <c r="F9" s="146">
        <v>580.20448499999998</v>
      </c>
      <c r="G9" s="146">
        <v>12917.261016</v>
      </c>
      <c r="H9" s="95">
        <v>441.39087799999999</v>
      </c>
      <c r="I9" s="73"/>
    </row>
    <row r="10" spans="1:10" ht="20.100000000000001" customHeight="1" x14ac:dyDescent="0.2">
      <c r="A10" s="73"/>
      <c r="B10" s="117" t="s">
        <v>206</v>
      </c>
      <c r="C10" s="146">
        <v>287738.40757899999</v>
      </c>
      <c r="D10" s="146">
        <v>4144.5182939999995</v>
      </c>
      <c r="E10" s="146">
        <v>4.8330310000000001</v>
      </c>
      <c r="F10" s="146">
        <v>1665.5570019999996</v>
      </c>
      <c r="G10" s="146">
        <v>14830.412605000001</v>
      </c>
      <c r="H10" s="95">
        <v>698.73078200000009</v>
      </c>
      <c r="I10" s="73"/>
    </row>
    <row r="11" spans="1:10" ht="12" customHeight="1" x14ac:dyDescent="0.2">
      <c r="A11" s="245"/>
      <c r="B11" s="112" t="s">
        <v>248</v>
      </c>
      <c r="C11" s="146">
        <v>83070.055451000007</v>
      </c>
      <c r="D11" s="146">
        <v>2569.167117</v>
      </c>
      <c r="E11" s="146">
        <v>4.773517</v>
      </c>
      <c r="F11" s="146">
        <v>691.86658699999998</v>
      </c>
      <c r="G11" s="146">
        <v>5660.8393270000006</v>
      </c>
      <c r="H11" s="95">
        <v>440.99676700000003</v>
      </c>
      <c r="I11" s="73"/>
    </row>
    <row r="12" spans="1:10" ht="12" customHeight="1" x14ac:dyDescent="0.2">
      <c r="A12" s="245"/>
      <c r="B12" s="112" t="s">
        <v>249</v>
      </c>
      <c r="C12" s="146">
        <v>204668.43701699999</v>
      </c>
      <c r="D12" s="146">
        <v>1575.3516739999998</v>
      </c>
      <c r="E12" s="146">
        <v>5.9513000000000003E-2</v>
      </c>
      <c r="F12" s="146">
        <v>973.68991099999994</v>
      </c>
      <c r="G12" s="146">
        <v>9169.5737680000002</v>
      </c>
      <c r="H12" s="95">
        <v>257.73351200000002</v>
      </c>
      <c r="I12" s="73"/>
    </row>
    <row r="13" spans="1:10" ht="20.100000000000001" customHeight="1" x14ac:dyDescent="0.2">
      <c r="A13" s="73"/>
      <c r="B13" s="94" t="s">
        <v>250</v>
      </c>
      <c r="C13" s="146">
        <v>176084.70228500001</v>
      </c>
      <c r="D13" s="146">
        <v>2303.3903399999999</v>
      </c>
      <c r="E13" s="146">
        <v>8.1460000000000005E-3</v>
      </c>
      <c r="F13" s="146">
        <v>646.44326599999988</v>
      </c>
      <c r="G13" s="146">
        <v>6711.6089229999998</v>
      </c>
      <c r="H13" s="95">
        <v>374.28776999999991</v>
      </c>
      <c r="I13" s="73"/>
    </row>
    <row r="14" spans="1:10" ht="12" customHeight="1" x14ac:dyDescent="0.2">
      <c r="A14" s="245"/>
      <c r="B14" s="112" t="s">
        <v>251</v>
      </c>
      <c r="C14" s="146">
        <v>51719.227846000002</v>
      </c>
      <c r="D14" s="146">
        <v>1118.3730559999999</v>
      </c>
      <c r="E14" s="146">
        <v>4.773517</v>
      </c>
      <c r="F14" s="146">
        <v>285.010828</v>
      </c>
      <c r="G14" s="146">
        <v>4611.6117689999992</v>
      </c>
      <c r="H14" s="95">
        <v>148.453172</v>
      </c>
      <c r="I14" s="73"/>
    </row>
    <row r="15" spans="1:10" ht="12" customHeight="1" x14ac:dyDescent="0.2">
      <c r="A15" s="245"/>
      <c r="B15" s="112" t="s">
        <v>252</v>
      </c>
      <c r="C15" s="146">
        <v>24590.358503000003</v>
      </c>
      <c r="D15" s="146">
        <v>129.56868900000001</v>
      </c>
      <c r="E15" s="146">
        <v>0</v>
      </c>
      <c r="F15" s="146">
        <v>44.892876999999999</v>
      </c>
      <c r="G15" s="146">
        <v>750.15303099999994</v>
      </c>
      <c r="H15" s="95">
        <v>20.424227999999999</v>
      </c>
      <c r="I15" s="73"/>
    </row>
    <row r="16" spans="1:10" ht="12" customHeight="1" x14ac:dyDescent="0.2">
      <c r="A16" s="245"/>
      <c r="B16" s="112" t="s">
        <v>263</v>
      </c>
      <c r="C16" s="146">
        <v>17295.620523999998</v>
      </c>
      <c r="D16" s="146">
        <v>66.800049000000001</v>
      </c>
      <c r="E16" s="146">
        <v>0</v>
      </c>
      <c r="F16" s="146">
        <v>542.62735899999996</v>
      </c>
      <c r="G16" s="146">
        <v>1344.2486820000001</v>
      </c>
      <c r="H16" s="95">
        <v>8.2223760000000006</v>
      </c>
      <c r="I16" s="73"/>
    </row>
    <row r="17" spans="1:9" ht="12" customHeight="1" x14ac:dyDescent="0.2">
      <c r="A17" s="245"/>
      <c r="B17" s="112" t="s">
        <v>264</v>
      </c>
      <c r="C17" s="146">
        <v>17583.816630999998</v>
      </c>
      <c r="D17" s="146">
        <v>524.74524000000008</v>
      </c>
      <c r="E17" s="146">
        <v>5.1367000000000003E-2</v>
      </c>
      <c r="F17" s="146">
        <v>143.378702</v>
      </c>
      <c r="G17" s="146">
        <v>1362.826773</v>
      </c>
      <c r="H17" s="95">
        <v>147.34239300000002</v>
      </c>
      <c r="I17" s="73"/>
    </row>
    <row r="18" spans="1:9" ht="12" customHeight="1" x14ac:dyDescent="0.2">
      <c r="A18" s="245"/>
      <c r="B18" s="112" t="s">
        <v>255</v>
      </c>
      <c r="C18" s="146">
        <v>464.68178999994416</v>
      </c>
      <c r="D18" s="146">
        <v>1.6409199999998236</v>
      </c>
      <c r="E18" s="146">
        <v>1.000000000139778E-6</v>
      </c>
      <c r="F18" s="146">
        <v>3.2039699999995719</v>
      </c>
      <c r="G18" s="146">
        <v>49.963427000002412</v>
      </c>
      <c r="H18" s="95">
        <v>8.4300000014536636E-4</v>
      </c>
      <c r="I18" s="73"/>
    </row>
    <row r="19" spans="1:9" ht="20.100000000000001" customHeight="1" x14ac:dyDescent="0.2">
      <c r="A19" s="73"/>
      <c r="B19" s="117" t="s">
        <v>207</v>
      </c>
      <c r="C19" s="146">
        <v>10757.123625999999</v>
      </c>
      <c r="D19" s="146">
        <v>483.57364500000006</v>
      </c>
      <c r="E19" s="146">
        <v>0</v>
      </c>
      <c r="F19" s="146">
        <v>17.011354000000001</v>
      </c>
      <c r="G19" s="146">
        <v>1395.0942069999999</v>
      </c>
      <c r="H19" s="95">
        <v>14.39438</v>
      </c>
      <c r="I19" s="73"/>
    </row>
    <row r="20" spans="1:9" ht="12" customHeight="1" x14ac:dyDescent="0.2">
      <c r="A20" s="245"/>
      <c r="B20" s="112" t="s">
        <v>248</v>
      </c>
      <c r="C20" s="146">
        <v>5486.7918900000004</v>
      </c>
      <c r="D20" s="146">
        <v>84.213419000000002</v>
      </c>
      <c r="E20" s="146">
        <v>0</v>
      </c>
      <c r="F20" s="146">
        <v>10.411382999999999</v>
      </c>
      <c r="G20" s="146">
        <v>811.95169699999997</v>
      </c>
      <c r="H20" s="95">
        <v>8.630408000000001</v>
      </c>
      <c r="I20" s="73"/>
    </row>
    <row r="21" spans="1:9" ht="12" customHeight="1" x14ac:dyDescent="0.2">
      <c r="A21" s="245"/>
      <c r="B21" s="112" t="s">
        <v>249</v>
      </c>
      <c r="C21" s="146">
        <v>5270.4789559999999</v>
      </c>
      <c r="D21" s="146">
        <v>399.37381300000004</v>
      </c>
      <c r="E21" s="146">
        <v>0</v>
      </c>
      <c r="F21" s="146">
        <v>6.6120590000000004</v>
      </c>
      <c r="G21" s="146">
        <v>583.16171099999997</v>
      </c>
      <c r="H21" s="95">
        <v>5.7639699999999996</v>
      </c>
      <c r="I21" s="73"/>
    </row>
    <row r="22" spans="1:9" ht="20.100000000000001" customHeight="1" x14ac:dyDescent="0.2">
      <c r="A22" s="73"/>
      <c r="B22" s="117" t="s">
        <v>265</v>
      </c>
      <c r="C22" s="146">
        <v>455195.55895500001</v>
      </c>
      <c r="D22" s="146">
        <v>5051.4799739999999</v>
      </c>
      <c r="E22" s="146">
        <v>0</v>
      </c>
      <c r="F22" s="146">
        <v>1517.1892269999998</v>
      </c>
      <c r="G22" s="146">
        <v>20125.750285000002</v>
      </c>
      <c r="H22" s="95">
        <v>986.07167900000002</v>
      </c>
      <c r="I22" s="73"/>
    </row>
    <row r="23" spans="1:9" x14ac:dyDescent="0.2">
      <c r="A23" s="73"/>
      <c r="B23" s="179" t="s">
        <v>232</v>
      </c>
      <c r="C23" s="146">
        <v>182338.528705</v>
      </c>
      <c r="D23" s="146">
        <v>1690.694518</v>
      </c>
      <c r="E23" s="146">
        <v>0</v>
      </c>
      <c r="F23" s="146">
        <v>720.202091</v>
      </c>
      <c r="G23" s="146">
        <v>8896.5649180000019</v>
      </c>
      <c r="H23" s="95">
        <v>374.61178800000005</v>
      </c>
      <c r="I23" s="73"/>
    </row>
    <row r="24" spans="1:9" x14ac:dyDescent="0.2">
      <c r="A24" s="73"/>
      <c r="B24" s="179" t="s">
        <v>266</v>
      </c>
      <c r="C24" s="146">
        <v>272857.03025000001</v>
      </c>
      <c r="D24" s="146">
        <v>3360.7854559999996</v>
      </c>
      <c r="E24" s="146">
        <v>0</v>
      </c>
      <c r="F24" s="146">
        <v>796.98713599999996</v>
      </c>
      <c r="G24" s="146">
        <v>11229.185367</v>
      </c>
      <c r="H24" s="95">
        <v>611.45989099999997</v>
      </c>
      <c r="I24" s="73"/>
    </row>
    <row r="25" spans="1:9" ht="12" customHeight="1" x14ac:dyDescent="0.2">
      <c r="A25" s="245"/>
      <c r="B25" s="181" t="s">
        <v>132</v>
      </c>
      <c r="C25" s="146">
        <v>84701.282907999994</v>
      </c>
      <c r="D25" s="146">
        <v>1325.8189170000001</v>
      </c>
      <c r="E25" s="146">
        <v>1.6292999999999998E-2</v>
      </c>
      <c r="F25" s="146">
        <v>545.20666600000004</v>
      </c>
      <c r="G25" s="146">
        <v>4606.4082589999998</v>
      </c>
      <c r="H25" s="95">
        <v>83.799115999999998</v>
      </c>
      <c r="I25" s="73"/>
    </row>
    <row r="26" spans="1:9" ht="12" customHeight="1" x14ac:dyDescent="0.2">
      <c r="A26" s="245"/>
      <c r="B26" s="130" t="s">
        <v>133</v>
      </c>
      <c r="C26" s="146">
        <v>87358.34672799999</v>
      </c>
      <c r="D26" s="146">
        <v>844.93310999999994</v>
      </c>
      <c r="E26" s="146">
        <v>5.1367000000000003E-2</v>
      </c>
      <c r="F26" s="146">
        <v>307.46184099999999</v>
      </c>
      <c r="G26" s="146">
        <v>5283.2291850000011</v>
      </c>
      <c r="H26" s="95">
        <v>119.359453</v>
      </c>
      <c r="I26" s="73"/>
    </row>
    <row r="27" spans="1:9" ht="12" customHeight="1" x14ac:dyDescent="0.2">
      <c r="A27" s="245"/>
      <c r="B27" s="130" t="s">
        <v>134</v>
      </c>
      <c r="C27" s="146">
        <v>31001.461882000003</v>
      </c>
      <c r="D27" s="146">
        <v>409.202698</v>
      </c>
      <c r="E27" s="146">
        <v>0</v>
      </c>
      <c r="F27" s="146">
        <v>64.420483000000004</v>
      </c>
      <c r="G27" s="146">
        <v>2263.7943209999999</v>
      </c>
      <c r="H27" s="95">
        <v>8.4821259999999992</v>
      </c>
      <c r="I27" s="73"/>
    </row>
    <row r="28" spans="1:9" ht="12" customHeight="1" x14ac:dyDescent="0.2">
      <c r="A28" s="245"/>
      <c r="B28" s="130" t="s">
        <v>135</v>
      </c>
      <c r="C28" s="146">
        <v>12212.765310999999</v>
      </c>
      <c r="D28" s="146">
        <v>111.31349200000001</v>
      </c>
      <c r="E28" s="146">
        <v>9.55762</v>
      </c>
      <c r="F28" s="146">
        <v>1.366722</v>
      </c>
      <c r="G28" s="146">
        <v>1222.3750620000001</v>
      </c>
      <c r="H28" s="95">
        <v>17.987195</v>
      </c>
      <c r="I28" s="73"/>
    </row>
    <row r="29" spans="1:9" s="120" customFormat="1" ht="20.100000000000001" customHeight="1" x14ac:dyDescent="0.2">
      <c r="A29" s="99"/>
      <c r="B29" s="119" t="s">
        <v>364</v>
      </c>
      <c r="C29" s="146">
        <v>69184.847567999997</v>
      </c>
      <c r="D29" s="146">
        <v>353.58730300000002</v>
      </c>
      <c r="E29" s="146">
        <v>0</v>
      </c>
      <c r="F29" s="146">
        <v>202.66601299999999</v>
      </c>
      <c r="G29" s="146">
        <v>1264.6440660000001</v>
      </c>
      <c r="H29" s="95">
        <v>230.58706499999997</v>
      </c>
      <c r="I29" s="99"/>
    </row>
    <row r="30" spans="1:9" s="120" customFormat="1" ht="12" customHeight="1" x14ac:dyDescent="0.2">
      <c r="A30" s="248"/>
      <c r="B30" s="121" t="s">
        <v>365</v>
      </c>
      <c r="C30" s="146">
        <v>15583.312545000001</v>
      </c>
      <c r="D30" s="146">
        <v>750.25541900000007</v>
      </c>
      <c r="E30" s="146">
        <v>0</v>
      </c>
      <c r="F30" s="146">
        <v>199.96353399999998</v>
      </c>
      <c r="G30" s="146">
        <v>931.36182200000007</v>
      </c>
      <c r="H30" s="95">
        <v>338.58999899999998</v>
      </c>
      <c r="I30" s="99"/>
    </row>
    <row r="31" spans="1:9" s="120" customFormat="1" ht="3" customHeight="1" x14ac:dyDescent="0.2">
      <c r="A31" s="304"/>
      <c r="B31" s="364"/>
      <c r="C31" s="393"/>
      <c r="D31" s="294"/>
      <c r="E31" s="294"/>
      <c r="F31" s="294"/>
      <c r="G31" s="294"/>
      <c r="H31" s="295"/>
      <c r="I31" s="367"/>
    </row>
    <row r="32" spans="1:9" s="350" customFormat="1" ht="20.100000000000001" customHeight="1" x14ac:dyDescent="0.2">
      <c r="A32" s="348"/>
      <c r="B32" s="130" t="s">
        <v>57</v>
      </c>
      <c r="C32" s="233">
        <v>35263.988443000002</v>
      </c>
      <c r="D32" s="233">
        <v>56.411198999999989</v>
      </c>
      <c r="E32" s="233">
        <v>18.204317</v>
      </c>
      <c r="F32" s="233">
        <v>30.344625000000001</v>
      </c>
      <c r="G32" s="233">
        <v>562.57878099999994</v>
      </c>
      <c r="H32" s="225">
        <v>2.1034999999999999</v>
      </c>
      <c r="I32" s="362"/>
    </row>
    <row r="33" spans="1:9" ht="20.100000000000001" customHeight="1" x14ac:dyDescent="0.2">
      <c r="A33" s="73"/>
      <c r="B33" s="117" t="s">
        <v>351</v>
      </c>
      <c r="C33" s="146">
        <v>16193.994046000002</v>
      </c>
      <c r="D33" s="146">
        <v>39.932358000000001</v>
      </c>
      <c r="E33" s="146">
        <v>2.3120120000000002</v>
      </c>
      <c r="F33" s="146">
        <v>3.7679390000000001</v>
      </c>
      <c r="G33" s="146">
        <v>258.82556099999999</v>
      </c>
      <c r="H33" s="95">
        <v>0</v>
      </c>
      <c r="I33" s="73"/>
    </row>
    <row r="34" spans="1:9" ht="12" customHeight="1" x14ac:dyDescent="0.2">
      <c r="A34" s="245"/>
      <c r="B34" s="112" t="s">
        <v>248</v>
      </c>
      <c r="C34" s="146">
        <v>6798.7200860000012</v>
      </c>
      <c r="D34" s="146">
        <v>7.9671109999999992</v>
      </c>
      <c r="E34" s="146">
        <v>0</v>
      </c>
      <c r="F34" s="146">
        <v>0</v>
      </c>
      <c r="G34" s="146">
        <v>160.11933999999999</v>
      </c>
      <c r="H34" s="95">
        <v>0</v>
      </c>
      <c r="I34" s="73"/>
    </row>
    <row r="35" spans="1:9" ht="12" customHeight="1" x14ac:dyDescent="0.2">
      <c r="A35" s="245"/>
      <c r="B35" s="112" t="s">
        <v>249</v>
      </c>
      <c r="C35" s="146">
        <v>9395.2739519999996</v>
      </c>
      <c r="D35" s="146">
        <v>31.965247000000002</v>
      </c>
      <c r="E35" s="146">
        <v>2.3120120000000002</v>
      </c>
      <c r="F35" s="146">
        <v>3.7679390000000001</v>
      </c>
      <c r="G35" s="146">
        <v>98.706218000000007</v>
      </c>
      <c r="H35" s="95">
        <v>0</v>
      </c>
      <c r="I35" s="73"/>
    </row>
    <row r="36" spans="1:9" ht="20.100000000000001" customHeight="1" x14ac:dyDescent="0.2">
      <c r="A36" s="73"/>
      <c r="B36" s="117" t="s">
        <v>206</v>
      </c>
      <c r="C36" s="146">
        <v>18630.445108</v>
      </c>
      <c r="D36" s="146">
        <v>15.696784999999998</v>
      </c>
      <c r="E36" s="146">
        <v>11.168181000000001</v>
      </c>
      <c r="F36" s="146">
        <v>26.576684999999998</v>
      </c>
      <c r="G36" s="146">
        <v>289.32228000000003</v>
      </c>
      <c r="H36" s="95">
        <v>2.1034999999999999</v>
      </c>
      <c r="I36" s="73"/>
    </row>
    <row r="37" spans="1:9" ht="12" customHeight="1" x14ac:dyDescent="0.2">
      <c r="A37" s="245"/>
      <c r="B37" s="112" t="s">
        <v>248</v>
      </c>
      <c r="C37" s="146">
        <v>3180.9424040000004</v>
      </c>
      <c r="D37" s="146">
        <v>12.676978999999999</v>
      </c>
      <c r="E37" s="146">
        <v>6.85</v>
      </c>
      <c r="F37" s="146">
        <v>5.6675950000000004</v>
      </c>
      <c r="G37" s="146">
        <v>96.239936</v>
      </c>
      <c r="H37" s="95">
        <v>0</v>
      </c>
      <c r="I37" s="73"/>
    </row>
    <row r="38" spans="1:9" ht="12" customHeight="1" x14ac:dyDescent="0.2">
      <c r="A38" s="245"/>
      <c r="B38" s="112" t="s">
        <v>249</v>
      </c>
      <c r="C38" s="146">
        <v>15449.577937999999</v>
      </c>
      <c r="D38" s="146">
        <v>3.0203059999999997</v>
      </c>
      <c r="E38" s="146">
        <v>4.318181</v>
      </c>
      <c r="F38" s="146">
        <v>20.909089999999999</v>
      </c>
      <c r="G38" s="146">
        <v>193.08334300000004</v>
      </c>
      <c r="H38" s="95">
        <v>2.1034999999999999</v>
      </c>
      <c r="I38" s="73"/>
    </row>
    <row r="39" spans="1:9" ht="20.100000000000001" customHeight="1" x14ac:dyDescent="0.2">
      <c r="A39" s="73"/>
      <c r="B39" s="94" t="s">
        <v>250</v>
      </c>
      <c r="C39" s="146">
        <v>9326.6486960000002</v>
      </c>
      <c r="D39" s="146">
        <v>9.3680319999999995</v>
      </c>
      <c r="E39" s="146">
        <v>0</v>
      </c>
      <c r="F39" s="146">
        <v>10</v>
      </c>
      <c r="G39" s="146">
        <v>257.562456</v>
      </c>
      <c r="H39" s="95">
        <v>0</v>
      </c>
      <c r="I39" s="73"/>
    </row>
    <row r="40" spans="1:9" ht="12" customHeight="1" x14ac:dyDescent="0.2">
      <c r="A40" s="245"/>
      <c r="B40" s="112" t="s">
        <v>251</v>
      </c>
      <c r="C40" s="146">
        <v>2258.695189</v>
      </c>
      <c r="D40" s="146">
        <v>2.6698059999999999</v>
      </c>
      <c r="E40" s="146">
        <v>11.168181000000001</v>
      </c>
      <c r="F40" s="146">
        <v>0.66759500000000005</v>
      </c>
      <c r="G40" s="146">
        <v>30.624323</v>
      </c>
      <c r="H40" s="95">
        <v>2.1034999999999999</v>
      </c>
      <c r="I40" s="73"/>
    </row>
    <row r="41" spans="1:9" ht="12" customHeight="1" x14ac:dyDescent="0.2">
      <c r="A41" s="245"/>
      <c r="B41" s="112" t="s">
        <v>252</v>
      </c>
      <c r="C41" s="146">
        <v>6181.8678749999999</v>
      </c>
      <c r="D41" s="146">
        <v>0</v>
      </c>
      <c r="E41" s="146">
        <v>0</v>
      </c>
      <c r="F41" s="146">
        <v>0</v>
      </c>
      <c r="G41" s="146">
        <v>1.1359999999999999</v>
      </c>
      <c r="H41" s="95">
        <v>0</v>
      </c>
      <c r="I41" s="73"/>
    </row>
    <row r="42" spans="1:9" ht="12" customHeight="1" x14ac:dyDescent="0.2">
      <c r="A42" s="245"/>
      <c r="B42" s="112" t="s">
        <v>263</v>
      </c>
      <c r="C42" s="146">
        <v>527.07654200000002</v>
      </c>
      <c r="D42" s="146">
        <v>3.3089469999999999</v>
      </c>
      <c r="E42" s="146">
        <v>0</v>
      </c>
      <c r="F42" s="146">
        <v>15.909090000000001</v>
      </c>
      <c r="G42" s="146">
        <v>0</v>
      </c>
      <c r="H42" s="95">
        <v>0</v>
      </c>
      <c r="I42" s="73"/>
    </row>
    <row r="43" spans="1:9" ht="12" customHeight="1" x14ac:dyDescent="0.2">
      <c r="A43" s="245"/>
      <c r="B43" s="112" t="s">
        <v>264</v>
      </c>
      <c r="C43" s="146">
        <v>336.06123099999996</v>
      </c>
      <c r="D43" s="146">
        <v>0.35049999999999998</v>
      </c>
      <c r="E43" s="146">
        <v>0</v>
      </c>
      <c r="F43" s="146">
        <v>0</v>
      </c>
      <c r="G43" s="146">
        <v>5.0000000000000001E-4</v>
      </c>
      <c r="H43" s="95">
        <v>0</v>
      </c>
      <c r="I43" s="73"/>
    </row>
    <row r="44" spans="1:9" ht="12" customHeight="1" x14ac:dyDescent="0.2">
      <c r="A44" s="245"/>
      <c r="B44" s="112" t="s">
        <v>255</v>
      </c>
      <c r="C44" s="146">
        <v>9.5575000003009336E-2</v>
      </c>
      <c r="D44" s="146">
        <v>-5.0000000000061107E-4</v>
      </c>
      <c r="E44" s="146">
        <v>0</v>
      </c>
      <c r="F44" s="146">
        <v>0</v>
      </c>
      <c r="G44" s="146">
        <v>-9.989999999788779E-4</v>
      </c>
      <c r="H44" s="95">
        <v>0</v>
      </c>
      <c r="I44" s="73"/>
    </row>
    <row r="45" spans="1:9" ht="20.100000000000001" customHeight="1" x14ac:dyDescent="0.2">
      <c r="A45" s="73"/>
      <c r="B45" s="117" t="s">
        <v>207</v>
      </c>
      <c r="C45" s="146">
        <v>439.59426999999999</v>
      </c>
      <c r="D45" s="146">
        <v>0.78205499999999994</v>
      </c>
      <c r="E45" s="146">
        <v>4.7241230000000005</v>
      </c>
      <c r="F45" s="146">
        <v>0</v>
      </c>
      <c r="G45" s="146">
        <v>14.449938</v>
      </c>
      <c r="H45" s="95">
        <v>0</v>
      </c>
      <c r="I45" s="73"/>
    </row>
    <row r="46" spans="1:9" ht="12" customHeight="1" x14ac:dyDescent="0.2">
      <c r="A46" s="245"/>
      <c r="B46" s="112" t="s">
        <v>248</v>
      </c>
      <c r="C46" s="146">
        <v>391.23936400000002</v>
      </c>
      <c r="D46" s="146">
        <v>0.78205499999999994</v>
      </c>
      <c r="E46" s="146">
        <v>4.7241230000000005</v>
      </c>
      <c r="F46" s="146">
        <v>0</v>
      </c>
      <c r="G46" s="146">
        <v>14.449938</v>
      </c>
      <c r="H46" s="95">
        <v>0</v>
      </c>
      <c r="I46" s="73"/>
    </row>
    <row r="47" spans="1:9" ht="12" customHeight="1" x14ac:dyDescent="0.2">
      <c r="A47" s="245"/>
      <c r="B47" s="112" t="s">
        <v>249</v>
      </c>
      <c r="C47" s="146">
        <v>48.354904999999995</v>
      </c>
      <c r="D47" s="146">
        <v>0</v>
      </c>
      <c r="E47" s="146">
        <v>0</v>
      </c>
      <c r="F47" s="146">
        <v>0</v>
      </c>
      <c r="G47" s="146">
        <v>0</v>
      </c>
      <c r="H47" s="95">
        <v>0</v>
      </c>
      <c r="I47" s="73"/>
    </row>
    <row r="48" spans="1:9" s="120" customFormat="1" ht="20.100000000000001" customHeight="1" x14ac:dyDescent="0.2">
      <c r="A48" s="99"/>
      <c r="B48" s="119" t="s">
        <v>364</v>
      </c>
      <c r="C48" s="146">
        <v>71.911976999999993</v>
      </c>
      <c r="D48" s="146">
        <v>0</v>
      </c>
      <c r="E48" s="146">
        <v>0</v>
      </c>
      <c r="F48" s="146">
        <v>0</v>
      </c>
      <c r="G48" s="146">
        <v>0</v>
      </c>
      <c r="H48" s="95">
        <v>0</v>
      </c>
      <c r="I48" s="99"/>
    </row>
    <row r="49" spans="1:9" s="120" customFormat="1" ht="12" customHeight="1" x14ac:dyDescent="0.2">
      <c r="A49" s="248"/>
      <c r="B49" s="121" t="s">
        <v>365</v>
      </c>
      <c r="C49" s="146">
        <v>1.8484210000000001</v>
      </c>
      <c r="D49" s="146">
        <v>0</v>
      </c>
      <c r="E49" s="146">
        <v>0</v>
      </c>
      <c r="F49" s="146">
        <v>0</v>
      </c>
      <c r="G49" s="146">
        <v>0</v>
      </c>
      <c r="H49" s="95">
        <v>0</v>
      </c>
      <c r="I49" s="99"/>
    </row>
    <row r="50" spans="1:9" s="129" customFormat="1" ht="5.0999999999999996" customHeight="1" x14ac:dyDescent="0.2">
      <c r="A50" s="124"/>
      <c r="C50" s="148"/>
      <c r="D50" s="148"/>
      <c r="E50" s="148"/>
      <c r="F50" s="148"/>
      <c r="G50" s="148"/>
      <c r="I50" s="124"/>
    </row>
    <row r="51" spans="1:9" ht="29.1" customHeight="1" x14ac:dyDescent="0.2">
      <c r="A51" s="250" t="s">
        <v>3</v>
      </c>
      <c r="B51" s="562" t="s">
        <v>302</v>
      </c>
      <c r="C51" s="562"/>
      <c r="D51" s="562"/>
      <c r="E51" s="562"/>
      <c r="F51" s="562"/>
      <c r="G51" s="562"/>
      <c r="H51" s="562"/>
      <c r="I51" s="308"/>
    </row>
    <row r="52" spans="1:9" x14ac:dyDescent="0.2">
      <c r="A52" s="73"/>
      <c r="B52" s="73"/>
      <c r="C52" s="73"/>
      <c r="D52" s="73"/>
      <c r="E52" s="73"/>
      <c r="F52" s="73"/>
      <c r="G52" s="73"/>
      <c r="H52" s="73"/>
      <c r="I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79DF2-57BD-4C47-B557-41DE7E7B6046}">
  <sheetPr>
    <pageSetUpPr fitToPage="1"/>
  </sheetPr>
  <dimension ref="A2:J52"/>
  <sheetViews>
    <sheetView showGridLines="0" zoomScaleNormal="100" zoomScaleSheetLayoutView="100" workbookViewId="0"/>
  </sheetViews>
  <sheetFormatPr defaultColWidth="9.140625" defaultRowHeight="12" x14ac:dyDescent="0.2"/>
  <cols>
    <col min="1" max="1" width="1.7109375" style="70" customWidth="1"/>
    <col min="2" max="6" width="12.7109375" style="70" customWidth="1"/>
    <col min="7" max="7" width="1.7109375" style="70" customWidth="1"/>
    <col min="8" max="8" width="30.2851562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346"/>
      <c r="J2" s="252"/>
    </row>
    <row r="3" spans="1:10" s="269" customFormat="1" ht="14.25" x14ac:dyDescent="0.2">
      <c r="A3" s="268"/>
      <c r="B3" s="268" t="s">
        <v>360</v>
      </c>
      <c r="C3" s="268"/>
      <c r="D3" s="268"/>
      <c r="E3" s="268"/>
      <c r="F3" s="268"/>
      <c r="G3" s="268"/>
      <c r="H3" s="268"/>
      <c r="I3" s="268"/>
      <c r="J3" s="268"/>
    </row>
    <row r="4" spans="1:10" s="263" customFormat="1" ht="21" customHeight="1" x14ac:dyDescent="0.2">
      <c r="A4" s="277"/>
      <c r="B4" s="276" t="s">
        <v>598</v>
      </c>
      <c r="C4" s="276"/>
      <c r="D4" s="276"/>
      <c r="E4" s="276"/>
      <c r="F4" s="276"/>
      <c r="G4" s="276"/>
      <c r="H4" s="278" t="s">
        <v>317</v>
      </c>
      <c r="I4" s="276"/>
      <c r="J4" s="245"/>
    </row>
    <row r="5" spans="1:10" ht="20.100000000000001" customHeight="1" x14ac:dyDescent="0.2">
      <c r="A5" s="308"/>
      <c r="B5" s="279" t="s">
        <v>49</v>
      </c>
      <c r="C5" s="279" t="s">
        <v>21</v>
      </c>
      <c r="D5" s="279" t="s">
        <v>45</v>
      </c>
      <c r="E5" s="279" t="s">
        <v>288</v>
      </c>
      <c r="F5" s="279" t="s">
        <v>289</v>
      </c>
      <c r="G5" s="132"/>
      <c r="H5" s="315"/>
    </row>
    <row r="6" spans="1:10" s="115" customFormat="1" ht="20.100000000000001" customHeight="1" x14ac:dyDescent="0.25">
      <c r="A6" s="249"/>
      <c r="B6" s="96">
        <v>2093.3480790000008</v>
      </c>
      <c r="C6" s="96">
        <v>597983.54955499992</v>
      </c>
      <c r="D6" s="96">
        <v>1448.312007</v>
      </c>
      <c r="E6" s="96">
        <v>9621.8514569996623</v>
      </c>
      <c r="F6" s="96">
        <v>14417.204389000428</v>
      </c>
      <c r="G6" s="317"/>
      <c r="H6" s="318" t="s">
        <v>56</v>
      </c>
      <c r="I6" s="320"/>
      <c r="J6" s="161"/>
    </row>
    <row r="7" spans="1:10" ht="20.100000000000001" customHeight="1" x14ac:dyDescent="0.2">
      <c r="A7" s="73"/>
      <c r="B7" s="96">
        <v>746.61898600000006</v>
      </c>
      <c r="C7" s="96">
        <v>338974.60691999999</v>
      </c>
      <c r="D7" s="96">
        <v>483.62372699999997</v>
      </c>
      <c r="E7" s="96">
        <v>3536.7591450000764</v>
      </c>
      <c r="F7" s="96">
        <v>6581.2026419999893</v>
      </c>
      <c r="G7" s="85"/>
      <c r="H7" s="117" t="s">
        <v>351</v>
      </c>
      <c r="I7" s="111"/>
      <c r="J7" s="111"/>
    </row>
    <row r="8" spans="1:10" ht="12" customHeight="1" x14ac:dyDescent="0.2">
      <c r="A8" s="245"/>
      <c r="B8" s="86">
        <v>124.13070300000001</v>
      </c>
      <c r="C8" s="86">
        <v>80430.590264999992</v>
      </c>
      <c r="D8" s="86">
        <v>53.262478999999999</v>
      </c>
      <c r="E8" s="86">
        <v>1090.0184339999687</v>
      </c>
      <c r="F8" s="86">
        <v>451.01317800005199</v>
      </c>
      <c r="G8" s="85"/>
      <c r="H8" s="112" t="s">
        <v>248</v>
      </c>
      <c r="I8" s="111"/>
      <c r="J8" s="111"/>
    </row>
    <row r="9" spans="1:10" ht="12" customHeight="1" x14ac:dyDescent="0.2">
      <c r="A9" s="245"/>
      <c r="B9" s="86">
        <v>622.48828100000003</v>
      </c>
      <c r="C9" s="86">
        <v>258544.01664399999</v>
      </c>
      <c r="D9" s="86">
        <v>430.36124599999999</v>
      </c>
      <c r="E9" s="86">
        <v>2446.7407080000266</v>
      </c>
      <c r="F9" s="86">
        <v>6130.1894740000134</v>
      </c>
      <c r="G9" s="85"/>
      <c r="H9" s="112" t="s">
        <v>249</v>
      </c>
      <c r="I9" s="111"/>
      <c r="J9" s="111"/>
    </row>
    <row r="10" spans="1:10" ht="20.100000000000001" customHeight="1" x14ac:dyDescent="0.2">
      <c r="A10" s="73"/>
      <c r="B10" s="96">
        <v>1334.5057849999998</v>
      </c>
      <c r="C10" s="96">
        <v>250912.80366000003</v>
      </c>
      <c r="D10" s="96">
        <v>964.14489200000003</v>
      </c>
      <c r="E10" s="96">
        <v>5713.4533850002335</v>
      </c>
      <c r="F10" s="96">
        <v>7469.448142999725</v>
      </c>
      <c r="G10" s="85"/>
      <c r="H10" s="117" t="s">
        <v>206</v>
      </c>
      <c r="I10" s="111"/>
      <c r="J10" s="111"/>
    </row>
    <row r="11" spans="1:10" ht="12" customHeight="1" x14ac:dyDescent="0.2">
      <c r="A11" s="245"/>
      <c r="B11" s="86">
        <v>752.07059700000002</v>
      </c>
      <c r="C11" s="86">
        <v>65708.11843100001</v>
      </c>
      <c r="D11" s="86">
        <v>664.99224000000004</v>
      </c>
      <c r="E11" s="86">
        <v>4396.8899609999498</v>
      </c>
      <c r="F11" s="86">
        <v>2180.3409070000343</v>
      </c>
      <c r="G11" s="85"/>
      <c r="H11" s="112" t="s">
        <v>248</v>
      </c>
      <c r="I11" s="111"/>
      <c r="J11" s="111"/>
    </row>
    <row r="12" spans="1:10" ht="12" customHeight="1" x14ac:dyDescent="0.2">
      <c r="A12" s="245"/>
      <c r="B12" s="86">
        <v>582.43468699999994</v>
      </c>
      <c r="C12" s="86">
        <v>185204.73420900002</v>
      </c>
      <c r="D12" s="86">
        <v>299.152649</v>
      </c>
      <c r="E12" s="86">
        <v>1316.5497370000521</v>
      </c>
      <c r="F12" s="86">
        <v>5289.1573569999309</v>
      </c>
      <c r="G12" s="85"/>
      <c r="H12" s="112" t="s">
        <v>249</v>
      </c>
      <c r="I12" s="111"/>
      <c r="J12" s="111"/>
    </row>
    <row r="13" spans="1:10" ht="20.100000000000001" customHeight="1" x14ac:dyDescent="0.2">
      <c r="A13" s="73"/>
      <c r="B13" s="96">
        <v>463.23148600000002</v>
      </c>
      <c r="C13" s="96">
        <v>160289.23048299999</v>
      </c>
      <c r="D13" s="96">
        <v>286.20719600000001</v>
      </c>
      <c r="E13" s="96">
        <v>2463.8169469999557</v>
      </c>
      <c r="F13" s="96">
        <v>2546.4777280000562</v>
      </c>
      <c r="G13" s="85"/>
      <c r="H13" s="94" t="s">
        <v>250</v>
      </c>
      <c r="I13" s="111"/>
      <c r="J13" s="111"/>
    </row>
    <row r="14" spans="1:10" ht="12" customHeight="1" x14ac:dyDescent="0.2">
      <c r="A14" s="245"/>
      <c r="B14" s="86">
        <v>46.068823999999999</v>
      </c>
      <c r="C14" s="86">
        <v>41853.798782999998</v>
      </c>
      <c r="D14" s="86">
        <v>29.842209</v>
      </c>
      <c r="E14" s="86">
        <v>1608.848465999974</v>
      </c>
      <c r="F14" s="86">
        <v>2012.4472220000243</v>
      </c>
      <c r="G14" s="85"/>
      <c r="H14" s="112" t="s">
        <v>251</v>
      </c>
      <c r="I14" s="111"/>
      <c r="J14" s="111"/>
    </row>
    <row r="15" spans="1:10" ht="12" customHeight="1" x14ac:dyDescent="0.2">
      <c r="A15" s="245"/>
      <c r="B15" s="86">
        <v>2.3345470000000001</v>
      </c>
      <c r="C15" s="86">
        <v>22960.883567000001</v>
      </c>
      <c r="D15" s="86">
        <v>0.48702099999999998</v>
      </c>
      <c r="E15" s="86">
        <v>157.35156300000017</v>
      </c>
      <c r="F15" s="86">
        <v>524.26298000000315</v>
      </c>
      <c r="G15" s="85"/>
      <c r="H15" s="112" t="s">
        <v>252</v>
      </c>
      <c r="I15" s="111"/>
      <c r="J15" s="111"/>
    </row>
    <row r="16" spans="1:10" ht="12" customHeight="1" x14ac:dyDescent="0.2">
      <c r="A16" s="245"/>
      <c r="B16" s="86">
        <v>4.0619999999999996E-3</v>
      </c>
      <c r="C16" s="86">
        <v>15028.052617000001</v>
      </c>
      <c r="D16" s="86">
        <v>1.4E-5</v>
      </c>
      <c r="E16" s="86">
        <v>135.93889800000397</v>
      </c>
      <c r="F16" s="86">
        <v>169.72646699999314</v>
      </c>
      <c r="G16" s="95"/>
      <c r="H16" s="112" t="s">
        <v>263</v>
      </c>
      <c r="I16" s="161"/>
      <c r="J16" s="161"/>
    </row>
    <row r="17" spans="1:10" ht="12" customHeight="1" x14ac:dyDescent="0.2">
      <c r="A17" s="245"/>
      <c r="B17" s="86">
        <v>822.8663600000001</v>
      </c>
      <c r="C17" s="86">
        <v>10427.099227000001</v>
      </c>
      <c r="D17" s="86">
        <v>647.60844599999996</v>
      </c>
      <c r="E17" s="86">
        <v>1315.9744269999937</v>
      </c>
      <c r="F17" s="86">
        <v>2191.9236960000035</v>
      </c>
      <c r="G17" s="85"/>
      <c r="H17" s="112" t="s">
        <v>264</v>
      </c>
      <c r="I17" s="111"/>
      <c r="J17" s="111"/>
    </row>
    <row r="18" spans="1:10" ht="12" customHeight="1" x14ac:dyDescent="0.2">
      <c r="A18" s="245"/>
      <c r="B18" s="86">
        <v>5.0599999985934119E-4</v>
      </c>
      <c r="C18" s="86">
        <v>353.73898300001747</v>
      </c>
      <c r="D18" s="86">
        <v>5.9999999848514562E-6</v>
      </c>
      <c r="E18" s="86">
        <v>31.523084000305971</v>
      </c>
      <c r="F18" s="86">
        <v>24.610049999618923</v>
      </c>
      <c r="G18" s="85"/>
      <c r="H18" s="112" t="s">
        <v>255</v>
      </c>
      <c r="I18" s="111"/>
      <c r="J18" s="111"/>
    </row>
    <row r="19" spans="1:10" ht="20.100000000000001" customHeight="1" x14ac:dyDescent="0.2">
      <c r="A19" s="73"/>
      <c r="B19" s="96">
        <v>12.223837</v>
      </c>
      <c r="C19" s="96">
        <v>8096.0902560000004</v>
      </c>
      <c r="D19" s="96">
        <v>0.54338600000000004</v>
      </c>
      <c r="E19" s="96">
        <v>371.63940699999876</v>
      </c>
      <c r="F19" s="96">
        <v>366.55315400000109</v>
      </c>
      <c r="G19" s="85"/>
      <c r="H19" s="117" t="s">
        <v>207</v>
      </c>
      <c r="I19" s="111"/>
      <c r="J19" s="111"/>
    </row>
    <row r="20" spans="1:10" ht="12" customHeight="1" x14ac:dyDescent="0.2">
      <c r="A20" s="245"/>
      <c r="B20" s="86">
        <v>3.2962199999999999</v>
      </c>
      <c r="C20" s="86">
        <v>4011.9043189999998</v>
      </c>
      <c r="D20" s="86">
        <v>5.6681000000000002E-2</v>
      </c>
      <c r="E20" s="86">
        <v>307.84526900000492</v>
      </c>
      <c r="F20" s="86">
        <v>248.48249399999622</v>
      </c>
      <c r="G20" s="85"/>
      <c r="H20" s="112" t="s">
        <v>248</v>
      </c>
      <c r="I20" s="111"/>
      <c r="J20" s="111"/>
    </row>
    <row r="21" spans="1:10" ht="12" customHeight="1" x14ac:dyDescent="0.2">
      <c r="A21" s="245"/>
      <c r="B21" s="86">
        <v>8.9276149999999994</v>
      </c>
      <c r="C21" s="86">
        <v>4084.2470180000005</v>
      </c>
      <c r="D21" s="86">
        <v>0.48670400000000003</v>
      </c>
      <c r="E21" s="86">
        <v>63.84040400000049</v>
      </c>
      <c r="F21" s="86">
        <v>118.06566199999907</v>
      </c>
      <c r="G21" s="85"/>
      <c r="H21" s="112" t="s">
        <v>249</v>
      </c>
      <c r="I21" s="111"/>
      <c r="J21" s="111"/>
    </row>
    <row r="22" spans="1:10" ht="20.100000000000001" customHeight="1" x14ac:dyDescent="0.2">
      <c r="A22" s="99"/>
      <c r="B22" s="91">
        <v>2024.144268</v>
      </c>
      <c r="C22" s="91">
        <v>407951.13303200004</v>
      </c>
      <c r="D22" s="91">
        <v>1423.6088730000001</v>
      </c>
      <c r="E22" s="91">
        <v>5743.0319420000887</v>
      </c>
      <c r="F22" s="91">
        <v>10373.149674999877</v>
      </c>
      <c r="G22" s="153"/>
      <c r="H22" s="117" t="s">
        <v>265</v>
      </c>
      <c r="I22" s="339"/>
      <c r="J22" s="111"/>
    </row>
    <row r="23" spans="1:10" x14ac:dyDescent="0.2">
      <c r="A23" s="99"/>
      <c r="B23" s="91">
        <v>1110.7679760000001</v>
      </c>
      <c r="C23" s="91">
        <v>162533.244703</v>
      </c>
      <c r="D23" s="91">
        <v>851.683764</v>
      </c>
      <c r="E23" s="91">
        <v>2770.4346570000635</v>
      </c>
      <c r="F23" s="91">
        <v>3390.3242899999605</v>
      </c>
      <c r="G23" s="153"/>
      <c r="H23" s="179" t="s">
        <v>232</v>
      </c>
      <c r="I23" s="339"/>
      <c r="J23" s="111"/>
    </row>
    <row r="24" spans="1:10" x14ac:dyDescent="0.2">
      <c r="A24" s="99"/>
      <c r="B24" s="91">
        <v>913.37629200000003</v>
      </c>
      <c r="C24" s="91">
        <v>245417.88832900001</v>
      </c>
      <c r="D24" s="91">
        <v>571.92510900000002</v>
      </c>
      <c r="E24" s="91">
        <v>2972.5972850000835</v>
      </c>
      <c r="F24" s="91">
        <v>6982.8253849999164</v>
      </c>
      <c r="G24" s="153"/>
      <c r="H24" s="179" t="s">
        <v>266</v>
      </c>
      <c r="I24" s="339"/>
      <c r="J24" s="111"/>
    </row>
    <row r="25" spans="1:10" ht="12" customHeight="1" x14ac:dyDescent="0.2">
      <c r="A25" s="248"/>
      <c r="B25" s="149">
        <v>51.435592</v>
      </c>
      <c r="C25" s="149">
        <v>75525.598685999998</v>
      </c>
      <c r="D25" s="149">
        <v>7.8541500000000006</v>
      </c>
      <c r="E25" s="149">
        <v>1044.2145159999345</v>
      </c>
      <c r="F25" s="149">
        <v>1510.930713000067</v>
      </c>
      <c r="G25" s="153"/>
      <c r="H25" s="130" t="s">
        <v>132</v>
      </c>
      <c r="I25" s="339"/>
      <c r="J25" s="111"/>
    </row>
    <row r="26" spans="1:10" ht="12" customHeight="1" x14ac:dyDescent="0.2">
      <c r="A26" s="248"/>
      <c r="B26" s="149">
        <v>14.820192</v>
      </c>
      <c r="C26" s="149">
        <v>77106.120201999991</v>
      </c>
      <c r="D26" s="149">
        <v>13.802486999999999</v>
      </c>
      <c r="E26" s="149">
        <v>1791.445796999993</v>
      </c>
      <c r="F26" s="149">
        <v>1877.1230940000096</v>
      </c>
      <c r="G26" s="153"/>
      <c r="H26" s="130" t="s">
        <v>133</v>
      </c>
      <c r="I26" s="339"/>
      <c r="J26" s="111"/>
    </row>
    <row r="27" spans="1:10" ht="12" customHeight="1" x14ac:dyDescent="0.2">
      <c r="A27" s="248"/>
      <c r="B27" s="149">
        <v>2.7413620000000001</v>
      </c>
      <c r="C27" s="149">
        <v>26810.180618999999</v>
      </c>
      <c r="D27" s="149">
        <v>2.941379</v>
      </c>
      <c r="E27" s="149">
        <v>850.09942800000499</v>
      </c>
      <c r="F27" s="149">
        <v>589.59946599999967</v>
      </c>
      <c r="G27" s="153"/>
      <c r="H27" s="130" t="s">
        <v>134</v>
      </c>
      <c r="I27" s="339"/>
      <c r="J27" s="111"/>
    </row>
    <row r="28" spans="1:10" ht="12" customHeight="1" x14ac:dyDescent="0.25">
      <c r="A28" s="336"/>
      <c r="B28" s="91">
        <v>0.20625499999999999</v>
      </c>
      <c r="C28" s="91">
        <v>10590.498951</v>
      </c>
      <c r="D28" s="91">
        <v>0.105479</v>
      </c>
      <c r="E28" s="91">
        <v>193.05384400000003</v>
      </c>
      <c r="F28" s="91">
        <v>66.30069100000037</v>
      </c>
      <c r="G28" s="153"/>
      <c r="H28" s="117" t="s">
        <v>135</v>
      </c>
      <c r="I28" s="339"/>
      <c r="J28" s="111"/>
    </row>
    <row r="29" spans="1:10" s="120" customFormat="1" ht="20.100000000000001" customHeight="1" x14ac:dyDescent="0.2">
      <c r="A29" s="73"/>
      <c r="B29" s="96">
        <v>364.30052900000004</v>
      </c>
      <c r="C29" s="96">
        <v>64718.183126999997</v>
      </c>
      <c r="D29" s="96">
        <v>120.86828</v>
      </c>
      <c r="E29" s="96">
        <v>462.30560000002151</v>
      </c>
      <c r="F29" s="96">
        <v>1467.7055849999888</v>
      </c>
      <c r="G29" s="85"/>
      <c r="H29" s="119" t="s">
        <v>364</v>
      </c>
      <c r="I29" s="111"/>
      <c r="J29" s="111"/>
    </row>
    <row r="30" spans="1:10" s="120" customFormat="1" ht="12" customHeight="1" x14ac:dyDescent="0.2">
      <c r="A30" s="245"/>
      <c r="B30" s="86">
        <v>941.95173200000011</v>
      </c>
      <c r="C30" s="86">
        <v>8833.1437049999986</v>
      </c>
      <c r="D30" s="86">
        <v>593.83401200000003</v>
      </c>
      <c r="E30" s="86">
        <v>1566.594000000001</v>
      </c>
      <c r="F30" s="86">
        <v>1427.6183220000021</v>
      </c>
      <c r="G30" s="95"/>
      <c r="H30" s="121" t="s">
        <v>365</v>
      </c>
      <c r="I30" s="104"/>
      <c r="J30" s="104"/>
    </row>
    <row r="31" spans="1:10" s="120" customFormat="1" ht="3" customHeight="1" x14ac:dyDescent="0.2">
      <c r="A31" s="304"/>
      <c r="B31" s="394"/>
      <c r="C31" s="295"/>
      <c r="D31" s="295"/>
      <c r="E31" s="295"/>
      <c r="F31" s="295"/>
      <c r="G31" s="295"/>
      <c r="H31" s="364"/>
      <c r="I31" s="381"/>
      <c r="J31" s="111"/>
    </row>
    <row r="32" spans="1:10" s="350" customFormat="1" ht="20.100000000000001" customHeight="1" x14ac:dyDescent="0.2">
      <c r="A32" s="245"/>
      <c r="B32" s="224">
        <v>0</v>
      </c>
      <c r="C32" s="224">
        <v>34127.894313000004</v>
      </c>
      <c r="D32" s="224">
        <v>0</v>
      </c>
      <c r="E32" s="224">
        <v>240.77048999997351</v>
      </c>
      <c r="F32" s="224">
        <v>225.681218000027</v>
      </c>
      <c r="G32" s="225"/>
      <c r="H32" s="130" t="s">
        <v>57</v>
      </c>
      <c r="I32" s="390"/>
      <c r="J32" s="234"/>
    </row>
    <row r="33" spans="1:10" ht="20.100000000000001" customHeight="1" x14ac:dyDescent="0.2">
      <c r="A33" s="73"/>
      <c r="B33" s="96">
        <v>0</v>
      </c>
      <c r="C33" s="96">
        <v>15725.754863</v>
      </c>
      <c r="D33" s="96">
        <v>0</v>
      </c>
      <c r="E33" s="96">
        <v>101.7304120000008</v>
      </c>
      <c r="F33" s="96">
        <v>61.670901000001322</v>
      </c>
      <c r="G33" s="85"/>
      <c r="H33" s="117" t="s">
        <v>351</v>
      </c>
      <c r="I33" s="111"/>
      <c r="J33" s="111"/>
    </row>
    <row r="34" spans="1:10" ht="12" customHeight="1" x14ac:dyDescent="0.2">
      <c r="A34" s="245"/>
      <c r="B34" s="86">
        <v>0</v>
      </c>
      <c r="C34" s="86">
        <v>6556.4669489999997</v>
      </c>
      <c r="D34" s="86">
        <v>0</v>
      </c>
      <c r="E34" s="86">
        <v>59.342423999999482</v>
      </c>
      <c r="F34" s="86">
        <v>14.824262000001909</v>
      </c>
      <c r="G34" s="77"/>
      <c r="H34" s="112" t="s">
        <v>248</v>
      </c>
      <c r="I34" s="161"/>
      <c r="J34" s="161"/>
    </row>
    <row r="35" spans="1:10" ht="12" customHeight="1" x14ac:dyDescent="0.2">
      <c r="A35" s="245"/>
      <c r="B35" s="86">
        <v>0</v>
      </c>
      <c r="C35" s="86">
        <v>9169.2879100000009</v>
      </c>
      <c r="D35" s="86">
        <v>0</v>
      </c>
      <c r="E35" s="86">
        <v>42.387987999998586</v>
      </c>
      <c r="F35" s="86">
        <v>46.846638000000894</v>
      </c>
      <c r="G35" s="85"/>
      <c r="H35" s="112" t="s">
        <v>249</v>
      </c>
      <c r="I35" s="111"/>
      <c r="J35" s="111"/>
    </row>
    <row r="36" spans="1:10" ht="20.100000000000001" customHeight="1" x14ac:dyDescent="0.2">
      <c r="A36" s="73"/>
      <c r="B36" s="96">
        <v>0</v>
      </c>
      <c r="C36" s="96">
        <v>18081.879419000001</v>
      </c>
      <c r="D36" s="96">
        <v>0</v>
      </c>
      <c r="E36" s="96">
        <v>82.781239000003552</v>
      </c>
      <c r="F36" s="96">
        <v>120.9170189999968</v>
      </c>
      <c r="G36" s="85"/>
      <c r="H36" s="117" t="s">
        <v>206</v>
      </c>
      <c r="I36" s="111"/>
      <c r="J36" s="111"/>
    </row>
    <row r="37" spans="1:10" ht="12" customHeight="1" x14ac:dyDescent="0.2">
      <c r="A37" s="245"/>
      <c r="B37" s="86">
        <v>0</v>
      </c>
      <c r="C37" s="86">
        <v>2911.3314850000002</v>
      </c>
      <c r="D37" s="86">
        <v>0</v>
      </c>
      <c r="E37" s="86">
        <v>59.034397000000354</v>
      </c>
      <c r="F37" s="86">
        <v>89.142011999999795</v>
      </c>
      <c r="G37" s="85"/>
      <c r="H37" s="112" t="s">
        <v>248</v>
      </c>
      <c r="I37" s="111"/>
      <c r="J37" s="111"/>
    </row>
    <row r="38" spans="1:10" ht="12" customHeight="1" x14ac:dyDescent="0.2">
      <c r="A38" s="245"/>
      <c r="B38" s="86">
        <v>0</v>
      </c>
      <c r="C38" s="86">
        <v>15170.621671000001</v>
      </c>
      <c r="D38" s="86">
        <v>0</v>
      </c>
      <c r="E38" s="86">
        <v>23.746841999998651</v>
      </c>
      <c r="F38" s="86">
        <v>31.77500499999951</v>
      </c>
      <c r="G38" s="85"/>
      <c r="H38" s="112" t="s">
        <v>249</v>
      </c>
      <c r="I38" s="111"/>
      <c r="J38" s="111"/>
    </row>
    <row r="39" spans="1:10" ht="20.100000000000001" customHeight="1" x14ac:dyDescent="0.2">
      <c r="A39" s="245"/>
      <c r="B39" s="86">
        <v>0</v>
      </c>
      <c r="C39" s="86">
        <v>8995.9393359999995</v>
      </c>
      <c r="D39" s="86">
        <v>0</v>
      </c>
      <c r="E39" s="86">
        <v>44.679064999998445</v>
      </c>
      <c r="F39" s="86">
        <v>9.099807000002329</v>
      </c>
      <c r="G39" s="85"/>
      <c r="H39" s="94" t="s">
        <v>250</v>
      </c>
      <c r="I39" s="111"/>
      <c r="J39" s="111"/>
    </row>
    <row r="40" spans="1:10" ht="12" customHeight="1" x14ac:dyDescent="0.2">
      <c r="A40" s="245"/>
      <c r="B40" s="86">
        <v>0</v>
      </c>
      <c r="C40" s="86">
        <v>2164.1658850000003</v>
      </c>
      <c r="D40" s="86">
        <v>0</v>
      </c>
      <c r="E40" s="86">
        <v>30.34797399999934</v>
      </c>
      <c r="F40" s="86">
        <v>16.947925000000396</v>
      </c>
      <c r="G40" s="85"/>
      <c r="H40" s="112" t="s">
        <v>251</v>
      </c>
      <c r="I40" s="111"/>
      <c r="J40" s="111"/>
    </row>
    <row r="41" spans="1:10" ht="12" customHeight="1" x14ac:dyDescent="0.2">
      <c r="A41" s="245"/>
      <c r="B41" s="86">
        <v>0</v>
      </c>
      <c r="C41" s="86">
        <v>6085.9591479999999</v>
      </c>
      <c r="D41" s="86">
        <v>0</v>
      </c>
      <c r="E41" s="86">
        <v>0</v>
      </c>
      <c r="F41" s="86">
        <v>94.772726999999577</v>
      </c>
      <c r="G41" s="85"/>
      <c r="H41" s="112" t="s">
        <v>252</v>
      </c>
      <c r="I41" s="111"/>
      <c r="J41" s="111"/>
    </row>
    <row r="42" spans="1:10" ht="12" customHeight="1" x14ac:dyDescent="0.2">
      <c r="A42" s="73"/>
      <c r="B42" s="96">
        <v>0</v>
      </c>
      <c r="C42" s="96">
        <v>503.87286699999999</v>
      </c>
      <c r="D42" s="96">
        <v>0</v>
      </c>
      <c r="E42" s="96">
        <v>3.9856379999999945</v>
      </c>
      <c r="F42" s="96">
        <v>0</v>
      </c>
      <c r="G42" s="85"/>
      <c r="H42" s="112" t="s">
        <v>263</v>
      </c>
      <c r="I42" s="111"/>
      <c r="J42" s="111"/>
    </row>
    <row r="43" spans="1:10" ht="12" customHeight="1" x14ac:dyDescent="0.2">
      <c r="A43" s="245"/>
      <c r="B43" s="86">
        <v>0</v>
      </c>
      <c r="C43" s="86">
        <v>331.94167199999998</v>
      </c>
      <c r="D43" s="86">
        <v>0</v>
      </c>
      <c r="E43" s="86">
        <v>3.768558999999982</v>
      </c>
      <c r="F43" s="86">
        <v>0</v>
      </c>
      <c r="G43" s="85"/>
      <c r="H43" s="112" t="s">
        <v>264</v>
      </c>
      <c r="I43" s="111"/>
      <c r="J43" s="111"/>
    </row>
    <row r="44" spans="1:10" ht="12" customHeight="1" x14ac:dyDescent="0.2">
      <c r="A44" s="245"/>
      <c r="B44" s="86">
        <v>0</v>
      </c>
      <c r="C44" s="86">
        <v>5.1100000200676732E-4</v>
      </c>
      <c r="D44" s="86">
        <v>0</v>
      </c>
      <c r="E44" s="86">
        <v>3.0000057904544519E-6</v>
      </c>
      <c r="F44" s="86">
        <v>9.6559999995191603E-2</v>
      </c>
      <c r="G44" s="95"/>
      <c r="H44" s="112" t="s">
        <v>255</v>
      </c>
      <c r="I44" s="104"/>
      <c r="J44" s="104"/>
    </row>
    <row r="45" spans="1:10" ht="20.100000000000001" customHeight="1" x14ac:dyDescent="0.2">
      <c r="A45" s="73"/>
      <c r="B45" s="96">
        <v>0</v>
      </c>
      <c r="C45" s="96">
        <v>320.26201999999995</v>
      </c>
      <c r="D45" s="96">
        <v>0</v>
      </c>
      <c r="E45" s="96">
        <v>56.282832999999926</v>
      </c>
      <c r="F45" s="96">
        <v>43.09330100000011</v>
      </c>
      <c r="G45" s="85"/>
      <c r="H45" s="117" t="s">
        <v>207</v>
      </c>
      <c r="I45" s="111"/>
      <c r="J45" s="111"/>
    </row>
    <row r="46" spans="1:10" ht="12" customHeight="1" x14ac:dyDescent="0.2">
      <c r="A46" s="245"/>
      <c r="B46" s="86">
        <v>0</v>
      </c>
      <c r="C46" s="86">
        <v>271.90711399999998</v>
      </c>
      <c r="D46" s="86">
        <v>0</v>
      </c>
      <c r="E46" s="86">
        <v>56.282832999999926</v>
      </c>
      <c r="F46" s="86">
        <v>43.09330100000011</v>
      </c>
      <c r="G46" s="133"/>
      <c r="H46" s="112" t="s">
        <v>248</v>
      </c>
      <c r="I46" s="127"/>
      <c r="J46" s="127"/>
    </row>
    <row r="47" spans="1:10" ht="12" customHeight="1" x14ac:dyDescent="0.2">
      <c r="A47" s="245"/>
      <c r="B47" s="86">
        <v>0</v>
      </c>
      <c r="C47" s="86">
        <v>48.354904999999995</v>
      </c>
      <c r="D47" s="86">
        <v>0</v>
      </c>
      <c r="E47" s="86">
        <v>0</v>
      </c>
      <c r="F47" s="86">
        <v>0</v>
      </c>
      <c r="G47" s="116"/>
      <c r="H47" s="112" t="s">
        <v>249</v>
      </c>
      <c r="I47" s="73"/>
      <c r="J47" s="73"/>
    </row>
    <row r="48" spans="1:10" s="120" customFormat="1" ht="20.100000000000001" customHeight="1" x14ac:dyDescent="0.2">
      <c r="A48" s="99"/>
      <c r="B48" s="96">
        <v>0</v>
      </c>
      <c r="C48" s="96">
        <v>71.911976999999993</v>
      </c>
      <c r="D48" s="96">
        <v>0</v>
      </c>
      <c r="E48" s="96">
        <v>0</v>
      </c>
      <c r="F48" s="96">
        <v>0</v>
      </c>
      <c r="G48" s="135"/>
      <c r="H48" s="119" t="s">
        <v>364</v>
      </c>
      <c r="I48" s="73"/>
      <c r="J48" s="73"/>
    </row>
    <row r="49" spans="1:10" s="120" customFormat="1" ht="12" customHeight="1" x14ac:dyDescent="0.2">
      <c r="A49" s="248"/>
      <c r="B49" s="96">
        <v>0</v>
      </c>
      <c r="C49" s="96">
        <v>0</v>
      </c>
      <c r="D49" s="96">
        <v>0</v>
      </c>
      <c r="E49" s="96">
        <v>1.8484210000000001</v>
      </c>
      <c r="F49" s="96">
        <v>0</v>
      </c>
      <c r="G49" s="116"/>
      <c r="H49" s="121" t="s">
        <v>365</v>
      </c>
      <c r="I49" s="73"/>
      <c r="J49" s="73"/>
    </row>
    <row r="50" spans="1:10" s="129" customFormat="1" ht="5.0999999999999996" customHeight="1" x14ac:dyDescent="0.2">
      <c r="A50" s="124"/>
      <c r="B50" s="138"/>
      <c r="C50" s="126"/>
      <c r="D50" s="126"/>
      <c r="E50" s="126"/>
      <c r="F50" s="126"/>
      <c r="G50" s="139"/>
      <c r="H50" s="140"/>
      <c r="I50" s="141"/>
      <c r="J50" s="70"/>
    </row>
    <row r="51" spans="1:10" ht="36" customHeight="1" x14ac:dyDescent="0.2">
      <c r="A51" s="308"/>
      <c r="B51" s="562" t="s">
        <v>314</v>
      </c>
      <c r="C51" s="562"/>
      <c r="D51" s="562"/>
      <c r="E51" s="562"/>
      <c r="F51" s="562"/>
      <c r="G51" s="562"/>
      <c r="H51" s="562"/>
      <c r="I51" s="321"/>
    </row>
    <row r="52" spans="1:10" x14ac:dyDescent="0.2">
      <c r="A52" s="73"/>
      <c r="B52" s="73"/>
      <c r="H52" s="73"/>
    </row>
  </sheetData>
  <mergeCells count="1">
    <mergeCell ref="B51:H51"/>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50C7-9119-4033-BE42-C93D66922177}">
  <sheetPr>
    <pageSetUpPr fitToPage="1"/>
  </sheetPr>
  <dimension ref="A2:J31"/>
  <sheetViews>
    <sheetView showGridLines="0" zoomScaleNormal="100" zoomScaleSheetLayoutView="100" workbookViewId="0"/>
  </sheetViews>
  <sheetFormatPr defaultColWidth="9.140625" defaultRowHeight="12" x14ac:dyDescent="0.2"/>
  <cols>
    <col min="1" max="1" width="1.7109375" style="70" customWidth="1"/>
    <col min="2" max="2" width="32" style="70" customWidth="1"/>
    <col min="3" max="8" width="10.710937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215"/>
      <c r="J2" s="252"/>
    </row>
    <row r="3" spans="1:10" s="269" customFormat="1" ht="14.25" x14ac:dyDescent="0.2">
      <c r="A3" s="268"/>
      <c r="B3" s="268" t="s">
        <v>360</v>
      </c>
      <c r="C3" s="268"/>
      <c r="D3" s="268"/>
      <c r="E3" s="268"/>
      <c r="F3" s="268"/>
      <c r="G3" s="268"/>
      <c r="H3" s="268"/>
      <c r="I3" s="268"/>
      <c r="J3" s="268"/>
    </row>
    <row r="4" spans="1:10" s="263" customFormat="1" ht="21" customHeight="1" x14ac:dyDescent="0.2">
      <c r="A4" s="277"/>
      <c r="B4" s="276" t="s">
        <v>598</v>
      </c>
      <c r="C4" s="276"/>
      <c r="D4" s="276"/>
      <c r="E4" s="276"/>
      <c r="F4" s="276"/>
      <c r="G4" s="276"/>
      <c r="H4" s="278" t="s">
        <v>318</v>
      </c>
      <c r="I4" s="276"/>
    </row>
    <row r="5" spans="1:10" ht="20.100000000000001" customHeight="1" x14ac:dyDescent="0.2">
      <c r="A5" s="275"/>
      <c r="B5" s="280"/>
      <c r="C5" s="281" t="s">
        <v>22</v>
      </c>
      <c r="D5" s="281" t="s">
        <v>28</v>
      </c>
      <c r="E5" s="281" t="s">
        <v>30</v>
      </c>
      <c r="F5" s="281" t="s">
        <v>27</v>
      </c>
      <c r="G5" s="281" t="s">
        <v>23</v>
      </c>
      <c r="H5" s="282" t="s">
        <v>41</v>
      </c>
      <c r="I5" s="308"/>
    </row>
    <row r="6" spans="1:10" s="115" customFormat="1" ht="20.100000000000001" customHeight="1" x14ac:dyDescent="0.25">
      <c r="A6" s="249"/>
      <c r="B6" s="117" t="s">
        <v>277</v>
      </c>
      <c r="C6" s="146">
        <v>100889.91328800001</v>
      </c>
      <c r="D6" s="146">
        <v>2664.6328530000005</v>
      </c>
      <c r="E6" s="146">
        <v>13.357747</v>
      </c>
      <c r="F6" s="146">
        <v>288.93816100000004</v>
      </c>
      <c r="G6" s="146">
        <v>5297.6723219999994</v>
      </c>
      <c r="H6" s="95">
        <v>136.68600199999997</v>
      </c>
      <c r="I6" s="108"/>
    </row>
    <row r="7" spans="1:10" ht="20.100000000000001" customHeight="1" x14ac:dyDescent="0.2">
      <c r="A7" s="73"/>
      <c r="B7" s="117" t="s">
        <v>351</v>
      </c>
      <c r="C7" s="146">
        <v>40442.915246000004</v>
      </c>
      <c r="D7" s="146">
        <v>1106.864562</v>
      </c>
      <c r="E7" s="146">
        <v>13.198247</v>
      </c>
      <c r="F7" s="146">
        <v>107.89306899999998</v>
      </c>
      <c r="G7" s="146">
        <v>2300.2325880000003</v>
      </c>
      <c r="H7" s="95">
        <v>57.967682000000003</v>
      </c>
      <c r="I7" s="73"/>
    </row>
    <row r="8" spans="1:10" ht="12" customHeight="1" x14ac:dyDescent="0.2">
      <c r="A8" s="245"/>
      <c r="B8" s="112" t="s">
        <v>248</v>
      </c>
      <c r="C8" s="146">
        <v>15031.627652000001</v>
      </c>
      <c r="D8" s="146">
        <v>371.38649600000002</v>
      </c>
      <c r="E8" s="146">
        <v>5.9755000000000003</v>
      </c>
      <c r="F8" s="146">
        <v>42.29271</v>
      </c>
      <c r="G8" s="146">
        <v>757.27960300000007</v>
      </c>
      <c r="H8" s="95">
        <v>7.643864999999999</v>
      </c>
      <c r="I8" s="73"/>
    </row>
    <row r="9" spans="1:10" ht="12" customHeight="1" x14ac:dyDescent="0.2">
      <c r="A9" s="245"/>
      <c r="B9" s="112" t="s">
        <v>249</v>
      </c>
      <c r="C9" s="146">
        <v>25411.287576000006</v>
      </c>
      <c r="D9" s="146">
        <v>735.47806400000002</v>
      </c>
      <c r="E9" s="146">
        <v>7.222747</v>
      </c>
      <c r="F9" s="146">
        <v>65.600356999999988</v>
      </c>
      <c r="G9" s="146">
        <v>1542.9529810000001</v>
      </c>
      <c r="H9" s="95">
        <v>50.323814000000006</v>
      </c>
      <c r="I9" s="73"/>
    </row>
    <row r="10" spans="1:10" ht="20.100000000000001" customHeight="1" x14ac:dyDescent="0.2">
      <c r="A10" s="73"/>
      <c r="B10" s="117" t="s">
        <v>206</v>
      </c>
      <c r="C10" s="146">
        <v>54337.598136999994</v>
      </c>
      <c r="D10" s="146">
        <v>1236.3947390000001</v>
      </c>
      <c r="E10" s="146">
        <v>0.1595</v>
      </c>
      <c r="F10" s="146">
        <v>171.44308800000005</v>
      </c>
      <c r="G10" s="146">
        <v>2643.9015969999996</v>
      </c>
      <c r="H10" s="95">
        <v>21.225188000000003</v>
      </c>
      <c r="I10" s="73"/>
    </row>
    <row r="11" spans="1:10" ht="12" customHeight="1" x14ac:dyDescent="0.2">
      <c r="A11" s="245"/>
      <c r="B11" s="112" t="s">
        <v>248</v>
      </c>
      <c r="C11" s="146">
        <v>21601.724327999997</v>
      </c>
      <c r="D11" s="146">
        <v>627.95940300000007</v>
      </c>
      <c r="E11" s="146">
        <v>0.1595</v>
      </c>
      <c r="F11" s="146">
        <v>74.701976000000002</v>
      </c>
      <c r="G11" s="146">
        <v>724.35035000000005</v>
      </c>
      <c r="H11" s="95">
        <v>7.6631030000000004</v>
      </c>
      <c r="I11" s="73"/>
    </row>
    <row r="12" spans="1:10" ht="12" customHeight="1" x14ac:dyDescent="0.2">
      <c r="A12" s="245"/>
      <c r="B12" s="112" t="s">
        <v>249</v>
      </c>
      <c r="C12" s="146">
        <v>32735.871313999996</v>
      </c>
      <c r="D12" s="146">
        <v>608.4508330000001</v>
      </c>
      <c r="E12" s="146">
        <v>0</v>
      </c>
      <c r="F12" s="146">
        <v>96.741108000000011</v>
      </c>
      <c r="G12" s="146">
        <v>1919.5512589999998</v>
      </c>
      <c r="H12" s="95">
        <v>13.562082</v>
      </c>
      <c r="I12" s="73"/>
    </row>
    <row r="13" spans="1:10" ht="20.100000000000001" customHeight="1" x14ac:dyDescent="0.2">
      <c r="A13" s="73"/>
      <c r="B13" s="94" t="s">
        <v>250</v>
      </c>
      <c r="C13" s="146">
        <v>16391.155119000003</v>
      </c>
      <c r="D13" s="146">
        <v>399.52018399999997</v>
      </c>
      <c r="E13" s="146">
        <v>0</v>
      </c>
      <c r="F13" s="146">
        <v>35.272970999999998</v>
      </c>
      <c r="G13" s="146">
        <v>1148.5426770000001</v>
      </c>
      <c r="H13" s="95">
        <v>11.559896999999999</v>
      </c>
      <c r="I13" s="73"/>
    </row>
    <row r="14" spans="1:10" ht="12" customHeight="1" x14ac:dyDescent="0.2">
      <c r="A14" s="245"/>
      <c r="B14" s="112" t="s">
        <v>251</v>
      </c>
      <c r="C14" s="146">
        <v>16211.617015</v>
      </c>
      <c r="D14" s="146">
        <v>514.36627900000008</v>
      </c>
      <c r="E14" s="146">
        <v>0.1595</v>
      </c>
      <c r="F14" s="146">
        <v>15.221720999999999</v>
      </c>
      <c r="G14" s="146">
        <v>456.80683199999999</v>
      </c>
      <c r="H14" s="95">
        <v>6.9571520000000007</v>
      </c>
      <c r="I14" s="73"/>
    </row>
    <row r="15" spans="1:10" ht="12" customHeight="1" x14ac:dyDescent="0.2">
      <c r="A15" s="245"/>
      <c r="B15" s="112" t="s">
        <v>252</v>
      </c>
      <c r="C15" s="146">
        <v>12891.353063999999</v>
      </c>
      <c r="D15" s="146">
        <v>211.78814500000001</v>
      </c>
      <c r="E15" s="146">
        <v>0</v>
      </c>
      <c r="F15" s="146">
        <v>66.249460999999997</v>
      </c>
      <c r="G15" s="146">
        <v>711.80432099999996</v>
      </c>
      <c r="H15" s="95">
        <v>2.0012810000000001</v>
      </c>
      <c r="I15" s="73"/>
    </row>
    <row r="16" spans="1:10" ht="12" customHeight="1" x14ac:dyDescent="0.2">
      <c r="A16" s="245"/>
      <c r="B16" s="112" t="s">
        <v>263</v>
      </c>
      <c r="C16" s="146">
        <v>1039.164426</v>
      </c>
      <c r="D16" s="146">
        <v>6.8286619999999996</v>
      </c>
      <c r="E16" s="146">
        <v>0</v>
      </c>
      <c r="F16" s="146">
        <v>1.605</v>
      </c>
      <c r="G16" s="146">
        <v>107.74104</v>
      </c>
      <c r="H16" s="95">
        <v>0</v>
      </c>
      <c r="I16" s="73"/>
    </row>
    <row r="17" spans="1:9" ht="12" customHeight="1" x14ac:dyDescent="0.2">
      <c r="A17" s="245"/>
      <c r="B17" s="112" t="s">
        <v>264</v>
      </c>
      <c r="C17" s="146">
        <v>2353.5511059999999</v>
      </c>
      <c r="D17" s="146">
        <v>13.864143</v>
      </c>
      <c r="E17" s="146">
        <v>0</v>
      </c>
      <c r="F17" s="146">
        <v>4.3439300000000003</v>
      </c>
      <c r="G17" s="146">
        <v>98.316125999999997</v>
      </c>
      <c r="H17" s="95">
        <v>0.70735599999999987</v>
      </c>
      <c r="I17" s="73"/>
    </row>
    <row r="18" spans="1:9" ht="12" customHeight="1" x14ac:dyDescent="0.2">
      <c r="A18" s="245"/>
      <c r="B18" s="112" t="s">
        <v>255</v>
      </c>
      <c r="C18" s="146">
        <v>5450.7574069999901</v>
      </c>
      <c r="D18" s="146">
        <v>90.02732600000013</v>
      </c>
      <c r="E18" s="146">
        <v>0</v>
      </c>
      <c r="F18" s="146">
        <v>48.750005000000044</v>
      </c>
      <c r="G18" s="146">
        <v>120.69060099999933</v>
      </c>
      <c r="H18" s="95">
        <v>-4.979999999967788E-4</v>
      </c>
      <c r="I18" s="73"/>
    </row>
    <row r="19" spans="1:9" ht="20.100000000000001" customHeight="1" x14ac:dyDescent="0.2">
      <c r="A19" s="73"/>
      <c r="B19" s="117" t="s">
        <v>207</v>
      </c>
      <c r="C19" s="146">
        <v>6109.4127180000014</v>
      </c>
      <c r="D19" s="146">
        <v>321.37404200000003</v>
      </c>
      <c r="E19" s="146">
        <v>0</v>
      </c>
      <c r="F19" s="146">
        <v>9.6014960000000009</v>
      </c>
      <c r="G19" s="146">
        <v>353.49050299999999</v>
      </c>
      <c r="H19" s="95">
        <v>57.493126999999994</v>
      </c>
      <c r="I19" s="73"/>
    </row>
    <row r="20" spans="1:9" ht="12" customHeight="1" x14ac:dyDescent="0.2">
      <c r="A20" s="245"/>
      <c r="B20" s="112" t="s">
        <v>248</v>
      </c>
      <c r="C20" s="146">
        <v>3729.652642</v>
      </c>
      <c r="D20" s="146">
        <v>278.99507300000005</v>
      </c>
      <c r="E20" s="146">
        <v>0</v>
      </c>
      <c r="F20" s="146">
        <v>3.4037850000000001</v>
      </c>
      <c r="G20" s="146">
        <v>180.044737</v>
      </c>
      <c r="H20" s="95">
        <v>42.073706999999999</v>
      </c>
      <c r="I20" s="73"/>
    </row>
    <row r="21" spans="1:9" ht="12" customHeight="1" x14ac:dyDescent="0.2">
      <c r="A21" s="245"/>
      <c r="B21" s="112" t="s">
        <v>249</v>
      </c>
      <c r="C21" s="146">
        <v>2379.8205600000006</v>
      </c>
      <c r="D21" s="146">
        <v>42.378966000000005</v>
      </c>
      <c r="E21" s="146">
        <v>0</v>
      </c>
      <c r="F21" s="146">
        <v>6.1977090000000006</v>
      </c>
      <c r="G21" s="146">
        <v>173.445761</v>
      </c>
      <c r="H21" s="95">
        <v>15.419419</v>
      </c>
      <c r="I21" s="73"/>
    </row>
    <row r="22" spans="1:9" s="120" customFormat="1" ht="20.100000000000001" customHeight="1" x14ac:dyDescent="0.2">
      <c r="A22" s="99"/>
      <c r="B22" s="119" t="s">
        <v>364</v>
      </c>
      <c r="C22" s="146">
        <v>31735.553129</v>
      </c>
      <c r="D22" s="146">
        <v>732.11894400000006</v>
      </c>
      <c r="E22" s="146">
        <v>0</v>
      </c>
      <c r="F22" s="146">
        <v>109.74826299999999</v>
      </c>
      <c r="G22" s="146">
        <v>1466.7929979999999</v>
      </c>
      <c r="H22" s="95">
        <v>8.803090000000001</v>
      </c>
      <c r="I22" s="99"/>
    </row>
    <row r="23" spans="1:9" s="120" customFormat="1" ht="12" customHeight="1" x14ac:dyDescent="0.2">
      <c r="A23" s="248"/>
      <c r="B23" s="121" t="s">
        <v>365</v>
      </c>
      <c r="C23" s="146">
        <v>4776.100743</v>
      </c>
      <c r="D23" s="146">
        <v>340.76512800000006</v>
      </c>
      <c r="E23" s="146">
        <v>0</v>
      </c>
      <c r="F23" s="146">
        <v>24.974947</v>
      </c>
      <c r="G23" s="146">
        <v>75.823655000000002</v>
      </c>
      <c r="H23" s="95">
        <v>47.534442999999996</v>
      </c>
      <c r="I23" s="99"/>
    </row>
    <row r="24" spans="1:9" s="120" customFormat="1" ht="3" customHeight="1" x14ac:dyDescent="0.2">
      <c r="A24" s="304"/>
      <c r="B24" s="364"/>
      <c r="C24" s="393"/>
      <c r="D24" s="294"/>
      <c r="E24" s="294"/>
      <c r="F24" s="294"/>
      <c r="G24" s="294"/>
      <c r="H24" s="295"/>
      <c r="I24" s="367"/>
    </row>
    <row r="25" spans="1:9" s="350" customFormat="1" ht="20.100000000000001" customHeight="1" x14ac:dyDescent="0.2">
      <c r="A25" s="355"/>
      <c r="B25" s="358" t="s">
        <v>246</v>
      </c>
      <c r="C25" s="368">
        <v>0</v>
      </c>
      <c r="D25" s="368">
        <v>0</v>
      </c>
      <c r="E25" s="368">
        <v>0</v>
      </c>
      <c r="F25" s="368">
        <v>0</v>
      </c>
      <c r="G25" s="368">
        <v>0</v>
      </c>
      <c r="H25" s="369">
        <v>0</v>
      </c>
      <c r="I25" s="370"/>
    </row>
    <row r="26" spans="1:9" s="115" customFormat="1" ht="20.100000000000001" customHeight="1" x14ac:dyDescent="0.25">
      <c r="A26" s="249"/>
      <c r="B26" s="117" t="s">
        <v>278</v>
      </c>
      <c r="C26" s="146">
        <v>1608340.7545870002</v>
      </c>
      <c r="D26" s="146">
        <v>35267.281672000005</v>
      </c>
      <c r="E26" s="146">
        <v>219.961051</v>
      </c>
      <c r="F26" s="146">
        <v>8564.0776670000014</v>
      </c>
      <c r="G26" s="146">
        <v>99219.803585999995</v>
      </c>
      <c r="H26" s="95">
        <v>5252.2419050000026</v>
      </c>
      <c r="I26" s="108"/>
    </row>
    <row r="27" spans="1:9" s="120" customFormat="1" ht="20.100000000000001" customHeight="1" x14ac:dyDescent="0.2">
      <c r="A27" s="99"/>
      <c r="B27" s="119" t="s">
        <v>364</v>
      </c>
      <c r="C27" s="146">
        <v>429577.73512200004</v>
      </c>
      <c r="D27" s="146">
        <v>10709.709756999999</v>
      </c>
      <c r="E27" s="146">
        <v>27.945502000000001</v>
      </c>
      <c r="F27" s="146">
        <v>1899.1287200000004</v>
      </c>
      <c r="G27" s="146">
        <v>26045.785680000001</v>
      </c>
      <c r="H27" s="95">
        <v>2096.589129</v>
      </c>
      <c r="I27" s="99"/>
    </row>
    <row r="28" spans="1:9" s="120" customFormat="1" ht="12" customHeight="1" x14ac:dyDescent="0.2">
      <c r="A28" s="248"/>
      <c r="B28" s="121" t="s">
        <v>365</v>
      </c>
      <c r="C28" s="146">
        <v>79320.673255000016</v>
      </c>
      <c r="D28" s="152">
        <v>4959.9671110000008</v>
      </c>
      <c r="E28" s="152">
        <v>0.89734000000000003</v>
      </c>
      <c r="F28" s="152">
        <v>634.57030600000007</v>
      </c>
      <c r="G28" s="152">
        <v>5387.1805649999997</v>
      </c>
      <c r="H28" s="153">
        <v>1563.103572</v>
      </c>
      <c r="I28" s="99"/>
    </row>
    <row r="29" spans="1:9" s="129" customFormat="1" ht="5.0999999999999996" customHeight="1" x14ac:dyDescent="0.2">
      <c r="A29" s="124"/>
      <c r="C29" s="148"/>
      <c r="D29" s="148"/>
      <c r="E29" s="148"/>
      <c r="F29" s="148"/>
      <c r="G29" s="148"/>
      <c r="I29" s="124"/>
    </row>
    <row r="30" spans="1:9" ht="36" customHeight="1" x14ac:dyDescent="0.2">
      <c r="A30" s="250" t="s">
        <v>3</v>
      </c>
      <c r="B30" s="562" t="s">
        <v>302</v>
      </c>
      <c r="C30" s="562"/>
      <c r="D30" s="562"/>
      <c r="E30" s="562"/>
      <c r="F30" s="562"/>
      <c r="G30" s="562"/>
      <c r="H30" s="562"/>
      <c r="I30" s="308"/>
    </row>
    <row r="31" spans="1:9" x14ac:dyDescent="0.2">
      <c r="A31" s="73"/>
      <c r="B31" s="73"/>
      <c r="C31" s="73"/>
      <c r="D31" s="73"/>
      <c r="E31" s="73"/>
      <c r="F31" s="73"/>
      <c r="G31" s="73"/>
      <c r="H31" s="73"/>
      <c r="I31" s="73"/>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28278-3299-4BB0-B13A-A4EF9DC31551}">
  <sheetPr>
    <pageSetUpPr fitToPage="1"/>
  </sheetPr>
  <dimension ref="A2:K54"/>
  <sheetViews>
    <sheetView showGridLines="0" zoomScaleNormal="100" zoomScaleSheetLayoutView="105" workbookViewId="0"/>
  </sheetViews>
  <sheetFormatPr defaultColWidth="9.140625" defaultRowHeight="12" x14ac:dyDescent="0.2"/>
  <cols>
    <col min="1" max="1" width="1.7109375" style="70" customWidth="1"/>
    <col min="2" max="2" width="28" style="70" customWidth="1"/>
    <col min="3" max="9" width="9.71093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142"/>
    </row>
    <row r="3" spans="1:11" s="269" customFormat="1" ht="14.25" x14ac:dyDescent="0.2">
      <c r="A3" s="268"/>
      <c r="B3" s="268" t="s">
        <v>338</v>
      </c>
      <c r="C3" s="274"/>
      <c r="D3" s="274"/>
      <c r="E3" s="274"/>
      <c r="F3" s="274"/>
      <c r="G3" s="274"/>
      <c r="H3" s="274"/>
      <c r="I3" s="274"/>
      <c r="J3" s="268"/>
      <c r="K3" s="272"/>
    </row>
    <row r="4" spans="1:11" s="263" customFormat="1" ht="21" customHeight="1" x14ac:dyDescent="0.2">
      <c r="A4" s="277"/>
      <c r="B4" s="276" t="s">
        <v>598</v>
      </c>
      <c r="C4" s="276"/>
      <c r="D4" s="276"/>
      <c r="E4" s="276"/>
      <c r="F4" s="276"/>
      <c r="G4" s="276"/>
      <c r="H4" s="276"/>
      <c r="I4" s="278" t="s">
        <v>270</v>
      </c>
      <c r="J4" s="276"/>
      <c r="K4" s="266"/>
    </row>
    <row r="5" spans="1:11" ht="12" customHeight="1" x14ac:dyDescent="0.2">
      <c r="A5" s="288"/>
      <c r="B5" s="289"/>
      <c r="C5" s="558" t="s">
        <v>346</v>
      </c>
      <c r="D5" s="557"/>
      <c r="E5" s="557"/>
      <c r="F5" s="557"/>
      <c r="G5" s="557"/>
      <c r="H5" s="557"/>
      <c r="I5" s="557"/>
      <c r="J5" s="308"/>
      <c r="K5" s="74"/>
    </row>
    <row r="6" spans="1:11" ht="20.100000000000001" customHeight="1" x14ac:dyDescent="0.2">
      <c r="A6" s="151"/>
      <c r="B6" s="280"/>
      <c r="C6" s="287" t="s">
        <v>39</v>
      </c>
      <c r="D6" s="287" t="s">
        <v>40</v>
      </c>
      <c r="E6" s="287" t="s">
        <v>41</v>
      </c>
      <c r="F6" s="287" t="s">
        <v>43</v>
      </c>
      <c r="G6" s="287" t="s">
        <v>44</v>
      </c>
      <c r="H6" s="287" t="s">
        <v>29</v>
      </c>
      <c r="I6" s="283" t="s">
        <v>46</v>
      </c>
      <c r="J6" s="319"/>
      <c r="K6" s="74"/>
    </row>
    <row r="7" spans="1:11" s="115" customFormat="1" ht="20.100000000000001" customHeight="1" x14ac:dyDescent="0.25">
      <c r="A7" s="249"/>
      <c r="B7" s="117" t="s">
        <v>59</v>
      </c>
      <c r="C7" s="306">
        <v>58559.661543999995</v>
      </c>
      <c r="D7" s="306">
        <v>41553.295779000007</v>
      </c>
      <c r="E7" s="306">
        <v>56486.402965000001</v>
      </c>
      <c r="F7" s="306">
        <v>24172.962153999997</v>
      </c>
      <c r="G7" s="306">
        <v>1330.501518</v>
      </c>
      <c r="H7" s="306">
        <v>47019.235078999998</v>
      </c>
      <c r="I7" s="317">
        <v>76822.191000999985</v>
      </c>
      <c r="J7" s="320"/>
      <c r="K7" s="78"/>
    </row>
    <row r="8" spans="1:11" ht="20.100000000000001" customHeight="1" x14ac:dyDescent="0.2">
      <c r="A8" s="73"/>
      <c r="B8" s="117" t="s">
        <v>351</v>
      </c>
      <c r="C8" s="84">
        <v>22034.654865</v>
      </c>
      <c r="D8" s="84">
        <v>14472.500798000003</v>
      </c>
      <c r="E8" s="84">
        <v>22756.659046999997</v>
      </c>
      <c r="F8" s="84">
        <v>9096.7326190000003</v>
      </c>
      <c r="G8" s="84">
        <v>454.86262899999997</v>
      </c>
      <c r="H8" s="84">
        <v>17352.175573</v>
      </c>
      <c r="I8" s="85">
        <v>35572.066620000005</v>
      </c>
      <c r="J8" s="104"/>
      <c r="K8" s="97"/>
    </row>
    <row r="9" spans="1:11" ht="12" customHeight="1" x14ac:dyDescent="0.2">
      <c r="A9" s="245"/>
      <c r="B9" s="112" t="s">
        <v>248</v>
      </c>
      <c r="C9" s="84">
        <v>6343.8951200000001</v>
      </c>
      <c r="D9" s="84">
        <v>4518.5877770000006</v>
      </c>
      <c r="E9" s="84">
        <v>6277.9753239999991</v>
      </c>
      <c r="F9" s="84">
        <v>2813.2058569999999</v>
      </c>
      <c r="G9" s="84">
        <v>45.310117999999996</v>
      </c>
      <c r="H9" s="84">
        <v>5520.9986759999993</v>
      </c>
      <c r="I9" s="85">
        <v>10325.127452000001</v>
      </c>
      <c r="J9" s="111"/>
      <c r="K9" s="87"/>
    </row>
    <row r="10" spans="1:11" ht="12" customHeight="1" x14ac:dyDescent="0.2">
      <c r="A10" s="245"/>
      <c r="B10" s="112" t="s">
        <v>249</v>
      </c>
      <c r="C10" s="84">
        <v>15690.759732999999</v>
      </c>
      <c r="D10" s="84">
        <v>9953.9129870000015</v>
      </c>
      <c r="E10" s="84">
        <v>16478.683685999997</v>
      </c>
      <c r="F10" s="84">
        <v>6283.5267339999991</v>
      </c>
      <c r="G10" s="84">
        <v>409.55250899999999</v>
      </c>
      <c r="H10" s="84">
        <v>11831.176858000001</v>
      </c>
      <c r="I10" s="85">
        <v>25246.939136000001</v>
      </c>
      <c r="J10" s="111"/>
      <c r="K10" s="87"/>
    </row>
    <row r="11" spans="1:11" ht="20.100000000000001" customHeight="1" x14ac:dyDescent="0.2">
      <c r="A11" s="73"/>
      <c r="B11" s="117" t="s">
        <v>206</v>
      </c>
      <c r="C11" s="84">
        <v>32225.990098999995</v>
      </c>
      <c r="D11" s="84">
        <v>24906.282538000003</v>
      </c>
      <c r="E11" s="84">
        <v>32129.813286000004</v>
      </c>
      <c r="F11" s="84">
        <v>12550.775375999998</v>
      </c>
      <c r="G11" s="84">
        <v>225.92806899999999</v>
      </c>
      <c r="H11" s="84">
        <v>27261.908649000001</v>
      </c>
      <c r="I11" s="85">
        <v>38761.626542999998</v>
      </c>
      <c r="J11" s="73"/>
      <c r="K11" s="74"/>
    </row>
    <row r="12" spans="1:11" ht="12" customHeight="1" x14ac:dyDescent="0.2">
      <c r="A12" s="245"/>
      <c r="B12" s="112" t="s">
        <v>248</v>
      </c>
      <c r="C12" s="84">
        <v>16557.143345999997</v>
      </c>
      <c r="D12" s="84">
        <v>12712.124658000001</v>
      </c>
      <c r="E12" s="84">
        <v>10595.250695999999</v>
      </c>
      <c r="F12" s="84">
        <v>4986.021757999999</v>
      </c>
      <c r="G12" s="84">
        <v>14.675150999999998</v>
      </c>
      <c r="H12" s="84">
        <v>10632.567117000001</v>
      </c>
      <c r="I12" s="85">
        <v>15540.561151000002</v>
      </c>
      <c r="J12" s="73"/>
      <c r="K12" s="74"/>
    </row>
    <row r="13" spans="1:11" ht="12" customHeight="1" x14ac:dyDescent="0.2">
      <c r="A13" s="245"/>
      <c r="B13" s="112" t="s">
        <v>249</v>
      </c>
      <c r="C13" s="84">
        <v>15668.809239000002</v>
      </c>
      <c r="D13" s="84">
        <v>12194.206846000001</v>
      </c>
      <c r="E13" s="84">
        <v>21534.627491000003</v>
      </c>
      <c r="F13" s="84">
        <v>7564.6925889999993</v>
      </c>
      <c r="G13" s="84">
        <v>211.252915</v>
      </c>
      <c r="H13" s="84">
        <v>16629.448908000002</v>
      </c>
      <c r="I13" s="85">
        <v>23221.006074999998</v>
      </c>
      <c r="J13" s="73"/>
      <c r="K13" s="74"/>
    </row>
    <row r="14" spans="1:11" ht="20.100000000000001" customHeight="1" x14ac:dyDescent="0.2">
      <c r="A14" s="73"/>
      <c r="B14" s="94" t="s">
        <v>250</v>
      </c>
      <c r="C14" s="84">
        <v>11764.522298999998</v>
      </c>
      <c r="D14" s="84">
        <v>9184.2010790000004</v>
      </c>
      <c r="E14" s="84">
        <v>15211.142061</v>
      </c>
      <c r="F14" s="84">
        <v>5725.1517380000005</v>
      </c>
      <c r="G14" s="84">
        <v>208.91889499999999</v>
      </c>
      <c r="H14" s="84">
        <v>12679.723419000002</v>
      </c>
      <c r="I14" s="85">
        <v>13979.843908000001</v>
      </c>
      <c r="J14" s="73"/>
      <c r="K14" s="74"/>
    </row>
    <row r="15" spans="1:11" ht="12" customHeight="1" x14ac:dyDescent="0.2">
      <c r="A15" s="245"/>
      <c r="B15" s="112" t="s">
        <v>251</v>
      </c>
      <c r="C15" s="84">
        <v>8421.545646999999</v>
      </c>
      <c r="D15" s="84">
        <v>5137.5701840000002</v>
      </c>
      <c r="E15" s="84">
        <v>6863.3677140000009</v>
      </c>
      <c r="F15" s="84">
        <v>2661.1293820000001</v>
      </c>
      <c r="G15" s="84">
        <v>5.5403419999999999</v>
      </c>
      <c r="H15" s="84">
        <v>6973.1355440000007</v>
      </c>
      <c r="I15" s="85">
        <v>10560.197538</v>
      </c>
      <c r="J15" s="73"/>
      <c r="K15" s="74"/>
    </row>
    <row r="16" spans="1:11" ht="12" customHeight="1" x14ac:dyDescent="0.2">
      <c r="A16" s="245"/>
      <c r="B16" s="112" t="s">
        <v>252</v>
      </c>
      <c r="C16" s="84">
        <v>10053.603759999998</v>
      </c>
      <c r="D16" s="84">
        <v>9529.7241940000004</v>
      </c>
      <c r="E16" s="84">
        <v>7934.4052050000009</v>
      </c>
      <c r="F16" s="84">
        <v>3518.7787810000004</v>
      </c>
      <c r="G16" s="84">
        <v>8.8377979999999994</v>
      </c>
      <c r="H16" s="84">
        <v>6407.3507429999991</v>
      </c>
      <c r="I16" s="85">
        <v>11663.902656</v>
      </c>
      <c r="J16" s="73"/>
      <c r="K16" s="74"/>
    </row>
    <row r="17" spans="1:11" ht="12" customHeight="1" x14ac:dyDescent="0.2">
      <c r="A17" s="245"/>
      <c r="B17" s="112" t="s">
        <v>263</v>
      </c>
      <c r="C17" s="84">
        <v>186.40705799999998</v>
      </c>
      <c r="D17" s="84">
        <v>304.13516299999998</v>
      </c>
      <c r="E17" s="84">
        <v>310.54006099999998</v>
      </c>
      <c r="F17" s="84">
        <v>257.30454399999996</v>
      </c>
      <c r="G17" s="84">
        <v>7.5699999999999997E-4</v>
      </c>
      <c r="H17" s="84">
        <v>354.16257100000001</v>
      </c>
      <c r="I17" s="85">
        <v>485.25740700000006</v>
      </c>
      <c r="J17" s="73"/>
      <c r="K17" s="74"/>
    </row>
    <row r="18" spans="1:11" ht="12" customHeight="1" x14ac:dyDescent="0.2">
      <c r="A18" s="245"/>
      <c r="B18" s="112" t="s">
        <v>264</v>
      </c>
      <c r="C18" s="84">
        <v>1789.0926379999999</v>
      </c>
      <c r="D18" s="84">
        <v>704.22009100000002</v>
      </c>
      <c r="E18" s="84">
        <v>1789.5126979999998</v>
      </c>
      <c r="F18" s="84">
        <v>385.17864200000002</v>
      </c>
      <c r="G18" s="84">
        <v>2.6302690000000002</v>
      </c>
      <c r="H18" s="84">
        <v>825.54918299999997</v>
      </c>
      <c r="I18" s="85">
        <v>2043.6936679999999</v>
      </c>
      <c r="J18" s="73"/>
      <c r="K18" s="74"/>
    </row>
    <row r="19" spans="1:11" ht="12" customHeight="1" x14ac:dyDescent="0.2">
      <c r="A19" s="245"/>
      <c r="B19" s="112" t="s">
        <v>255</v>
      </c>
      <c r="C19" s="84">
        <v>10.81869700000243</v>
      </c>
      <c r="D19" s="84">
        <v>46.431827000003977</v>
      </c>
      <c r="E19" s="84">
        <v>20.845547000004444</v>
      </c>
      <c r="F19" s="84">
        <v>3.2322889999959443</v>
      </c>
      <c r="G19" s="84">
        <v>8.0000000082236511E-6</v>
      </c>
      <c r="H19" s="84">
        <v>21.987188999999489</v>
      </c>
      <c r="I19" s="85">
        <v>28.73136599999998</v>
      </c>
      <c r="J19" s="73"/>
      <c r="K19" s="74"/>
    </row>
    <row r="20" spans="1:11" ht="20.100000000000001" customHeight="1" x14ac:dyDescent="0.2">
      <c r="A20" s="73"/>
      <c r="B20" s="117" t="s">
        <v>207</v>
      </c>
      <c r="C20" s="84">
        <v>4299.0336779999998</v>
      </c>
      <c r="D20" s="84">
        <v>2174.4704350000002</v>
      </c>
      <c r="E20" s="84">
        <v>1599.956293</v>
      </c>
      <c r="F20" s="84">
        <v>2525.4580609999998</v>
      </c>
      <c r="G20" s="84">
        <v>649.69992500000012</v>
      </c>
      <c r="H20" s="84">
        <v>2405.1514569999999</v>
      </c>
      <c r="I20" s="85">
        <v>2488.4993119999999</v>
      </c>
      <c r="J20" s="73"/>
      <c r="K20" s="74"/>
    </row>
    <row r="21" spans="1:11" ht="12" customHeight="1" x14ac:dyDescent="0.2">
      <c r="A21" s="245"/>
      <c r="B21" s="112" t="s">
        <v>248</v>
      </c>
      <c r="C21" s="84">
        <v>3489.266192</v>
      </c>
      <c r="D21" s="84">
        <v>1369.2188639999999</v>
      </c>
      <c r="E21" s="84">
        <v>895.56596300000001</v>
      </c>
      <c r="F21" s="84">
        <v>1860.2941749999998</v>
      </c>
      <c r="G21" s="84">
        <v>591.00477500000011</v>
      </c>
      <c r="H21" s="84">
        <v>1458.543234</v>
      </c>
      <c r="I21" s="85">
        <v>1357.4544289999999</v>
      </c>
      <c r="J21" s="73"/>
      <c r="K21" s="74"/>
    </row>
    <row r="22" spans="1:11" ht="12" customHeight="1" x14ac:dyDescent="0.2">
      <c r="A22" s="245"/>
      <c r="B22" s="112" t="s">
        <v>249</v>
      </c>
      <c r="C22" s="84">
        <v>809.75029600000016</v>
      </c>
      <c r="D22" s="84">
        <v>805.25303599999995</v>
      </c>
      <c r="E22" s="84">
        <v>704.36086</v>
      </c>
      <c r="F22" s="84">
        <v>665.16135899999995</v>
      </c>
      <c r="G22" s="84">
        <v>58.695160000000008</v>
      </c>
      <c r="H22" s="84">
        <v>946.66073199999994</v>
      </c>
      <c r="I22" s="85">
        <v>1131.1421359999999</v>
      </c>
      <c r="J22" s="73"/>
      <c r="K22" s="74"/>
    </row>
    <row r="23" spans="1:11" s="120" customFormat="1" ht="20.100000000000001" customHeight="1" x14ac:dyDescent="0.2">
      <c r="A23" s="99"/>
      <c r="B23" s="119" t="s">
        <v>364</v>
      </c>
      <c r="C23" s="84">
        <v>31746.844387000001</v>
      </c>
      <c r="D23" s="84">
        <v>22873.112390999999</v>
      </c>
      <c r="E23" s="84">
        <v>28529.916749000004</v>
      </c>
      <c r="F23" s="84">
        <v>11165.622584999999</v>
      </c>
      <c r="G23" s="84">
        <v>0.03</v>
      </c>
      <c r="H23" s="84">
        <v>24310.567262</v>
      </c>
      <c r="I23" s="85">
        <v>40710.017740000003</v>
      </c>
      <c r="J23" s="73"/>
      <c r="K23" s="74"/>
    </row>
    <row r="24" spans="1:11" s="120" customFormat="1" ht="12" customHeight="1" x14ac:dyDescent="0.2">
      <c r="A24" s="248"/>
      <c r="B24" s="121" t="s">
        <v>365</v>
      </c>
      <c r="C24" s="146">
        <v>2554.9848169999996</v>
      </c>
      <c r="D24" s="146">
        <v>691.7779129999999</v>
      </c>
      <c r="E24" s="146">
        <v>2285.731436</v>
      </c>
      <c r="F24" s="146">
        <v>788.86035000000004</v>
      </c>
      <c r="G24" s="146">
        <v>17.011286999999999</v>
      </c>
      <c r="H24" s="146">
        <v>1053.318002</v>
      </c>
      <c r="I24" s="95">
        <v>1204.034746</v>
      </c>
      <c r="J24" s="99"/>
      <c r="K24" s="147"/>
    </row>
    <row r="25" spans="1:11" s="120" customFormat="1" ht="3" customHeight="1" x14ac:dyDescent="0.2">
      <c r="A25" s="248"/>
      <c r="B25" s="121"/>
      <c r="C25" s="146"/>
      <c r="D25" s="146"/>
      <c r="E25" s="146"/>
      <c r="F25" s="146"/>
      <c r="G25" s="146"/>
      <c r="H25" s="146"/>
      <c r="I25" s="95"/>
      <c r="J25" s="99"/>
      <c r="K25" s="147"/>
    </row>
    <row r="26" spans="1:11" s="263" customFormat="1" ht="20.100000000000001" customHeight="1" x14ac:dyDescent="0.2">
      <c r="A26" s="329"/>
      <c r="B26" s="326" t="s">
        <v>55</v>
      </c>
      <c r="C26" s="327">
        <v>23251.328510000003</v>
      </c>
      <c r="D26" s="327">
        <v>28982.965640000006</v>
      </c>
      <c r="E26" s="327">
        <v>26838.067309000002</v>
      </c>
      <c r="F26" s="327">
        <v>13168.827338000001</v>
      </c>
      <c r="G26" s="327">
        <v>1064.1632450000002</v>
      </c>
      <c r="H26" s="327">
        <v>32109.381888999997</v>
      </c>
      <c r="I26" s="328">
        <v>34230.904136000005</v>
      </c>
      <c r="J26" s="329"/>
      <c r="K26" s="266"/>
    </row>
    <row r="27" spans="1:11" ht="20.100000000000001" customHeight="1" x14ac:dyDescent="0.2">
      <c r="A27" s="73"/>
      <c r="B27" s="117" t="s">
        <v>351</v>
      </c>
      <c r="C27" s="84">
        <v>9168.1375429999989</v>
      </c>
      <c r="D27" s="84">
        <v>11522.488992000001</v>
      </c>
      <c r="E27" s="84">
        <v>11462.480028999998</v>
      </c>
      <c r="F27" s="84">
        <v>4153.0846630000015</v>
      </c>
      <c r="G27" s="84">
        <v>296.62109000000004</v>
      </c>
      <c r="H27" s="84">
        <v>13466.988691999999</v>
      </c>
      <c r="I27" s="85">
        <v>13070.611097999999</v>
      </c>
      <c r="J27" s="73"/>
      <c r="K27" s="74"/>
    </row>
    <row r="28" spans="1:11" ht="12" customHeight="1" x14ac:dyDescent="0.2">
      <c r="A28" s="245"/>
      <c r="B28" s="112" t="s">
        <v>248</v>
      </c>
      <c r="C28" s="84">
        <v>3385.0667190000004</v>
      </c>
      <c r="D28" s="84">
        <v>3487.5186819999999</v>
      </c>
      <c r="E28" s="84">
        <v>3373.3065939999997</v>
      </c>
      <c r="F28" s="84">
        <v>874.850548</v>
      </c>
      <c r="G28" s="84">
        <v>40.79081</v>
      </c>
      <c r="H28" s="84">
        <v>4132.4915299999993</v>
      </c>
      <c r="I28" s="85">
        <v>5261.0414959999998</v>
      </c>
      <c r="J28" s="73"/>
      <c r="K28" s="74"/>
    </row>
    <row r="29" spans="1:11" ht="12" customHeight="1" x14ac:dyDescent="0.2">
      <c r="A29" s="245"/>
      <c r="B29" s="112" t="s">
        <v>249</v>
      </c>
      <c r="C29" s="84">
        <v>5783.0708059999988</v>
      </c>
      <c r="D29" s="84">
        <v>8034.9702929999994</v>
      </c>
      <c r="E29" s="84">
        <v>8089.1734239999996</v>
      </c>
      <c r="F29" s="84">
        <v>3278.2340949999998</v>
      </c>
      <c r="G29" s="84">
        <v>255.83027700000005</v>
      </c>
      <c r="H29" s="84">
        <v>9334.4971339999993</v>
      </c>
      <c r="I29" s="85">
        <v>7809.5695860000005</v>
      </c>
      <c r="J29" s="73"/>
      <c r="K29" s="74"/>
    </row>
    <row r="30" spans="1:11" ht="20.100000000000001" customHeight="1" x14ac:dyDescent="0.2">
      <c r="A30" s="73"/>
      <c r="B30" s="117" t="s">
        <v>206</v>
      </c>
      <c r="C30" s="84">
        <v>13004.384240000001</v>
      </c>
      <c r="D30" s="84">
        <v>16514.962324000004</v>
      </c>
      <c r="E30" s="84">
        <v>14765.62456</v>
      </c>
      <c r="F30" s="84">
        <v>7253.5818999999992</v>
      </c>
      <c r="G30" s="84">
        <v>241.51794100000001</v>
      </c>
      <c r="H30" s="84">
        <v>17514.778381</v>
      </c>
      <c r="I30" s="85">
        <v>20177.785260999997</v>
      </c>
      <c r="J30" s="73"/>
      <c r="K30" s="74"/>
    </row>
    <row r="31" spans="1:11" ht="12" customHeight="1" x14ac:dyDescent="0.2">
      <c r="A31" s="245"/>
      <c r="B31" s="112" t="s">
        <v>248</v>
      </c>
      <c r="C31" s="84">
        <v>5532.6833600000009</v>
      </c>
      <c r="D31" s="84">
        <v>4969.9550120000004</v>
      </c>
      <c r="E31" s="84">
        <v>4145.2235529999998</v>
      </c>
      <c r="F31" s="84">
        <v>2544.609226</v>
      </c>
      <c r="G31" s="84">
        <v>34.679335000000002</v>
      </c>
      <c r="H31" s="84">
        <v>4548.9831400000003</v>
      </c>
      <c r="I31" s="85">
        <v>5386.7426029999997</v>
      </c>
      <c r="J31" s="73"/>
      <c r="K31" s="74"/>
    </row>
    <row r="32" spans="1:11" ht="12" customHeight="1" x14ac:dyDescent="0.2">
      <c r="A32" s="245"/>
      <c r="B32" s="112" t="s">
        <v>249</v>
      </c>
      <c r="C32" s="84">
        <v>7471.7013640000005</v>
      </c>
      <c r="D32" s="84">
        <v>11544.934438</v>
      </c>
      <c r="E32" s="84">
        <v>10620.350994</v>
      </c>
      <c r="F32" s="84">
        <v>4708.9731549999997</v>
      </c>
      <c r="G32" s="84">
        <v>206.838606</v>
      </c>
      <c r="H32" s="84">
        <v>12965.841806</v>
      </c>
      <c r="I32" s="85">
        <v>14791.027356000001</v>
      </c>
      <c r="J32" s="73"/>
      <c r="K32" s="74"/>
    </row>
    <row r="33" spans="1:11" ht="20.100000000000001" customHeight="1" x14ac:dyDescent="0.2">
      <c r="A33" s="73"/>
      <c r="B33" s="94" t="s">
        <v>250</v>
      </c>
      <c r="C33" s="84">
        <v>4555.0034730000007</v>
      </c>
      <c r="D33" s="84">
        <v>9490.3145490000024</v>
      </c>
      <c r="E33" s="84">
        <v>7547.0647360000003</v>
      </c>
      <c r="F33" s="84">
        <v>3038.361973</v>
      </c>
      <c r="G33" s="84">
        <v>118.30496999999998</v>
      </c>
      <c r="H33" s="84">
        <v>9766.8118080000022</v>
      </c>
      <c r="I33" s="85">
        <v>5876.8739130000004</v>
      </c>
      <c r="J33" s="73"/>
      <c r="K33" s="74"/>
    </row>
    <row r="34" spans="1:11" ht="12" customHeight="1" x14ac:dyDescent="0.2">
      <c r="A34" s="245"/>
      <c r="B34" s="112" t="s">
        <v>251</v>
      </c>
      <c r="C34" s="84">
        <v>4683.4406650000001</v>
      </c>
      <c r="D34" s="84">
        <v>3789.3881310000002</v>
      </c>
      <c r="E34" s="84">
        <v>3601.892922</v>
      </c>
      <c r="F34" s="84">
        <v>2006.6824750000001</v>
      </c>
      <c r="G34" s="84">
        <v>99.735435999999993</v>
      </c>
      <c r="H34" s="84">
        <v>4090.957883</v>
      </c>
      <c r="I34" s="85">
        <v>8696.5542329999989</v>
      </c>
      <c r="J34" s="73"/>
      <c r="K34" s="74"/>
    </row>
    <row r="35" spans="1:11" ht="12" customHeight="1" x14ac:dyDescent="0.2">
      <c r="A35" s="245"/>
      <c r="B35" s="112" t="s">
        <v>252</v>
      </c>
      <c r="C35" s="84">
        <v>3003.9517599999999</v>
      </c>
      <c r="D35" s="84">
        <v>2589.3117440000001</v>
      </c>
      <c r="E35" s="84">
        <v>2751.4157850000001</v>
      </c>
      <c r="F35" s="84">
        <v>1866.8212970000002</v>
      </c>
      <c r="G35" s="84">
        <v>5.0743020000000003</v>
      </c>
      <c r="H35" s="84">
        <v>2992.7005800000006</v>
      </c>
      <c r="I35" s="85">
        <v>4539.6956329999994</v>
      </c>
      <c r="J35" s="73"/>
      <c r="K35" s="74"/>
    </row>
    <row r="36" spans="1:11" ht="12" customHeight="1" x14ac:dyDescent="0.2">
      <c r="A36" s="245"/>
      <c r="B36" s="112" t="s">
        <v>263</v>
      </c>
      <c r="C36" s="84">
        <v>99.737942000000004</v>
      </c>
      <c r="D36" s="84">
        <v>206.61226099999999</v>
      </c>
      <c r="E36" s="84">
        <v>197.93364499999998</v>
      </c>
      <c r="F36" s="84">
        <v>105.36379099999999</v>
      </c>
      <c r="G36" s="84">
        <v>3.5300000000000002E-4</v>
      </c>
      <c r="H36" s="84">
        <v>170.87457899999998</v>
      </c>
      <c r="I36" s="85">
        <v>598.81610599999999</v>
      </c>
      <c r="J36" s="73"/>
      <c r="K36" s="74"/>
    </row>
    <row r="37" spans="1:11" ht="12" customHeight="1" x14ac:dyDescent="0.2">
      <c r="A37" s="245"/>
      <c r="B37" s="112" t="s">
        <v>264</v>
      </c>
      <c r="C37" s="84">
        <v>646.20083800000009</v>
      </c>
      <c r="D37" s="84">
        <v>429.257206</v>
      </c>
      <c r="E37" s="84">
        <v>637.73108200000001</v>
      </c>
      <c r="F37" s="84">
        <v>231.231537</v>
      </c>
      <c r="G37" s="84">
        <v>18.403376000000002</v>
      </c>
      <c r="H37" s="84">
        <v>460.92435399999999</v>
      </c>
      <c r="I37" s="85">
        <v>416.049442</v>
      </c>
      <c r="J37" s="73"/>
      <c r="K37" s="74"/>
    </row>
    <row r="38" spans="1:11" ht="12" customHeight="1" x14ac:dyDescent="0.2">
      <c r="A38" s="245"/>
      <c r="B38" s="112" t="s">
        <v>255</v>
      </c>
      <c r="C38" s="84">
        <v>16.049562000000151</v>
      </c>
      <c r="D38" s="84">
        <v>10.078433000002406</v>
      </c>
      <c r="E38" s="84">
        <v>29.586390000000392</v>
      </c>
      <c r="F38" s="84">
        <v>5.1208269999988261</v>
      </c>
      <c r="G38" s="84">
        <v>-4.9599999994143218E-4</v>
      </c>
      <c r="H38" s="84">
        <v>32.509176999999909</v>
      </c>
      <c r="I38" s="85">
        <v>49.79593400000158</v>
      </c>
      <c r="J38" s="73"/>
      <c r="K38" s="74"/>
    </row>
    <row r="39" spans="1:11" ht="20.100000000000001" customHeight="1" x14ac:dyDescent="0.2">
      <c r="A39" s="73"/>
      <c r="B39" s="117" t="s">
        <v>207</v>
      </c>
      <c r="C39" s="84">
        <v>1078.8071890000001</v>
      </c>
      <c r="D39" s="84">
        <v>945.51324699999986</v>
      </c>
      <c r="E39" s="84">
        <v>609.96112600000004</v>
      </c>
      <c r="F39" s="84">
        <v>1762.1602090000001</v>
      </c>
      <c r="G39" s="84">
        <v>526.02420200000006</v>
      </c>
      <c r="H39" s="84">
        <v>1127.6065049999997</v>
      </c>
      <c r="I39" s="85">
        <v>982.45485399999995</v>
      </c>
      <c r="J39" s="73"/>
      <c r="K39" s="74"/>
    </row>
    <row r="40" spans="1:11" ht="12" customHeight="1" x14ac:dyDescent="0.2">
      <c r="A40" s="245"/>
      <c r="B40" s="112" t="s">
        <v>248</v>
      </c>
      <c r="C40" s="84">
        <v>616.48736199999996</v>
      </c>
      <c r="D40" s="84">
        <v>581.80888199999993</v>
      </c>
      <c r="E40" s="84">
        <v>310.35079100000002</v>
      </c>
      <c r="F40" s="84">
        <v>1044.3197220000002</v>
      </c>
      <c r="G40" s="84">
        <v>478.86969800000003</v>
      </c>
      <c r="H40" s="84">
        <v>691.60131999999987</v>
      </c>
      <c r="I40" s="85">
        <v>632.02532799999994</v>
      </c>
      <c r="J40" s="73"/>
      <c r="K40" s="74"/>
    </row>
    <row r="41" spans="1:11" ht="12" customHeight="1" x14ac:dyDescent="0.2">
      <c r="A41" s="245"/>
      <c r="B41" s="112" t="s">
        <v>249</v>
      </c>
      <c r="C41" s="84">
        <v>462.31881200000004</v>
      </c>
      <c r="D41" s="84">
        <v>363.79041199999995</v>
      </c>
      <c r="E41" s="84">
        <v>299.63264300000003</v>
      </c>
      <c r="F41" s="84">
        <v>717.79146000000003</v>
      </c>
      <c r="G41" s="84">
        <v>47.154500999999996</v>
      </c>
      <c r="H41" s="84">
        <v>435.95245999999997</v>
      </c>
      <c r="I41" s="85">
        <v>350.35758999999996</v>
      </c>
      <c r="J41" s="73"/>
      <c r="K41" s="74"/>
    </row>
    <row r="42" spans="1:11" ht="20.100000000000001" customHeight="1" x14ac:dyDescent="0.2">
      <c r="A42" s="73"/>
      <c r="B42" s="117" t="s">
        <v>265</v>
      </c>
      <c r="C42" s="84">
        <v>5685.522907999999</v>
      </c>
      <c r="D42" s="84">
        <v>12163.862893</v>
      </c>
      <c r="E42" s="84">
        <v>8425.9437409999991</v>
      </c>
      <c r="F42" s="84">
        <v>6384.5550650000005</v>
      </c>
      <c r="G42" s="84">
        <v>717.83017399999994</v>
      </c>
      <c r="H42" s="84">
        <v>13185.016037000001</v>
      </c>
      <c r="I42" s="85">
        <v>9351.4380300000012</v>
      </c>
      <c r="J42" s="73"/>
      <c r="K42" s="74"/>
    </row>
    <row r="43" spans="1:11" x14ac:dyDescent="0.2">
      <c r="A43" s="73"/>
      <c r="B43" s="179" t="s">
        <v>232</v>
      </c>
      <c r="C43" s="84">
        <v>2099.547478</v>
      </c>
      <c r="D43" s="84">
        <v>4725.79198</v>
      </c>
      <c r="E43" s="84">
        <v>4663.7594509999999</v>
      </c>
      <c r="F43" s="84">
        <v>2927.7346850000004</v>
      </c>
      <c r="G43" s="84">
        <v>59.928987000000006</v>
      </c>
      <c r="H43" s="84">
        <v>5832.3733840000004</v>
      </c>
      <c r="I43" s="85">
        <v>4090.5577590000003</v>
      </c>
      <c r="J43" s="73"/>
      <c r="K43" s="74"/>
    </row>
    <row r="44" spans="1:11" x14ac:dyDescent="0.2">
      <c r="A44" s="73"/>
      <c r="B44" s="179" t="s">
        <v>266</v>
      </c>
      <c r="C44" s="84">
        <v>3585.9754299999995</v>
      </c>
      <c r="D44" s="84">
        <v>7438.0709129999996</v>
      </c>
      <c r="E44" s="84">
        <v>3762.1842899999997</v>
      </c>
      <c r="F44" s="84">
        <v>3456.8203800000001</v>
      </c>
      <c r="G44" s="84">
        <v>657.90118699999994</v>
      </c>
      <c r="H44" s="84">
        <v>7352.6426529999999</v>
      </c>
      <c r="I44" s="85">
        <v>5260.880271</v>
      </c>
      <c r="J44" s="73"/>
      <c r="K44" s="74"/>
    </row>
    <row r="45" spans="1:11" ht="12" customHeight="1" x14ac:dyDescent="0.2">
      <c r="A45" s="245"/>
      <c r="B45" s="130" t="s">
        <v>132</v>
      </c>
      <c r="C45" s="84">
        <v>7661.4897270000001</v>
      </c>
      <c r="D45" s="84">
        <v>7339.2836610000004</v>
      </c>
      <c r="E45" s="84">
        <v>9744.1251110000012</v>
      </c>
      <c r="F45" s="84">
        <v>2635.8985190000003</v>
      </c>
      <c r="G45" s="84">
        <v>93.353729999999999</v>
      </c>
      <c r="H45" s="84">
        <v>9382.1335260000014</v>
      </c>
      <c r="I45" s="85">
        <v>11357.240180999999</v>
      </c>
      <c r="J45" s="73"/>
      <c r="K45" s="74"/>
    </row>
    <row r="46" spans="1:11" ht="12" customHeight="1" x14ac:dyDescent="0.2">
      <c r="A46" s="245"/>
      <c r="B46" s="130" t="s">
        <v>133</v>
      </c>
      <c r="C46" s="84">
        <v>7325.601036</v>
      </c>
      <c r="D46" s="84">
        <v>7404.4442280000003</v>
      </c>
      <c r="E46" s="84">
        <v>7183.8455049999993</v>
      </c>
      <c r="F46" s="84">
        <v>2982.0717079999999</v>
      </c>
      <c r="G46" s="84">
        <v>152.88178500000001</v>
      </c>
      <c r="H46" s="84">
        <v>7848.9688900000001</v>
      </c>
      <c r="I46" s="85">
        <v>10067.816440999999</v>
      </c>
      <c r="J46" s="73"/>
      <c r="K46" s="74"/>
    </row>
    <row r="47" spans="1:11" ht="12" customHeight="1" x14ac:dyDescent="0.2">
      <c r="A47" s="245"/>
      <c r="B47" s="130" t="s">
        <v>134</v>
      </c>
      <c r="C47" s="84">
        <v>1524.7317869999999</v>
      </c>
      <c r="D47" s="84">
        <v>1662.5958810000002</v>
      </c>
      <c r="E47" s="84">
        <v>1156.213655</v>
      </c>
      <c r="F47" s="84">
        <v>737.56055300000003</v>
      </c>
      <c r="G47" s="84">
        <v>25.741233999999999</v>
      </c>
      <c r="H47" s="84">
        <v>1413.3057249999997</v>
      </c>
      <c r="I47" s="85">
        <v>2094.422262</v>
      </c>
      <c r="J47" s="73"/>
      <c r="K47" s="74"/>
    </row>
    <row r="48" spans="1:11" ht="12" customHeight="1" x14ac:dyDescent="0.2">
      <c r="A48" s="245"/>
      <c r="B48" s="130" t="s">
        <v>135</v>
      </c>
      <c r="C48" s="84">
        <v>1054.024946</v>
      </c>
      <c r="D48" s="84">
        <v>412.74937199999988</v>
      </c>
      <c r="E48" s="84">
        <v>327.74575300000004</v>
      </c>
      <c r="F48" s="84">
        <v>428.75206600000001</v>
      </c>
      <c r="G48" s="84">
        <v>74.356913000000006</v>
      </c>
      <c r="H48" s="84">
        <v>280.03786300000002</v>
      </c>
      <c r="I48" s="85">
        <v>1360.1361400000001</v>
      </c>
      <c r="J48" s="73"/>
      <c r="K48" s="74"/>
    </row>
    <row r="49" spans="1:11" s="120" customFormat="1" ht="20.100000000000001" customHeight="1" x14ac:dyDescent="0.2">
      <c r="A49" s="99"/>
      <c r="B49" s="119" t="s">
        <v>364</v>
      </c>
      <c r="C49" s="84">
        <v>8033.5970420000003</v>
      </c>
      <c r="D49" s="84">
        <v>5568.0038189999996</v>
      </c>
      <c r="E49" s="84">
        <v>5685.4957880000002</v>
      </c>
      <c r="F49" s="84">
        <v>4953.8673060000001</v>
      </c>
      <c r="G49" s="84">
        <v>0.50415900000000002</v>
      </c>
      <c r="H49" s="84">
        <v>5166.6765099999993</v>
      </c>
      <c r="I49" s="85">
        <v>9324.6743660000011</v>
      </c>
      <c r="J49" s="73"/>
      <c r="K49" s="74"/>
    </row>
    <row r="50" spans="1:11" s="120" customFormat="1" ht="12" customHeight="1" x14ac:dyDescent="0.2">
      <c r="A50" s="248"/>
      <c r="B50" s="121" t="s">
        <v>365</v>
      </c>
      <c r="C50" s="84">
        <v>214.79185400000003</v>
      </c>
      <c r="D50" s="84">
        <v>178.65672599999999</v>
      </c>
      <c r="E50" s="84">
        <v>611.92388499999993</v>
      </c>
      <c r="F50" s="84">
        <v>198.56832699999998</v>
      </c>
      <c r="G50" s="84">
        <v>3.034713</v>
      </c>
      <c r="H50" s="84">
        <v>260.24850499999997</v>
      </c>
      <c r="I50" s="85">
        <v>306.45765399999999</v>
      </c>
      <c r="J50" s="73"/>
      <c r="K50" s="74"/>
    </row>
    <row r="51" spans="1:11" s="120" customFormat="1" ht="12" customHeight="1" x14ac:dyDescent="0.2">
      <c r="A51" s="248"/>
      <c r="B51" s="121" t="s">
        <v>366</v>
      </c>
      <c r="C51" s="122">
        <v>0</v>
      </c>
      <c r="D51" s="122">
        <v>0</v>
      </c>
      <c r="E51" s="122">
        <v>0</v>
      </c>
      <c r="F51" s="122">
        <v>0</v>
      </c>
      <c r="G51" s="122">
        <v>0</v>
      </c>
      <c r="H51" s="122">
        <v>0</v>
      </c>
      <c r="I51" s="123">
        <v>0</v>
      </c>
      <c r="J51" s="73"/>
      <c r="K51" s="74"/>
    </row>
    <row r="52" spans="1:11" s="129" customFormat="1" ht="5.0999999999999996" customHeight="1" x14ac:dyDescent="0.2">
      <c r="A52" s="124"/>
      <c r="B52" s="125"/>
      <c r="C52" s="144"/>
      <c r="D52" s="144"/>
      <c r="E52" s="144"/>
      <c r="F52" s="144"/>
      <c r="G52" s="144"/>
      <c r="H52" s="144"/>
      <c r="I52" s="133"/>
      <c r="J52" s="124"/>
      <c r="K52" s="145"/>
    </row>
    <row r="53" spans="1:11" ht="36" customHeight="1" x14ac:dyDescent="0.2">
      <c r="A53" s="250" t="s">
        <v>3</v>
      </c>
      <c r="B53" s="552" t="s">
        <v>267</v>
      </c>
      <c r="C53" s="552"/>
      <c r="D53" s="552"/>
      <c r="E53" s="552"/>
      <c r="F53" s="552"/>
      <c r="G53" s="552"/>
      <c r="H53" s="552"/>
      <c r="I53" s="552"/>
      <c r="J53" s="321"/>
    </row>
    <row r="54" spans="1:11" x14ac:dyDescent="0.2">
      <c r="A54" s="73"/>
      <c r="B54" s="73"/>
      <c r="C54" s="73"/>
      <c r="D54" s="73"/>
      <c r="E54" s="73"/>
      <c r="F54" s="73"/>
      <c r="G54" s="73"/>
      <c r="H54" s="73"/>
      <c r="I54" s="73"/>
    </row>
  </sheetData>
  <mergeCells count="2">
    <mergeCell ref="C5:I5"/>
    <mergeCell ref="B53:I5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E2D2D-FA78-40A7-912E-DDA80276AEB8}">
  <sheetPr>
    <pageSetUpPr fitToPage="1"/>
  </sheetPr>
  <dimension ref="A2:J31"/>
  <sheetViews>
    <sheetView showGridLines="0" zoomScaleNormal="100" zoomScaleSheetLayoutView="100" workbookViewId="0"/>
  </sheetViews>
  <sheetFormatPr defaultColWidth="9.140625" defaultRowHeight="12" x14ac:dyDescent="0.2"/>
  <cols>
    <col min="1" max="1" width="1.7109375" style="70" customWidth="1"/>
    <col min="2" max="6" width="12.7109375" style="70" customWidth="1"/>
    <col min="7" max="7" width="1.7109375" style="70" customWidth="1"/>
    <col min="8" max="8" width="30.42578125" style="70" customWidth="1"/>
    <col min="9" max="10" width="1.7109375" style="70" customWidth="1"/>
    <col min="11" max="16384" width="9.140625" style="70"/>
  </cols>
  <sheetData>
    <row r="2" spans="1:10" s="254" customFormat="1" ht="16.5" x14ac:dyDescent="0.3">
      <c r="A2" s="216"/>
      <c r="B2" s="221" t="s">
        <v>331</v>
      </c>
      <c r="C2" s="221"/>
      <c r="D2" s="221"/>
      <c r="E2" s="221"/>
      <c r="F2" s="221"/>
      <c r="G2" s="221"/>
      <c r="H2" s="221"/>
      <c r="I2" s="346"/>
      <c r="J2" s="252"/>
    </row>
    <row r="3" spans="1:10" s="269" customFormat="1" ht="14.25" x14ac:dyDescent="0.2">
      <c r="A3" s="268"/>
      <c r="B3" s="268" t="s">
        <v>360</v>
      </c>
      <c r="C3" s="268"/>
      <c r="D3" s="268"/>
      <c r="E3" s="268"/>
      <c r="F3" s="268"/>
      <c r="G3" s="268"/>
      <c r="H3" s="268"/>
      <c r="I3" s="268"/>
      <c r="J3" s="268"/>
    </row>
    <row r="4" spans="1:10" s="263" customFormat="1" ht="21" customHeight="1" x14ac:dyDescent="0.2">
      <c r="A4" s="277"/>
      <c r="B4" s="276" t="s">
        <v>598</v>
      </c>
      <c r="C4" s="276"/>
      <c r="D4" s="276"/>
      <c r="E4" s="276"/>
      <c r="F4" s="276"/>
      <c r="G4" s="276"/>
      <c r="H4" s="278" t="s">
        <v>319</v>
      </c>
      <c r="I4" s="276"/>
      <c r="J4" s="245"/>
    </row>
    <row r="5" spans="1:10" ht="20.100000000000001" customHeight="1" x14ac:dyDescent="0.2">
      <c r="A5" s="308"/>
      <c r="B5" s="279" t="s">
        <v>49</v>
      </c>
      <c r="C5" s="279" t="s">
        <v>21</v>
      </c>
      <c r="D5" s="279" t="s">
        <v>45</v>
      </c>
      <c r="E5" s="279" t="s">
        <v>288</v>
      </c>
      <c r="F5" s="279" t="s">
        <v>289</v>
      </c>
      <c r="G5" s="139"/>
      <c r="H5" s="275"/>
      <c r="I5" s="141"/>
    </row>
    <row r="6" spans="1:10" s="115" customFormat="1" ht="20.100000000000001" customHeight="1" x14ac:dyDescent="0.25">
      <c r="A6" s="249"/>
      <c r="B6" s="316">
        <v>0</v>
      </c>
      <c r="C6" s="95">
        <v>87814.041033000001</v>
      </c>
      <c r="D6" s="95">
        <v>5.2137859999999998</v>
      </c>
      <c r="E6" s="95">
        <v>1655.1525720000063</v>
      </c>
      <c r="F6" s="95">
        <v>3014.2188120000064</v>
      </c>
      <c r="G6" s="116"/>
      <c r="H6" s="318" t="s">
        <v>277</v>
      </c>
      <c r="I6" s="70"/>
      <c r="J6" s="70"/>
    </row>
    <row r="7" spans="1:10" ht="20.100000000000001" customHeight="1" x14ac:dyDescent="0.2">
      <c r="A7" s="73"/>
      <c r="B7" s="96">
        <v>0</v>
      </c>
      <c r="C7" s="95">
        <v>35062.949768000006</v>
      </c>
      <c r="D7" s="95">
        <v>2.7793460000000003</v>
      </c>
      <c r="E7" s="95">
        <v>576.04468800000177</v>
      </c>
      <c r="F7" s="95">
        <v>1214.9852959999916</v>
      </c>
      <c r="G7" s="116"/>
      <c r="H7" s="117" t="s">
        <v>351</v>
      </c>
    </row>
    <row r="8" spans="1:10" ht="12" customHeight="1" x14ac:dyDescent="0.2">
      <c r="A8" s="245"/>
      <c r="B8" s="96">
        <v>0</v>
      </c>
      <c r="C8" s="95">
        <v>13079.713777000003</v>
      </c>
      <c r="D8" s="95">
        <v>0.97075</v>
      </c>
      <c r="E8" s="95">
        <v>315.93529500000477</v>
      </c>
      <c r="F8" s="95">
        <v>450.42965599999297</v>
      </c>
      <c r="G8" s="116"/>
      <c r="H8" s="112" t="s">
        <v>248</v>
      </c>
    </row>
    <row r="9" spans="1:10" ht="12" customHeight="1" x14ac:dyDescent="0.2">
      <c r="A9" s="245"/>
      <c r="B9" s="96">
        <v>0</v>
      </c>
      <c r="C9" s="95">
        <v>21983.235983999999</v>
      </c>
      <c r="D9" s="95">
        <v>1.8085960000000001</v>
      </c>
      <c r="E9" s="95">
        <v>260.10938800001531</v>
      </c>
      <c r="F9" s="95">
        <v>764.55564499999309</v>
      </c>
      <c r="G9" s="116"/>
      <c r="H9" s="112" t="s">
        <v>249</v>
      </c>
    </row>
    <row r="10" spans="1:10" ht="20.100000000000001" customHeight="1" x14ac:dyDescent="0.2">
      <c r="A10" s="73"/>
      <c r="B10" s="96">
        <v>0</v>
      </c>
      <c r="C10" s="95">
        <v>47875.127485999998</v>
      </c>
      <c r="D10" s="95">
        <v>0.67301800000000001</v>
      </c>
      <c r="E10" s="95">
        <v>731.89663500000461</v>
      </c>
      <c r="F10" s="95">
        <v>1656.7768859999924</v>
      </c>
      <c r="G10" s="116"/>
      <c r="H10" s="117" t="s">
        <v>206</v>
      </c>
    </row>
    <row r="11" spans="1:10" ht="12" customHeight="1" x14ac:dyDescent="0.2">
      <c r="A11" s="245"/>
      <c r="B11" s="96">
        <v>0</v>
      </c>
      <c r="C11" s="95">
        <v>19266.719283999999</v>
      </c>
      <c r="D11" s="95">
        <v>0</v>
      </c>
      <c r="E11" s="95">
        <v>303.13567400000466</v>
      </c>
      <c r="F11" s="95">
        <v>597.03503799999453</v>
      </c>
      <c r="G11" s="116"/>
      <c r="H11" s="112" t="s">
        <v>248</v>
      </c>
    </row>
    <row r="12" spans="1:10" ht="12" customHeight="1" x14ac:dyDescent="0.2">
      <c r="A12" s="245"/>
      <c r="B12" s="96">
        <v>0</v>
      </c>
      <c r="C12" s="95">
        <v>28608.407697999999</v>
      </c>
      <c r="D12" s="95">
        <v>0.67301800000000001</v>
      </c>
      <c r="E12" s="95">
        <v>428.76095799999894</v>
      </c>
      <c r="F12" s="95">
        <v>1059.7243579999958</v>
      </c>
      <c r="G12" s="116"/>
      <c r="H12" s="112" t="s">
        <v>249</v>
      </c>
    </row>
    <row r="13" spans="1:10" ht="20.100000000000001" customHeight="1" x14ac:dyDescent="0.2">
      <c r="A13" s="73"/>
      <c r="B13" s="96">
        <v>0</v>
      </c>
      <c r="C13" s="95">
        <v>14113.817476</v>
      </c>
      <c r="D13" s="95">
        <v>0.336509</v>
      </c>
      <c r="E13" s="95">
        <v>114.38264200000413</v>
      </c>
      <c r="F13" s="95">
        <v>567.72276299999794</v>
      </c>
      <c r="G13" s="116"/>
      <c r="H13" s="94" t="s">
        <v>250</v>
      </c>
    </row>
    <row r="14" spans="1:10" ht="12" customHeight="1" x14ac:dyDescent="0.2">
      <c r="A14" s="245"/>
      <c r="B14" s="96">
        <v>0</v>
      </c>
      <c r="C14" s="95">
        <v>14450.929334999999</v>
      </c>
      <c r="D14" s="95">
        <v>0</v>
      </c>
      <c r="E14" s="95">
        <v>320.59309500000018</v>
      </c>
      <c r="F14" s="95">
        <v>446.58310100000017</v>
      </c>
      <c r="G14" s="116"/>
      <c r="H14" s="112" t="s">
        <v>251</v>
      </c>
    </row>
    <row r="15" spans="1:10" ht="12" customHeight="1" x14ac:dyDescent="0.2">
      <c r="A15" s="245"/>
      <c r="B15" s="96">
        <v>0</v>
      </c>
      <c r="C15" s="95">
        <v>11444.700013999998</v>
      </c>
      <c r="D15" s="95">
        <v>0</v>
      </c>
      <c r="E15" s="95">
        <v>68.084188999999242</v>
      </c>
      <c r="F15" s="95">
        <v>386.72565300000133</v>
      </c>
      <c r="G15" s="116"/>
      <c r="H15" s="112" t="s">
        <v>252</v>
      </c>
    </row>
    <row r="16" spans="1:10" ht="12" customHeight="1" x14ac:dyDescent="0.2">
      <c r="A16" s="245"/>
      <c r="B16" s="96">
        <v>0</v>
      </c>
      <c r="C16" s="95">
        <v>717.15898300000003</v>
      </c>
      <c r="D16" s="95">
        <v>0</v>
      </c>
      <c r="E16" s="95">
        <v>165.90660599999978</v>
      </c>
      <c r="F16" s="95">
        <v>39.924135000000206</v>
      </c>
      <c r="G16" s="116"/>
      <c r="H16" s="112" t="s">
        <v>263</v>
      </c>
    </row>
    <row r="17" spans="1:10" ht="12" customHeight="1" x14ac:dyDescent="0.2">
      <c r="A17" s="245"/>
      <c r="B17" s="96">
        <v>0</v>
      </c>
      <c r="C17" s="95">
        <v>2098.8156520000002</v>
      </c>
      <c r="D17" s="95">
        <v>0.336509</v>
      </c>
      <c r="E17" s="95">
        <v>60.324102000000039</v>
      </c>
      <c r="F17" s="95">
        <v>76.843287999999575</v>
      </c>
      <c r="G17" s="116"/>
      <c r="H17" s="112" t="s">
        <v>264</v>
      </c>
    </row>
    <row r="18" spans="1:10" ht="12" customHeight="1" x14ac:dyDescent="0.2">
      <c r="A18" s="245"/>
      <c r="B18" s="96">
        <v>0</v>
      </c>
      <c r="C18" s="95">
        <v>5049.7060260000071</v>
      </c>
      <c r="D18" s="95">
        <v>0</v>
      </c>
      <c r="E18" s="95">
        <v>2.6060010000012426</v>
      </c>
      <c r="F18" s="95">
        <v>138.97794599998269</v>
      </c>
      <c r="G18" s="116"/>
      <c r="H18" s="112" t="s">
        <v>255</v>
      </c>
    </row>
    <row r="19" spans="1:10" ht="20.100000000000001" customHeight="1" x14ac:dyDescent="0.2">
      <c r="A19" s="73"/>
      <c r="B19" s="96">
        <v>0</v>
      </c>
      <c r="C19" s="95">
        <v>4875.9637590000011</v>
      </c>
      <c r="D19" s="95">
        <v>1.7614210000000001</v>
      </c>
      <c r="E19" s="95">
        <v>347.212236999997</v>
      </c>
      <c r="F19" s="95">
        <v>142.51613300000281</v>
      </c>
      <c r="G19" s="116"/>
      <c r="H19" s="117" t="s">
        <v>207</v>
      </c>
    </row>
    <row r="20" spans="1:10" ht="12" customHeight="1" x14ac:dyDescent="0.2">
      <c r="A20" s="245"/>
      <c r="B20" s="96">
        <v>0</v>
      </c>
      <c r="C20" s="95">
        <v>2783.2871120000004</v>
      </c>
      <c r="D20" s="95">
        <v>1.2988200000000001</v>
      </c>
      <c r="E20" s="95">
        <v>340.91906499999959</v>
      </c>
      <c r="F20" s="95">
        <v>99.630342999999812</v>
      </c>
      <c r="G20" s="116"/>
      <c r="H20" s="112" t="s">
        <v>248</v>
      </c>
    </row>
    <row r="21" spans="1:10" ht="12" customHeight="1" x14ac:dyDescent="0.2">
      <c r="A21" s="245"/>
      <c r="B21" s="96">
        <v>0</v>
      </c>
      <c r="C21" s="95">
        <v>2092.6766450000005</v>
      </c>
      <c r="D21" s="95">
        <v>0.46260099999999998</v>
      </c>
      <c r="E21" s="95">
        <v>6.2931710000002568</v>
      </c>
      <c r="F21" s="95">
        <v>42.94628799999964</v>
      </c>
      <c r="G21" s="116"/>
      <c r="H21" s="112" t="s">
        <v>249</v>
      </c>
    </row>
    <row r="22" spans="1:10" s="120" customFormat="1" ht="20.100000000000001" customHeight="1" x14ac:dyDescent="0.2">
      <c r="A22" s="99"/>
      <c r="B22" s="96">
        <v>0</v>
      </c>
      <c r="C22" s="95">
        <v>28471.786485999997</v>
      </c>
      <c r="D22" s="95">
        <v>1.5708E-2</v>
      </c>
      <c r="E22" s="95">
        <v>223.85033900000417</v>
      </c>
      <c r="F22" s="95">
        <v>722.43730099999812</v>
      </c>
      <c r="G22" s="118"/>
      <c r="H22" s="119" t="s">
        <v>364</v>
      </c>
      <c r="I22" s="70"/>
      <c r="J22" s="70"/>
    </row>
    <row r="23" spans="1:10" s="120" customFormat="1" ht="12" customHeight="1" x14ac:dyDescent="0.2">
      <c r="A23" s="248"/>
      <c r="B23" s="96">
        <v>0</v>
      </c>
      <c r="C23" s="95">
        <v>3873.7588570000003</v>
      </c>
      <c r="D23" s="95">
        <v>1.953314</v>
      </c>
      <c r="E23" s="95">
        <v>316.25282800000332</v>
      </c>
      <c r="F23" s="95">
        <v>95.037570999996206</v>
      </c>
      <c r="G23" s="118"/>
      <c r="H23" s="121" t="s">
        <v>365</v>
      </c>
      <c r="I23" s="70"/>
      <c r="J23" s="70"/>
    </row>
    <row r="24" spans="1:10" s="115" customFormat="1" ht="20.100000000000001" customHeight="1" x14ac:dyDescent="0.25">
      <c r="A24" s="249"/>
      <c r="B24" s="96">
        <v>0</v>
      </c>
      <c r="C24" s="95">
        <v>0</v>
      </c>
      <c r="D24" s="95">
        <v>0</v>
      </c>
      <c r="E24" s="95">
        <v>0</v>
      </c>
      <c r="F24" s="95">
        <v>0</v>
      </c>
      <c r="G24" s="116"/>
      <c r="H24" s="117" t="s">
        <v>246</v>
      </c>
      <c r="I24" s="70"/>
      <c r="J24" s="70"/>
    </row>
    <row r="25" spans="1:10" s="120" customFormat="1" ht="3" customHeight="1" x14ac:dyDescent="0.2">
      <c r="A25" s="304"/>
      <c r="B25" s="394"/>
      <c r="C25" s="295"/>
      <c r="D25" s="295"/>
      <c r="E25" s="295"/>
      <c r="F25" s="295"/>
      <c r="G25" s="295"/>
      <c r="H25" s="364"/>
      <c r="I25" s="381"/>
      <c r="J25" s="111"/>
    </row>
    <row r="26" spans="1:10" s="115" customFormat="1" ht="20.100000000000001" customHeight="1" x14ac:dyDescent="0.2">
      <c r="A26" s="348"/>
      <c r="B26" s="224">
        <v>2205.4716120000003</v>
      </c>
      <c r="C26" s="225">
        <v>1370104.1996670004</v>
      </c>
      <c r="D26" s="225">
        <v>1833.05648</v>
      </c>
      <c r="E26" s="225">
        <v>31679.454117998481</v>
      </c>
      <c r="F26" s="225">
        <v>53995.206829001196</v>
      </c>
      <c r="G26" s="82"/>
      <c r="H26" s="130" t="s">
        <v>278</v>
      </c>
      <c r="I26" s="263"/>
      <c r="J26" s="70"/>
    </row>
    <row r="27" spans="1:10" s="120" customFormat="1" ht="20.100000000000001" customHeight="1" x14ac:dyDescent="0.2">
      <c r="A27" s="99"/>
      <c r="B27" s="96">
        <v>398.18772200000006</v>
      </c>
      <c r="C27" s="95">
        <v>367076.87250099995</v>
      </c>
      <c r="D27" s="95">
        <v>226.85737599999999</v>
      </c>
      <c r="E27" s="95">
        <v>7821.3104610000155</v>
      </c>
      <c r="F27" s="95">
        <v>13275.348274000047</v>
      </c>
      <c r="G27" s="118"/>
      <c r="H27" s="119" t="s">
        <v>364</v>
      </c>
      <c r="I27" s="70"/>
      <c r="J27" s="70"/>
    </row>
    <row r="28" spans="1:10" s="120" customFormat="1" ht="12" customHeight="1" x14ac:dyDescent="0.2">
      <c r="A28" s="248"/>
      <c r="B28" s="86">
        <v>994.40692100000012</v>
      </c>
      <c r="C28" s="85">
        <v>53814.135937999992</v>
      </c>
      <c r="D28" s="85">
        <v>725.25309000000004</v>
      </c>
      <c r="E28" s="85">
        <v>7049.1053789999569</v>
      </c>
      <c r="F28" s="85">
        <v>4192.053033000062</v>
      </c>
      <c r="G28" s="118"/>
      <c r="H28" s="121" t="s">
        <v>365</v>
      </c>
      <c r="I28" s="70"/>
      <c r="J28" s="70"/>
    </row>
    <row r="29" spans="1:10" s="129" customFormat="1" ht="5.0999999999999996" customHeight="1" x14ac:dyDescent="0.2">
      <c r="A29" s="124"/>
      <c r="B29" s="138"/>
      <c r="C29" s="126"/>
      <c r="D29" s="126"/>
      <c r="E29" s="126"/>
      <c r="F29" s="126"/>
      <c r="G29" s="139"/>
      <c r="H29" s="140"/>
      <c r="I29" s="70"/>
      <c r="J29" s="70"/>
    </row>
    <row r="30" spans="1:10" ht="39" customHeight="1" x14ac:dyDescent="0.2">
      <c r="A30" s="308"/>
      <c r="B30" s="562" t="s">
        <v>314</v>
      </c>
      <c r="C30" s="562"/>
      <c r="D30" s="562"/>
      <c r="E30" s="562"/>
      <c r="F30" s="562"/>
      <c r="G30" s="562"/>
      <c r="H30" s="562"/>
      <c r="I30" s="321"/>
    </row>
    <row r="31" spans="1:10" x14ac:dyDescent="0.2">
      <c r="A31" s="73"/>
      <c r="B31" s="73"/>
      <c r="H31" s="73"/>
    </row>
  </sheetData>
  <mergeCells count="1">
    <mergeCell ref="B30:H30"/>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
    <pageSetUpPr fitToPage="1"/>
  </sheetPr>
  <dimension ref="A2:K59"/>
  <sheetViews>
    <sheetView showGridLines="0" zoomScaleNormal="100" zoomScaleSheetLayoutView="100" workbookViewId="0"/>
  </sheetViews>
  <sheetFormatPr defaultColWidth="9.140625" defaultRowHeight="12" x14ac:dyDescent="0.2"/>
  <cols>
    <col min="1" max="1" width="1.7109375" style="2" customWidth="1"/>
    <col min="2" max="2" width="29.5703125" style="2" customWidth="1"/>
    <col min="3" max="3" width="11.7109375" style="2" customWidth="1"/>
    <col min="4" max="9" width="9.140625" style="2" customWidth="1"/>
    <col min="10" max="10" width="1.7109375" style="2" customWidth="1"/>
    <col min="11" max="11" width="7.140625" style="2" customWidth="1"/>
    <col min="12" max="12" width="9.140625" style="2"/>
    <col min="13" max="13" width="23.42578125" style="2" bestFit="1" customWidth="1"/>
    <col min="14" max="14" width="39.140625" style="2" bestFit="1" customWidth="1"/>
    <col min="15" max="15" width="22.85546875" style="2" bestFit="1" customWidth="1"/>
    <col min="16" max="16" width="20" style="2" bestFit="1" customWidth="1"/>
    <col min="17" max="17" width="16.42578125" style="2" bestFit="1" customWidth="1"/>
    <col min="18" max="18" width="19.140625" style="2" bestFit="1" customWidth="1"/>
    <col min="19" max="19" width="15" style="2" bestFit="1" customWidth="1"/>
    <col min="20" max="20" width="13.42578125" style="2" bestFit="1" customWidth="1"/>
    <col min="21" max="21" width="16.5703125" style="2" bestFit="1" customWidth="1"/>
    <col min="22" max="22" width="12" style="2" bestFit="1" customWidth="1"/>
    <col min="23" max="23" width="18.85546875" style="2" bestFit="1" customWidth="1"/>
    <col min="24" max="24" width="20" style="2" bestFit="1" customWidth="1"/>
    <col min="25" max="25" width="12" style="2" bestFit="1" customWidth="1"/>
    <col min="26" max="26" width="15.7109375" style="2" bestFit="1" customWidth="1"/>
    <col min="27" max="28" width="12" style="2" bestFit="1" customWidth="1"/>
    <col min="29" max="29" width="17.7109375" style="2" bestFit="1" customWidth="1"/>
    <col min="30" max="30" width="19.85546875" style="2" bestFit="1" customWidth="1"/>
    <col min="31" max="31" width="21.7109375" style="2" bestFit="1" customWidth="1"/>
    <col min="32" max="32" width="12" style="2" bestFit="1" customWidth="1"/>
    <col min="33" max="33" width="18.140625" style="2" bestFit="1" customWidth="1"/>
    <col min="34" max="34" width="17.28515625" style="2" bestFit="1" customWidth="1"/>
    <col min="35" max="35" width="19.42578125" style="2" bestFit="1" customWidth="1"/>
    <col min="36" max="36" width="14.85546875" style="2" bestFit="1" customWidth="1"/>
    <col min="37" max="37" width="21.7109375" style="2" bestFit="1" customWidth="1"/>
    <col min="38" max="38" width="13.42578125" style="2" bestFit="1" customWidth="1"/>
    <col min="39" max="39" width="12" style="2" bestFit="1" customWidth="1"/>
    <col min="40" max="40" width="21.85546875" style="2" bestFit="1" customWidth="1"/>
    <col min="41" max="16384" width="9.140625" style="2"/>
  </cols>
  <sheetData>
    <row r="2" spans="1:11" s="59" customFormat="1" ht="16.5" customHeight="1" x14ac:dyDescent="0.3">
      <c r="A2" s="395"/>
      <c r="B2" s="236" t="s">
        <v>332</v>
      </c>
      <c r="C2" s="509"/>
      <c r="D2" s="509"/>
      <c r="E2" s="509"/>
      <c r="F2" s="509"/>
      <c r="G2" s="509"/>
      <c r="H2" s="509"/>
      <c r="I2" s="188"/>
      <c r="J2" s="396"/>
      <c r="K2" s="61"/>
    </row>
    <row r="3" spans="1:11" s="404" customFormat="1" ht="21" customHeight="1" x14ac:dyDescent="0.2">
      <c r="A3" s="402"/>
      <c r="B3" s="276" t="s">
        <v>673</v>
      </c>
      <c r="C3" s="276"/>
      <c r="D3" s="276"/>
      <c r="E3" s="276"/>
      <c r="F3" s="276"/>
      <c r="G3" s="276"/>
      <c r="H3" s="276"/>
      <c r="I3" s="415" t="s">
        <v>188</v>
      </c>
      <c r="J3" s="399"/>
      <c r="K3" s="399"/>
    </row>
    <row r="4" spans="1:11" ht="12" customHeight="1" x14ac:dyDescent="0.2">
      <c r="A4" s="6"/>
      <c r="B4" s="406"/>
      <c r="C4" s="563" t="s">
        <v>22</v>
      </c>
      <c r="D4" s="565" t="s">
        <v>346</v>
      </c>
      <c r="E4" s="566"/>
      <c r="F4" s="566"/>
      <c r="G4" s="566"/>
      <c r="H4" s="566"/>
      <c r="I4" s="566"/>
      <c r="J4" s="397"/>
      <c r="K4" s="1"/>
    </row>
    <row r="5" spans="1:11" ht="30" customHeight="1" x14ac:dyDescent="0.2">
      <c r="A5" s="9"/>
      <c r="B5" s="407"/>
      <c r="C5" s="564"/>
      <c r="D5" s="408" t="s">
        <v>28</v>
      </c>
      <c r="E5" s="408" t="s">
        <v>30</v>
      </c>
      <c r="F5" s="408" t="s">
        <v>27</v>
      </c>
      <c r="G5" s="408" t="s">
        <v>26</v>
      </c>
      <c r="H5" s="409" t="s">
        <v>31</v>
      </c>
      <c r="I5" s="409" t="s">
        <v>33</v>
      </c>
      <c r="J5" s="397"/>
      <c r="K5" s="1"/>
    </row>
    <row r="6" spans="1:11" ht="12" customHeight="1" x14ac:dyDescent="0.25">
      <c r="A6" s="398"/>
      <c r="B6" s="3" t="s">
        <v>544</v>
      </c>
      <c r="C6" s="10">
        <v>1371.096091000001</v>
      </c>
      <c r="D6" s="10">
        <v>9.0200000000000002E-4</v>
      </c>
      <c r="E6" s="10">
        <v>0.98785999999999996</v>
      </c>
      <c r="F6" s="10">
        <v>0.18129999999999999</v>
      </c>
      <c r="G6" s="10">
        <v>2.308719</v>
      </c>
      <c r="H6" s="10">
        <v>1.9295359999999997</v>
      </c>
      <c r="I6" s="11">
        <v>1.3299999999999998E-4</v>
      </c>
      <c r="J6" s="1"/>
      <c r="K6" s="1"/>
    </row>
    <row r="7" spans="1:11" ht="12" customHeight="1" x14ac:dyDescent="0.2">
      <c r="A7" s="399"/>
      <c r="B7" s="4" t="s">
        <v>545</v>
      </c>
      <c r="C7" s="11">
        <v>200926.48123299997</v>
      </c>
      <c r="D7" s="11">
        <v>93702.663686000044</v>
      </c>
      <c r="E7" s="11">
        <v>44.310999000000017</v>
      </c>
      <c r="F7" s="11">
        <v>6059.7933629999952</v>
      </c>
      <c r="G7" s="11">
        <v>4974.3279930000035</v>
      </c>
      <c r="H7" s="11">
        <v>3481.8523120000013</v>
      </c>
      <c r="I7" s="11">
        <v>574.28697599999998</v>
      </c>
      <c r="J7" s="1"/>
      <c r="K7" s="1"/>
    </row>
    <row r="8" spans="1:11" ht="12" customHeight="1" x14ac:dyDescent="0.2">
      <c r="A8" s="399"/>
      <c r="B8" s="4" t="s">
        <v>546</v>
      </c>
      <c r="C8" s="11">
        <v>18227.204885000014</v>
      </c>
      <c r="D8" s="11">
        <v>577.76507500000037</v>
      </c>
      <c r="E8" s="11">
        <v>0.19891599999999998</v>
      </c>
      <c r="F8" s="11">
        <v>174.72326499999988</v>
      </c>
      <c r="G8" s="11">
        <v>1823.915052000001</v>
      </c>
      <c r="H8" s="11">
        <v>44.851067000000008</v>
      </c>
      <c r="I8" s="11">
        <v>53.133284000000017</v>
      </c>
      <c r="J8" s="1"/>
      <c r="K8" s="1"/>
    </row>
    <row r="9" spans="1:11" ht="12" customHeight="1" x14ac:dyDescent="0.2">
      <c r="A9" s="399"/>
      <c r="B9" s="4" t="s">
        <v>547</v>
      </c>
      <c r="C9" s="11">
        <v>2342.6988630000005</v>
      </c>
      <c r="D9" s="11">
        <v>4.515560999999999</v>
      </c>
      <c r="E9" s="11">
        <v>0</v>
      </c>
      <c r="F9" s="11">
        <v>2.8087790000000008</v>
      </c>
      <c r="G9" s="11">
        <v>96.486156000000008</v>
      </c>
      <c r="H9" s="11">
        <v>7.5968660000000003</v>
      </c>
      <c r="I9" s="11">
        <v>1.5859780000000001</v>
      </c>
      <c r="J9" s="1"/>
      <c r="K9" s="1"/>
    </row>
    <row r="10" spans="1:11" ht="12" customHeight="1" x14ac:dyDescent="0.2">
      <c r="A10" s="399"/>
      <c r="B10" s="4" t="s">
        <v>548</v>
      </c>
      <c r="C10" s="11">
        <v>41460.528374999878</v>
      </c>
      <c r="D10" s="11">
        <v>353.19601900000009</v>
      </c>
      <c r="E10" s="11">
        <v>28.075996999999997</v>
      </c>
      <c r="F10" s="11">
        <v>394.77096100000028</v>
      </c>
      <c r="G10" s="11">
        <v>1118.6591090000006</v>
      </c>
      <c r="H10" s="11">
        <v>255.707605</v>
      </c>
      <c r="I10" s="11">
        <v>438.59944800000022</v>
      </c>
      <c r="J10" s="1"/>
      <c r="K10" s="1"/>
    </row>
    <row r="11" spans="1:11" ht="12" customHeight="1" x14ac:dyDescent="0.2">
      <c r="A11" s="399"/>
      <c r="B11" s="4" t="s">
        <v>549</v>
      </c>
      <c r="C11" s="11">
        <v>29655.069727000009</v>
      </c>
      <c r="D11" s="11">
        <v>805.98842800000011</v>
      </c>
      <c r="E11" s="11">
        <v>17087.443465999993</v>
      </c>
      <c r="F11" s="11">
        <v>864.55420300000003</v>
      </c>
      <c r="G11" s="11">
        <v>534.76122599999985</v>
      </c>
      <c r="H11" s="11">
        <v>859.30502000000013</v>
      </c>
      <c r="I11" s="11">
        <v>2.6182090000000007</v>
      </c>
      <c r="J11" s="1"/>
      <c r="K11" s="1"/>
    </row>
    <row r="12" spans="1:11" ht="12" customHeight="1" x14ac:dyDescent="0.2">
      <c r="A12" s="399"/>
      <c r="B12" s="4" t="s">
        <v>550</v>
      </c>
      <c r="C12" s="11">
        <v>4475.8897210000032</v>
      </c>
      <c r="D12" s="11">
        <v>0.14411999999999994</v>
      </c>
      <c r="E12" s="11">
        <v>0</v>
      </c>
      <c r="F12" s="11">
        <v>2.5442659999999999</v>
      </c>
      <c r="G12" s="11">
        <v>7.4226789999999987</v>
      </c>
      <c r="H12" s="11">
        <v>4.5531959999999998</v>
      </c>
      <c r="I12" s="11">
        <v>0.45947000000000005</v>
      </c>
      <c r="J12" s="1"/>
      <c r="K12" s="1"/>
    </row>
    <row r="13" spans="1:11" ht="12" customHeight="1" x14ac:dyDescent="0.2">
      <c r="A13" s="399"/>
      <c r="B13" s="4" t="s">
        <v>551</v>
      </c>
      <c r="C13" s="11">
        <v>232711.98948300042</v>
      </c>
      <c r="D13" s="11">
        <v>9132.859510000002</v>
      </c>
      <c r="E13" s="11">
        <v>1067.8605930000001</v>
      </c>
      <c r="F13" s="11">
        <v>122906.19452700003</v>
      </c>
      <c r="G13" s="11">
        <v>9696.3997669999899</v>
      </c>
      <c r="H13" s="11">
        <v>1468.5654240000008</v>
      </c>
      <c r="I13" s="11">
        <v>700.31703899999934</v>
      </c>
      <c r="J13" s="1"/>
      <c r="K13" s="1"/>
    </row>
    <row r="14" spans="1:11" ht="12" customHeight="1" x14ac:dyDescent="0.2">
      <c r="A14" s="399"/>
      <c r="B14" s="4" t="s">
        <v>552</v>
      </c>
      <c r="C14" s="11">
        <v>11409.200177999996</v>
      </c>
      <c r="D14" s="11">
        <v>49.962447999999981</v>
      </c>
      <c r="E14" s="11">
        <v>5.1480270000000008</v>
      </c>
      <c r="F14" s="11">
        <v>3.9649469999999991</v>
      </c>
      <c r="G14" s="11">
        <v>13.707443999999999</v>
      </c>
      <c r="H14" s="11">
        <v>51.270221999999997</v>
      </c>
      <c r="I14" s="11">
        <v>0.12145600000000001</v>
      </c>
      <c r="J14" s="1"/>
      <c r="K14" s="1"/>
    </row>
    <row r="15" spans="1:11" ht="12" customHeight="1" x14ac:dyDescent="0.2">
      <c r="A15" s="399"/>
      <c r="B15" s="4" t="s">
        <v>553</v>
      </c>
      <c r="C15" s="11">
        <v>235050.33164400005</v>
      </c>
      <c r="D15" s="11">
        <v>2961.3596250000001</v>
      </c>
      <c r="E15" s="11">
        <v>20.024263999999995</v>
      </c>
      <c r="F15" s="11">
        <v>1781.3289260000001</v>
      </c>
      <c r="G15" s="11">
        <v>919.40743299999997</v>
      </c>
      <c r="H15" s="11">
        <v>182433.66820100008</v>
      </c>
      <c r="I15" s="11">
        <v>3.7725560000000007</v>
      </c>
      <c r="J15" s="1"/>
      <c r="K15" s="1"/>
    </row>
    <row r="16" spans="1:11" ht="12" customHeight="1" x14ac:dyDescent="0.25">
      <c r="A16" s="398"/>
      <c r="B16" s="4" t="s">
        <v>554</v>
      </c>
      <c r="C16" s="11">
        <v>45479.09755799995</v>
      </c>
      <c r="D16" s="11">
        <v>2585.8843790000001</v>
      </c>
      <c r="E16" s="11">
        <v>11.651131999999999</v>
      </c>
      <c r="F16" s="11">
        <v>399.80759199999989</v>
      </c>
      <c r="G16" s="11">
        <v>522.63152599999967</v>
      </c>
      <c r="H16" s="11">
        <v>6381.6386190000003</v>
      </c>
      <c r="I16" s="11">
        <v>121.77900899999999</v>
      </c>
      <c r="J16" s="1"/>
      <c r="K16" s="1"/>
    </row>
    <row r="17" spans="1:11" ht="12" customHeight="1" x14ac:dyDescent="0.2">
      <c r="A17" s="400"/>
      <c r="B17" s="4" t="s">
        <v>555</v>
      </c>
      <c r="C17" s="11">
        <v>7293.3398870000028</v>
      </c>
      <c r="D17" s="11">
        <v>0.52079200000000014</v>
      </c>
      <c r="E17" s="11">
        <v>11.213499999999996</v>
      </c>
      <c r="F17" s="11">
        <v>4.3122050000000005</v>
      </c>
      <c r="G17" s="11">
        <v>3.3678780000000001</v>
      </c>
      <c r="H17" s="11">
        <v>4.2271999999999997E-2</v>
      </c>
      <c r="I17" s="11">
        <v>0</v>
      </c>
      <c r="J17" s="1"/>
      <c r="K17" s="1"/>
    </row>
    <row r="18" spans="1:11" ht="12" customHeight="1" x14ac:dyDescent="0.2">
      <c r="A18" s="245"/>
      <c r="B18" s="4" t="s">
        <v>556</v>
      </c>
      <c r="C18" s="11">
        <v>8824.0909130000109</v>
      </c>
      <c r="D18" s="11">
        <v>8.6103169999999949</v>
      </c>
      <c r="E18" s="11">
        <v>0</v>
      </c>
      <c r="F18" s="11">
        <v>65.714613999999997</v>
      </c>
      <c r="G18" s="11">
        <v>30.217078000000008</v>
      </c>
      <c r="H18" s="11">
        <v>1.9377219999999997</v>
      </c>
      <c r="I18" s="11">
        <v>5.6539120000000009</v>
      </c>
      <c r="J18" s="1"/>
      <c r="K18" s="1"/>
    </row>
    <row r="19" spans="1:11" ht="12" customHeight="1" x14ac:dyDescent="0.2">
      <c r="A19" s="400"/>
      <c r="B19" s="4" t="s">
        <v>557</v>
      </c>
      <c r="C19" s="11">
        <v>102040.98177100008</v>
      </c>
      <c r="D19" s="11">
        <v>1781.3166990000007</v>
      </c>
      <c r="E19" s="11">
        <v>6.9484099999999964</v>
      </c>
      <c r="F19" s="11">
        <v>1893.6659020000002</v>
      </c>
      <c r="G19" s="11">
        <v>4345.2511549999999</v>
      </c>
      <c r="H19" s="11">
        <v>222.15676399999995</v>
      </c>
      <c r="I19" s="11">
        <v>24467.963322999978</v>
      </c>
      <c r="J19" s="1"/>
      <c r="K19" s="1"/>
    </row>
    <row r="20" spans="1:11" ht="12" customHeight="1" x14ac:dyDescent="0.2">
      <c r="A20" s="400"/>
      <c r="B20" s="4" t="s">
        <v>558</v>
      </c>
      <c r="C20" s="11">
        <v>10069.714633000001</v>
      </c>
      <c r="D20" s="11">
        <v>152.57367999999997</v>
      </c>
      <c r="E20" s="11">
        <v>16.329843</v>
      </c>
      <c r="F20" s="11">
        <v>283.52772000000004</v>
      </c>
      <c r="G20" s="11">
        <v>500.19318299999958</v>
      </c>
      <c r="H20" s="11">
        <v>67.528641000000007</v>
      </c>
      <c r="I20" s="11">
        <v>1341.3475249999999</v>
      </c>
      <c r="J20" s="1"/>
      <c r="K20" s="1"/>
    </row>
    <row r="21" spans="1:11" ht="12" customHeight="1" x14ac:dyDescent="0.2">
      <c r="A21" s="400"/>
      <c r="B21" s="4" t="s">
        <v>559</v>
      </c>
      <c r="C21" s="11">
        <v>242216.76911700011</v>
      </c>
      <c r="D21" s="11">
        <v>5664.9078250000039</v>
      </c>
      <c r="E21" s="11">
        <v>965.81616600000018</v>
      </c>
      <c r="F21" s="11">
        <v>6495.5930880000014</v>
      </c>
      <c r="G21" s="11">
        <v>14105.476384000011</v>
      </c>
      <c r="H21" s="11">
        <v>2817.6825630000003</v>
      </c>
      <c r="I21" s="11">
        <v>2255.0546089999998</v>
      </c>
      <c r="J21" s="1"/>
      <c r="K21" s="1"/>
    </row>
    <row r="22" spans="1:11" ht="12" customHeight="1" x14ac:dyDescent="0.2">
      <c r="A22" s="400"/>
      <c r="B22" s="4" t="s">
        <v>560</v>
      </c>
      <c r="C22" s="11">
        <v>386077.0959960008</v>
      </c>
      <c r="D22" s="11">
        <v>7934.9857670000029</v>
      </c>
      <c r="E22" s="11">
        <v>1194.7416760000003</v>
      </c>
      <c r="F22" s="11">
        <v>8717.9864719999969</v>
      </c>
      <c r="G22" s="11">
        <v>34607.914644999983</v>
      </c>
      <c r="H22" s="11">
        <v>7648.8900850000045</v>
      </c>
      <c r="I22" s="11">
        <v>5611.5156710000074</v>
      </c>
      <c r="J22" s="1"/>
      <c r="K22" s="1"/>
    </row>
    <row r="23" spans="1:11" ht="12" customHeight="1" x14ac:dyDescent="0.2">
      <c r="A23" s="400"/>
      <c r="B23" s="4" t="s">
        <v>561</v>
      </c>
      <c r="C23" s="11">
        <v>1065.1116739999995</v>
      </c>
      <c r="D23" s="11">
        <v>21.441249000000006</v>
      </c>
      <c r="E23" s="11">
        <v>0</v>
      </c>
      <c r="F23" s="11">
        <v>17.396642999999997</v>
      </c>
      <c r="G23" s="11">
        <v>108.52769899999998</v>
      </c>
      <c r="H23" s="11">
        <v>0.76584999999999992</v>
      </c>
      <c r="I23" s="11">
        <v>0.12548799999999999</v>
      </c>
      <c r="J23" s="1"/>
      <c r="K23" s="1"/>
    </row>
    <row r="24" spans="1:11" ht="12" customHeight="1" x14ac:dyDescent="0.2">
      <c r="A24" s="400"/>
      <c r="B24" s="4" t="s">
        <v>562</v>
      </c>
      <c r="C24" s="11">
        <v>883067.00640700117</v>
      </c>
      <c r="D24" s="11">
        <v>44168.391102999951</v>
      </c>
      <c r="E24" s="11">
        <v>3739.0932879999996</v>
      </c>
      <c r="F24" s="11">
        <v>11447.247734000004</v>
      </c>
      <c r="G24" s="11">
        <v>19930.174867000009</v>
      </c>
      <c r="H24" s="11">
        <v>315058.47449800011</v>
      </c>
      <c r="I24" s="11">
        <v>1644.7408410000012</v>
      </c>
      <c r="J24" s="1"/>
      <c r="K24" s="1"/>
    </row>
    <row r="25" spans="1:11" ht="12" customHeight="1" x14ac:dyDescent="0.2">
      <c r="A25" s="400"/>
      <c r="B25" s="4" t="s">
        <v>563</v>
      </c>
      <c r="C25" s="11">
        <v>11833.741697000007</v>
      </c>
      <c r="D25" s="11">
        <v>15.417888</v>
      </c>
      <c r="E25" s="11">
        <v>7.5651089999999979</v>
      </c>
      <c r="F25" s="11">
        <v>14.053441999999995</v>
      </c>
      <c r="G25" s="11">
        <v>329.90145199999989</v>
      </c>
      <c r="H25" s="11">
        <v>2.5165230000000007</v>
      </c>
      <c r="I25" s="11">
        <v>5.2830559999999984</v>
      </c>
      <c r="J25" s="1"/>
      <c r="K25" s="1"/>
    </row>
    <row r="26" spans="1:11" ht="12" customHeight="1" x14ac:dyDescent="0.2">
      <c r="A26" s="400"/>
      <c r="B26" s="4" t="s">
        <v>564</v>
      </c>
      <c r="C26" s="11">
        <v>86603.210319000034</v>
      </c>
      <c r="D26" s="11">
        <v>379.52345199999996</v>
      </c>
      <c r="E26" s="11">
        <v>7.7628450000000004</v>
      </c>
      <c r="F26" s="11">
        <v>215.17708199999996</v>
      </c>
      <c r="G26" s="11">
        <v>1016.1337900000001</v>
      </c>
      <c r="H26" s="11">
        <v>456.52951499999995</v>
      </c>
      <c r="I26" s="11">
        <v>25.345090999999996</v>
      </c>
      <c r="J26" s="1"/>
      <c r="K26" s="1"/>
    </row>
    <row r="27" spans="1:11" ht="12" customHeight="1" x14ac:dyDescent="0.2">
      <c r="A27" s="400"/>
      <c r="B27" s="4" t="s">
        <v>565</v>
      </c>
      <c r="C27" s="11">
        <v>7013.9190900000085</v>
      </c>
      <c r="D27" s="11">
        <v>92.157834999999992</v>
      </c>
      <c r="E27" s="11">
        <v>0</v>
      </c>
      <c r="F27" s="11">
        <v>11.959869000000001</v>
      </c>
      <c r="G27" s="11">
        <v>51.010907000000003</v>
      </c>
      <c r="H27" s="11">
        <v>427.31121300000007</v>
      </c>
      <c r="I27" s="11">
        <v>0.29845800000000011</v>
      </c>
      <c r="J27" s="1"/>
      <c r="K27" s="1"/>
    </row>
    <row r="28" spans="1:11" ht="12" customHeight="1" x14ac:dyDescent="0.2">
      <c r="A28" s="400"/>
      <c r="B28" s="4" t="s">
        <v>566</v>
      </c>
      <c r="C28" s="11"/>
      <c r="D28" s="11"/>
      <c r="E28" s="11"/>
      <c r="F28" s="11"/>
      <c r="G28" s="11"/>
      <c r="H28" s="11"/>
      <c r="I28" s="11"/>
      <c r="J28" s="1"/>
      <c r="K28" s="1"/>
    </row>
    <row r="29" spans="1:11" ht="12" customHeight="1" x14ac:dyDescent="0.2">
      <c r="A29" s="400"/>
      <c r="B29" s="4" t="s">
        <v>567</v>
      </c>
      <c r="C29" s="11">
        <v>11757.782874000006</v>
      </c>
      <c r="D29" s="11">
        <v>3.2773400000000001</v>
      </c>
      <c r="E29" s="11">
        <v>3.1999999999999999E-5</v>
      </c>
      <c r="F29" s="11">
        <v>8.2159250000000004</v>
      </c>
      <c r="G29" s="11">
        <v>5.6699130000000002</v>
      </c>
      <c r="H29" s="11">
        <v>3.5276089999999996</v>
      </c>
      <c r="I29" s="11">
        <v>0.16410499999999997</v>
      </c>
      <c r="J29" s="1"/>
      <c r="K29" s="1"/>
    </row>
    <row r="30" spans="1:11" ht="12" customHeight="1" x14ac:dyDescent="0.2">
      <c r="A30" s="400"/>
      <c r="B30" s="4" t="s">
        <v>568</v>
      </c>
      <c r="C30" s="11">
        <v>19817.077075000008</v>
      </c>
      <c r="D30" s="11">
        <v>696.73651799999982</v>
      </c>
      <c r="E30" s="11">
        <v>1.576003</v>
      </c>
      <c r="F30" s="11">
        <v>511.03147699999971</v>
      </c>
      <c r="G30" s="11">
        <v>1833.9346720000001</v>
      </c>
      <c r="H30" s="11">
        <v>207.91140700000003</v>
      </c>
      <c r="I30" s="11">
        <v>142.24392600000007</v>
      </c>
      <c r="J30" s="1"/>
      <c r="K30" s="1"/>
    </row>
    <row r="31" spans="1:11" ht="12" customHeight="1" x14ac:dyDescent="0.2">
      <c r="A31" s="400"/>
      <c r="B31" s="4" t="s">
        <v>569</v>
      </c>
      <c r="C31" s="11">
        <v>440230.51186000096</v>
      </c>
      <c r="D31" s="11">
        <v>28595.788478999995</v>
      </c>
      <c r="E31" s="11">
        <v>97.687427999999997</v>
      </c>
      <c r="F31" s="11">
        <v>6547.1190730000017</v>
      </c>
      <c r="G31" s="11">
        <v>12480.363163000004</v>
      </c>
      <c r="H31" s="11">
        <v>7089.7195370000027</v>
      </c>
      <c r="I31" s="11">
        <v>1893.6853899999996</v>
      </c>
      <c r="J31" s="1"/>
      <c r="K31" s="1"/>
    </row>
    <row r="32" spans="1:11" ht="12" customHeight="1" x14ac:dyDescent="0.2">
      <c r="A32" s="400"/>
      <c r="B32" s="4" t="s">
        <v>570</v>
      </c>
      <c r="C32" s="11">
        <v>85718.383732000104</v>
      </c>
      <c r="D32" s="11">
        <v>1257.4457800000005</v>
      </c>
      <c r="E32" s="11">
        <v>65.59104099999999</v>
      </c>
      <c r="F32" s="11">
        <v>514.72514200000001</v>
      </c>
      <c r="G32" s="11">
        <v>176.20925200000011</v>
      </c>
      <c r="H32" s="11">
        <v>3403.6369590000004</v>
      </c>
      <c r="I32" s="11">
        <v>51.812417999999994</v>
      </c>
      <c r="J32" s="1"/>
      <c r="K32" s="1"/>
    </row>
    <row r="33" spans="1:11" ht="12" customHeight="1" x14ac:dyDescent="0.2">
      <c r="A33" s="1"/>
      <c r="B33" s="4" t="s">
        <v>571</v>
      </c>
      <c r="C33" s="11">
        <v>70.721880999999996</v>
      </c>
      <c r="D33" s="11">
        <v>2.1635000000000001E-2</v>
      </c>
      <c r="E33" s="11">
        <v>0</v>
      </c>
      <c r="F33" s="11">
        <v>0.128909</v>
      </c>
      <c r="G33" s="11">
        <v>0.44459200000000015</v>
      </c>
      <c r="H33" s="11">
        <v>1.6642000000000001E-2</v>
      </c>
      <c r="I33" s="11">
        <v>0.37718599999999997</v>
      </c>
      <c r="J33" s="1"/>
      <c r="K33" s="1"/>
    </row>
    <row r="34" spans="1:11" ht="12" customHeight="1" x14ac:dyDescent="0.2">
      <c r="A34" s="1"/>
      <c r="B34" s="4" t="s">
        <v>572</v>
      </c>
      <c r="C34" s="11">
        <v>69610.606444999983</v>
      </c>
      <c r="D34" s="11">
        <v>1589.6828129999999</v>
      </c>
      <c r="E34" s="11">
        <v>755.07226700000001</v>
      </c>
      <c r="F34" s="11">
        <v>2871.480305000001</v>
      </c>
      <c r="G34" s="11">
        <v>8551.131468000005</v>
      </c>
      <c r="H34" s="11">
        <v>599.32880799999998</v>
      </c>
      <c r="I34" s="11">
        <v>408.96390300000002</v>
      </c>
      <c r="J34" s="1"/>
      <c r="K34" s="1"/>
    </row>
    <row r="35" spans="1:11" ht="12" customHeight="1" x14ac:dyDescent="0.2">
      <c r="A35" s="1"/>
      <c r="B35" s="4" t="s">
        <v>573</v>
      </c>
      <c r="C35" s="11">
        <v>24368.158365000014</v>
      </c>
      <c r="D35" s="11">
        <v>1328.5388469999991</v>
      </c>
      <c r="E35" s="11">
        <v>0</v>
      </c>
      <c r="F35" s="11">
        <v>49.457024999999994</v>
      </c>
      <c r="G35" s="11">
        <v>321.25747200000006</v>
      </c>
      <c r="H35" s="11">
        <v>621.28204600000004</v>
      </c>
      <c r="I35" s="11">
        <v>0.51508800000000021</v>
      </c>
      <c r="J35" s="1"/>
      <c r="K35" s="1"/>
    </row>
    <row r="36" spans="1:11" ht="12" customHeight="1" x14ac:dyDescent="0.2">
      <c r="A36" s="1"/>
      <c r="B36" s="4" t="s">
        <v>574</v>
      </c>
      <c r="C36" s="11">
        <v>23.076681000000001</v>
      </c>
      <c r="D36" s="11">
        <v>1.4495199999999999</v>
      </c>
      <c r="E36" s="11">
        <v>0</v>
      </c>
      <c r="F36" s="11">
        <v>0.28549800000000003</v>
      </c>
      <c r="G36" s="11">
        <v>0.17648</v>
      </c>
      <c r="H36" s="11">
        <v>0</v>
      </c>
      <c r="I36" s="11">
        <v>1.3080000000000001E-2</v>
      </c>
      <c r="J36" s="1"/>
      <c r="K36" s="1"/>
    </row>
    <row r="37" spans="1:11" ht="12" customHeight="1" x14ac:dyDescent="0.2">
      <c r="A37" s="1"/>
      <c r="B37" s="4" t="s">
        <v>575</v>
      </c>
      <c r="C37" s="11">
        <v>27953.067332000035</v>
      </c>
      <c r="D37" s="11">
        <v>7.766175999999998</v>
      </c>
      <c r="E37" s="11">
        <v>373.64201000000003</v>
      </c>
      <c r="F37" s="11">
        <v>83.599201999999977</v>
      </c>
      <c r="G37" s="11">
        <v>24.30341</v>
      </c>
      <c r="H37" s="11">
        <v>10.798429</v>
      </c>
      <c r="I37" s="11">
        <v>4.144000000000001E-3</v>
      </c>
      <c r="J37" s="1"/>
      <c r="K37" s="1"/>
    </row>
    <row r="38" spans="1:11" ht="12" customHeight="1" x14ac:dyDescent="0.2">
      <c r="A38" s="1"/>
      <c r="B38" s="4" t="s">
        <v>576</v>
      </c>
      <c r="C38" s="11">
        <v>59962.886264999979</v>
      </c>
      <c r="D38" s="11">
        <v>1010.783262</v>
      </c>
      <c r="E38" s="11">
        <v>29.033115999999985</v>
      </c>
      <c r="F38" s="11">
        <v>1278.0282780000007</v>
      </c>
      <c r="G38" s="11">
        <v>3665.4373619999974</v>
      </c>
      <c r="H38" s="11">
        <v>1977.2931180000005</v>
      </c>
      <c r="I38" s="11">
        <v>927.16892300000006</v>
      </c>
      <c r="J38" s="1"/>
      <c r="K38" s="1"/>
    </row>
    <row r="39" spans="1:11" ht="12" customHeight="1" x14ac:dyDescent="0.2">
      <c r="A39" s="1"/>
      <c r="B39" s="4" t="s">
        <v>577</v>
      </c>
      <c r="C39" s="11">
        <v>8581.1550370000023</v>
      </c>
      <c r="D39" s="11">
        <v>1106.2530470000002</v>
      </c>
      <c r="E39" s="11">
        <v>0</v>
      </c>
      <c r="F39" s="11">
        <v>92.030621999999966</v>
      </c>
      <c r="G39" s="11">
        <v>78.678887999999972</v>
      </c>
      <c r="H39" s="11">
        <v>16.671714000000005</v>
      </c>
      <c r="I39" s="11">
        <v>8.6102410000000003</v>
      </c>
      <c r="J39" s="1"/>
      <c r="K39" s="1"/>
    </row>
    <row r="40" spans="1:11" ht="12" customHeight="1" x14ac:dyDescent="0.2">
      <c r="A40" s="1"/>
      <c r="B40" s="4" t="s">
        <v>578</v>
      </c>
      <c r="C40" s="11">
        <v>22682.966330999981</v>
      </c>
      <c r="D40" s="11">
        <v>182.541642</v>
      </c>
      <c r="E40" s="11">
        <v>6.3958000000000015E-2</v>
      </c>
      <c r="F40" s="11">
        <v>229.32999000000004</v>
      </c>
      <c r="G40" s="11">
        <v>259.36199099999999</v>
      </c>
      <c r="H40" s="11">
        <v>8.2118739999999981</v>
      </c>
      <c r="I40" s="11">
        <v>689.60686999999962</v>
      </c>
      <c r="J40" s="1"/>
      <c r="K40" s="1"/>
    </row>
    <row r="41" spans="1:11" ht="12" customHeight="1" x14ac:dyDescent="0.2">
      <c r="A41" s="1"/>
      <c r="B41" s="4" t="s">
        <v>579</v>
      </c>
      <c r="C41" s="11">
        <v>3007.5467469999994</v>
      </c>
      <c r="D41" s="11">
        <v>0.17586299999999999</v>
      </c>
      <c r="E41" s="11">
        <v>15.271231999999996</v>
      </c>
      <c r="F41" s="11">
        <v>1.4350269999999996</v>
      </c>
      <c r="G41" s="11">
        <v>1.1001219999999998</v>
      </c>
      <c r="H41" s="11">
        <v>3.4881200000000012</v>
      </c>
      <c r="I41" s="11">
        <v>0</v>
      </c>
      <c r="J41" s="1"/>
      <c r="K41" s="1"/>
    </row>
    <row r="42" spans="1:11" ht="12" customHeight="1" x14ac:dyDescent="0.2">
      <c r="A42" s="1"/>
      <c r="B42" s="4" t="s">
        <v>580</v>
      </c>
      <c r="C42" s="11">
        <v>5949.3548510000137</v>
      </c>
      <c r="D42" s="11">
        <v>72.878245000000007</v>
      </c>
      <c r="E42" s="11">
        <v>0</v>
      </c>
      <c r="F42" s="11">
        <v>9.5212210000000006</v>
      </c>
      <c r="G42" s="11">
        <v>32.752058999999988</v>
      </c>
      <c r="H42" s="11">
        <v>102.02302100000001</v>
      </c>
      <c r="I42" s="11">
        <v>0</v>
      </c>
      <c r="J42" s="1"/>
      <c r="K42" s="1"/>
    </row>
    <row r="43" spans="1:11" ht="12" customHeight="1" x14ac:dyDescent="0.2">
      <c r="A43" s="399"/>
      <c r="B43" s="4" t="s">
        <v>581</v>
      </c>
      <c r="C43" s="11">
        <v>15217.35329400001</v>
      </c>
      <c r="D43" s="11">
        <v>28.926245999999992</v>
      </c>
      <c r="E43" s="11">
        <v>0</v>
      </c>
      <c r="F43" s="11">
        <v>26.333928000000011</v>
      </c>
      <c r="G43" s="11">
        <v>460.92489999999987</v>
      </c>
      <c r="H43" s="11">
        <v>45.742626999999985</v>
      </c>
      <c r="I43" s="11">
        <v>37.243134999999995</v>
      </c>
      <c r="J43" s="1"/>
      <c r="K43" s="1"/>
    </row>
    <row r="44" spans="1:11" ht="12" customHeight="1" x14ac:dyDescent="0.2">
      <c r="A44" s="399"/>
      <c r="B44" s="4" t="s">
        <v>582</v>
      </c>
      <c r="C44" s="11">
        <v>1222.5898799999991</v>
      </c>
      <c r="D44" s="11">
        <v>14.328720999999994</v>
      </c>
      <c r="E44" s="11">
        <v>4.6589999999999999E-3</v>
      </c>
      <c r="F44" s="11">
        <v>37.283216000000003</v>
      </c>
      <c r="G44" s="11">
        <v>43.678553999999998</v>
      </c>
      <c r="H44" s="11">
        <v>14.861080999999999</v>
      </c>
      <c r="I44" s="11">
        <v>2.5738659999999998</v>
      </c>
      <c r="J44" s="1"/>
      <c r="K44" s="1"/>
    </row>
    <row r="45" spans="1:11" ht="12" customHeight="1" x14ac:dyDescent="0.2">
      <c r="A45" s="400"/>
      <c r="B45" s="4" t="s">
        <v>583</v>
      </c>
      <c r="C45" s="11">
        <v>3239.8821880000028</v>
      </c>
      <c r="D45" s="11">
        <v>0.40935900000000003</v>
      </c>
      <c r="E45" s="11">
        <v>0</v>
      </c>
      <c r="F45" s="11">
        <v>10.420847000000002</v>
      </c>
      <c r="G45" s="11">
        <v>40.476082000000012</v>
      </c>
      <c r="H45" s="11">
        <v>0.41045199999999998</v>
      </c>
      <c r="I45" s="11">
        <v>1.6919759999999995</v>
      </c>
      <c r="J45" s="1"/>
      <c r="K45" s="1"/>
    </row>
    <row r="46" spans="1:11" ht="12" customHeight="1" x14ac:dyDescent="0.2">
      <c r="A46" s="400"/>
      <c r="B46" s="4" t="s">
        <v>584</v>
      </c>
      <c r="C46" s="11">
        <v>7386.9090640000049</v>
      </c>
      <c r="D46" s="11">
        <v>4.8823469999999993</v>
      </c>
      <c r="E46" s="11">
        <v>0.26311200000000001</v>
      </c>
      <c r="F46" s="11">
        <v>6.8616090000000014</v>
      </c>
      <c r="G46" s="11">
        <v>24.543924000000001</v>
      </c>
      <c r="H46" s="11">
        <v>5.5254779999999997</v>
      </c>
      <c r="I46" s="11">
        <v>0.20627499999999999</v>
      </c>
      <c r="J46" s="1"/>
      <c r="K46" s="1"/>
    </row>
    <row r="47" spans="1:11" ht="12" customHeight="1" x14ac:dyDescent="0.2">
      <c r="A47" s="400"/>
      <c r="B47" s="4" t="s">
        <v>585</v>
      </c>
      <c r="C47" s="11">
        <v>1485281.6720709959</v>
      </c>
      <c r="D47" s="11">
        <v>140493.02780899999</v>
      </c>
      <c r="E47" s="11">
        <v>2422.1841800000007</v>
      </c>
      <c r="F47" s="11">
        <v>34514.890389000007</v>
      </c>
      <c r="G47" s="11">
        <v>52638.791815000041</v>
      </c>
      <c r="H47" s="11">
        <v>146726.70239999995</v>
      </c>
      <c r="I47" s="11">
        <v>2314.1380339999992</v>
      </c>
      <c r="J47" s="1"/>
      <c r="K47" s="1"/>
    </row>
    <row r="48" spans="1:11" ht="12" customHeight="1" x14ac:dyDescent="0.2">
      <c r="A48" s="400"/>
      <c r="B48" s="4" t="s">
        <v>586</v>
      </c>
      <c r="C48" s="11">
        <v>796.90984800000069</v>
      </c>
      <c r="D48" s="11">
        <v>8.4515710000000013</v>
      </c>
      <c r="E48" s="11">
        <v>0</v>
      </c>
      <c r="F48" s="11">
        <v>8.0753819999999994</v>
      </c>
      <c r="G48" s="11">
        <v>6.2979990000000008</v>
      </c>
      <c r="H48" s="11">
        <v>1.8541099999999995</v>
      </c>
      <c r="I48" s="11">
        <v>0.19753999999999999</v>
      </c>
      <c r="J48" s="1"/>
      <c r="K48" s="1"/>
    </row>
    <row r="49" spans="1:11" ht="12" customHeight="1" x14ac:dyDescent="0.2">
      <c r="A49" s="400"/>
      <c r="B49" s="4" t="s">
        <v>587</v>
      </c>
      <c r="C49" s="11">
        <v>21388.032439999992</v>
      </c>
      <c r="D49" s="11">
        <v>207.14801099999988</v>
      </c>
      <c r="E49" s="11">
        <v>2.2699999999999999E-4</v>
      </c>
      <c r="F49" s="11">
        <v>90.722550999999982</v>
      </c>
      <c r="G49" s="11">
        <v>240.31151999999986</v>
      </c>
      <c r="H49" s="11">
        <v>161.34519499999993</v>
      </c>
      <c r="I49" s="11">
        <v>37.030082999999998</v>
      </c>
      <c r="J49" s="1"/>
      <c r="K49" s="1"/>
    </row>
    <row r="50" spans="1:11" ht="12" customHeight="1" x14ac:dyDescent="0.2">
      <c r="A50" s="400"/>
      <c r="B50" s="4" t="s">
        <v>588</v>
      </c>
      <c r="C50" s="11">
        <v>67855.554838999873</v>
      </c>
      <c r="D50" s="11">
        <v>3025.0179660000003</v>
      </c>
      <c r="E50" s="11">
        <v>1013.3533220000003</v>
      </c>
      <c r="F50" s="11">
        <v>1754.2771830000006</v>
      </c>
      <c r="G50" s="11">
        <v>2755.9452859999983</v>
      </c>
      <c r="H50" s="11">
        <v>480.58599100000026</v>
      </c>
      <c r="I50" s="11">
        <v>502.43059499999987</v>
      </c>
      <c r="J50" s="1"/>
      <c r="K50" s="1"/>
    </row>
    <row r="51" spans="1:11" ht="12" customHeight="1" x14ac:dyDescent="0.2">
      <c r="A51" s="400"/>
      <c r="B51" s="4" t="s">
        <v>589</v>
      </c>
      <c r="C51" s="11">
        <v>41034.630260999955</v>
      </c>
      <c r="D51" s="11">
        <v>321.52749399999993</v>
      </c>
      <c r="E51" s="11">
        <v>29.054339000000006</v>
      </c>
      <c r="F51" s="11">
        <v>1285.5962659999998</v>
      </c>
      <c r="G51" s="11">
        <v>1867.0761669999995</v>
      </c>
      <c r="H51" s="11">
        <v>92.674054999999981</v>
      </c>
      <c r="I51" s="11">
        <v>1475.6572460000007</v>
      </c>
      <c r="J51" s="1"/>
      <c r="K51" s="1"/>
    </row>
    <row r="52" spans="1:11" ht="12" customHeight="1" x14ac:dyDescent="0.2">
      <c r="A52" s="400"/>
      <c r="B52" s="4" t="s">
        <v>590</v>
      </c>
      <c r="C52" s="11">
        <v>370472.22808500036</v>
      </c>
      <c r="D52" s="11">
        <v>16417.498127000006</v>
      </c>
      <c r="E52" s="11">
        <v>1554.0784839999997</v>
      </c>
      <c r="F52" s="11">
        <v>11445.520381000002</v>
      </c>
      <c r="G52" s="11">
        <v>134053.17444200005</v>
      </c>
      <c r="H52" s="11">
        <v>8009.0046980000006</v>
      </c>
      <c r="I52" s="11">
        <v>1579.4284290000007</v>
      </c>
      <c r="J52" s="1"/>
      <c r="K52" s="1"/>
    </row>
    <row r="53" spans="1:11" ht="12" customHeight="1" x14ac:dyDescent="0.2">
      <c r="A53" s="1"/>
      <c r="B53" s="4" t="s">
        <v>591</v>
      </c>
      <c r="C53" s="11">
        <v>17633.168448000011</v>
      </c>
      <c r="D53" s="11">
        <v>118.08205299999999</v>
      </c>
      <c r="E53" s="11">
        <v>0</v>
      </c>
      <c r="F53" s="11">
        <v>4.3868170000000006</v>
      </c>
      <c r="G53" s="11">
        <v>44.316384999999997</v>
      </c>
      <c r="H53" s="11">
        <v>559.59403200000054</v>
      </c>
      <c r="I53" s="11">
        <v>3.6059759999999974</v>
      </c>
      <c r="J53" s="1"/>
      <c r="K53" s="1"/>
    </row>
    <row r="54" spans="1:11" ht="12" customHeight="1" x14ac:dyDescent="0.2">
      <c r="A54" s="1"/>
      <c r="B54" s="4" t="s">
        <v>592</v>
      </c>
      <c r="C54" s="11">
        <v>18554.625862000034</v>
      </c>
      <c r="D54" s="11">
        <v>17.686865000000004</v>
      </c>
      <c r="E54" s="11">
        <v>0</v>
      </c>
      <c r="F54" s="11">
        <v>23.924603999999992</v>
      </c>
      <c r="G54" s="11">
        <v>220.18815399999988</v>
      </c>
      <c r="H54" s="11">
        <v>69.435312999999979</v>
      </c>
      <c r="I54" s="11">
        <v>6.6715159999999978</v>
      </c>
      <c r="J54" s="1"/>
      <c r="K54" s="1"/>
    </row>
    <row r="55" spans="1:11" ht="12" customHeight="1" x14ac:dyDescent="0.2">
      <c r="A55" s="1"/>
      <c r="B55" s="4" t="s">
        <v>593</v>
      </c>
      <c r="C55" s="11">
        <v>38579.42938000006</v>
      </c>
      <c r="D55" s="11">
        <v>354.88160299999998</v>
      </c>
      <c r="E55" s="11">
        <v>3.8546689999999999</v>
      </c>
      <c r="F55" s="11">
        <v>117.30089199999996</v>
      </c>
      <c r="G55" s="11">
        <v>405.43984900000009</v>
      </c>
      <c r="H55" s="11">
        <v>1165.8838010000002</v>
      </c>
      <c r="I55" s="11">
        <v>12.454993999999999</v>
      </c>
      <c r="J55" s="1"/>
      <c r="K55" s="1"/>
    </row>
    <row r="56" spans="1:11" ht="12" customHeight="1" x14ac:dyDescent="0.2">
      <c r="A56" s="1"/>
      <c r="B56" s="4" t="s">
        <v>594</v>
      </c>
      <c r="C56" s="11">
        <v>4742574.5423829984</v>
      </c>
      <c r="D56" s="11">
        <v>236692.06300000002</v>
      </c>
      <c r="E56" s="11">
        <v>35017.635249999992</v>
      </c>
      <c r="F56" s="11">
        <v>254804.71474999993</v>
      </c>
      <c r="G56" s="11">
        <v>322917.31724999991</v>
      </c>
      <c r="H56" s="11">
        <v>234136.78924999997</v>
      </c>
      <c r="I56" s="11">
        <v>35340.167249999999</v>
      </c>
      <c r="J56" s="1"/>
      <c r="K56" s="1"/>
    </row>
    <row r="57" spans="1:11" ht="16.5" customHeight="1" x14ac:dyDescent="0.2">
      <c r="A57" s="399"/>
      <c r="B57" s="534" t="s">
        <v>597</v>
      </c>
      <c r="C57" s="535">
        <v>2334700.2045450062</v>
      </c>
      <c r="D57" s="535">
        <v>177145.56818</v>
      </c>
      <c r="E57" s="535">
        <v>43166.499998000007</v>
      </c>
      <c r="F57" s="535">
        <v>222425.4772719999</v>
      </c>
      <c r="G57" s="535">
        <v>156066.54545300014</v>
      </c>
      <c r="H57" s="535">
        <v>134064.1136349999</v>
      </c>
      <c r="I57" s="535">
        <v>10576.227271999993</v>
      </c>
      <c r="J57" s="1"/>
      <c r="K57" s="1"/>
    </row>
    <row r="58" spans="1:11" ht="54.95" customHeight="1" x14ac:dyDescent="0.2">
      <c r="A58" s="401" t="s">
        <v>3</v>
      </c>
      <c r="B58" s="567" t="s">
        <v>242</v>
      </c>
      <c r="C58" s="567"/>
      <c r="D58" s="567"/>
      <c r="E58" s="567"/>
      <c r="F58" s="567"/>
      <c r="G58" s="567"/>
      <c r="H58" s="567"/>
      <c r="I58" s="567"/>
      <c r="J58" s="397"/>
      <c r="K58" s="1"/>
    </row>
    <row r="59" spans="1:11" x14ac:dyDescent="0.2">
      <c r="A59" s="1"/>
      <c r="B59" s="1"/>
      <c r="C59" s="1"/>
      <c r="D59" s="1"/>
      <c r="E59" s="1"/>
      <c r="F59" s="1"/>
      <c r="G59" s="1"/>
      <c r="H59" s="1"/>
      <c r="I59" s="1"/>
      <c r="J59" s="1"/>
      <c r="K59" s="1"/>
    </row>
  </sheetData>
  <mergeCells count="3">
    <mergeCell ref="C4:C5"/>
    <mergeCell ref="D4:I4"/>
    <mergeCell ref="B58:I58"/>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2:K59"/>
  <sheetViews>
    <sheetView showGridLines="0" zoomScaleNormal="100" zoomScaleSheetLayoutView="100" workbookViewId="0"/>
  </sheetViews>
  <sheetFormatPr defaultColWidth="9.140625" defaultRowHeight="12" x14ac:dyDescent="0.2"/>
  <cols>
    <col min="1" max="1" width="1.7109375" style="2" customWidth="1"/>
    <col min="2" max="8" width="9.7109375" style="2" customWidth="1"/>
    <col min="9" max="9" width="1.7109375" style="2" customWidth="1"/>
    <col min="10" max="10" width="26" style="2" customWidth="1"/>
    <col min="11" max="12" width="1.7109375" style="2" customWidth="1"/>
    <col min="13" max="16384" width="9.140625" style="2"/>
  </cols>
  <sheetData>
    <row r="2" spans="1:11" s="59" customFormat="1" ht="16.5" customHeight="1" x14ac:dyDescent="0.3">
      <c r="A2" s="395"/>
      <c r="B2" s="569" t="s">
        <v>332</v>
      </c>
      <c r="C2" s="569"/>
      <c r="D2" s="569"/>
      <c r="E2" s="569"/>
      <c r="F2" s="569"/>
      <c r="G2" s="569"/>
      <c r="H2" s="569"/>
      <c r="I2" s="570"/>
      <c r="J2" s="188"/>
      <c r="K2" s="396"/>
    </row>
    <row r="3" spans="1:11" s="404" customFormat="1" ht="21" customHeight="1" x14ac:dyDescent="0.2">
      <c r="A3" s="402"/>
      <c r="B3" s="276" t="s">
        <v>673</v>
      </c>
      <c r="C3" s="276"/>
      <c r="D3" s="276"/>
      <c r="E3" s="276"/>
      <c r="F3" s="276"/>
      <c r="G3" s="276"/>
      <c r="H3" s="276"/>
      <c r="I3" s="403"/>
      <c r="J3" s="412" t="s">
        <v>189</v>
      </c>
      <c r="K3" s="399"/>
    </row>
    <row r="4" spans="1:11" ht="12" customHeight="1" x14ac:dyDescent="0.2">
      <c r="A4" s="397"/>
      <c r="B4" s="566" t="s">
        <v>346</v>
      </c>
      <c r="C4" s="566"/>
      <c r="D4" s="566"/>
      <c r="E4" s="566"/>
      <c r="F4" s="566"/>
      <c r="G4" s="566"/>
      <c r="H4" s="568"/>
      <c r="I4" s="5"/>
      <c r="J4" s="6"/>
      <c r="K4" s="413"/>
    </row>
    <row r="5" spans="1:11" ht="30" customHeight="1" x14ac:dyDescent="0.2">
      <c r="A5" s="397"/>
      <c r="B5" s="410" t="s">
        <v>23</v>
      </c>
      <c r="C5" s="411" t="s">
        <v>25</v>
      </c>
      <c r="D5" s="411" t="s">
        <v>34</v>
      </c>
      <c r="E5" s="411" t="s">
        <v>35</v>
      </c>
      <c r="F5" s="411" t="s">
        <v>36</v>
      </c>
      <c r="G5" s="411" t="s">
        <v>24</v>
      </c>
      <c r="H5" s="411" t="s">
        <v>38</v>
      </c>
      <c r="I5" s="8"/>
      <c r="J5" s="9"/>
      <c r="K5" s="8"/>
    </row>
    <row r="6" spans="1:11" ht="12" customHeight="1" x14ac:dyDescent="0.2">
      <c r="A6" s="1"/>
      <c r="B6" s="10">
        <v>50.499997</v>
      </c>
      <c r="C6" s="10">
        <v>1.2283689999999998</v>
      </c>
      <c r="D6" s="10">
        <v>0</v>
      </c>
      <c r="E6" s="10">
        <v>0</v>
      </c>
      <c r="F6" s="10">
        <v>0</v>
      </c>
      <c r="G6" s="10">
        <v>0.94960400000000011</v>
      </c>
      <c r="H6" s="12">
        <v>0</v>
      </c>
      <c r="J6" s="3" t="s">
        <v>544</v>
      </c>
    </row>
    <row r="7" spans="1:11" ht="12" customHeight="1" x14ac:dyDescent="0.2">
      <c r="A7" s="1"/>
      <c r="B7" s="11">
        <v>35953.684028999996</v>
      </c>
      <c r="C7" s="11">
        <v>17251.402236000009</v>
      </c>
      <c r="D7" s="11">
        <v>3432.3076419999979</v>
      </c>
      <c r="E7" s="11">
        <v>240.89248199999994</v>
      </c>
      <c r="F7" s="11">
        <v>312.10070700000011</v>
      </c>
      <c r="G7" s="11">
        <v>28136.051688000014</v>
      </c>
      <c r="H7" s="14">
        <v>1247.1971979999996</v>
      </c>
      <c r="J7" s="4" t="s">
        <v>545</v>
      </c>
    </row>
    <row r="8" spans="1:11" ht="12" customHeight="1" x14ac:dyDescent="0.2">
      <c r="A8" s="1"/>
      <c r="B8" s="11">
        <v>14323.054317999997</v>
      </c>
      <c r="C8" s="11">
        <v>765.161653</v>
      </c>
      <c r="D8" s="11">
        <v>533.54547800000023</v>
      </c>
      <c r="E8" s="11">
        <v>2280.5596790000013</v>
      </c>
      <c r="F8" s="11">
        <v>0.90772999999999993</v>
      </c>
      <c r="G8" s="11">
        <v>274.23138299999994</v>
      </c>
      <c r="H8" s="14">
        <v>1.5253840000000001</v>
      </c>
      <c r="J8" s="4" t="s">
        <v>546</v>
      </c>
    </row>
    <row r="9" spans="1:11" ht="12" customHeight="1" x14ac:dyDescent="0.2">
      <c r="A9" s="1"/>
      <c r="B9" s="11">
        <v>375.93861899999996</v>
      </c>
      <c r="C9" s="11">
        <v>512.28505800000005</v>
      </c>
      <c r="D9" s="11">
        <v>4.0854739999999996</v>
      </c>
      <c r="E9" s="11">
        <v>0</v>
      </c>
      <c r="F9" s="11">
        <v>2.418447</v>
      </c>
      <c r="G9" s="11">
        <v>422.44528300000013</v>
      </c>
      <c r="H9" s="14">
        <v>0</v>
      </c>
      <c r="J9" s="4" t="s">
        <v>547</v>
      </c>
    </row>
    <row r="10" spans="1:11" ht="12" customHeight="1" x14ac:dyDescent="0.2">
      <c r="A10" s="1"/>
      <c r="B10" s="11">
        <v>32276.258413000003</v>
      </c>
      <c r="C10" s="11">
        <v>7697.5469710000025</v>
      </c>
      <c r="D10" s="11">
        <v>123.42371699999995</v>
      </c>
      <c r="E10" s="11">
        <v>2062.5384760000002</v>
      </c>
      <c r="F10" s="11">
        <v>13.560220999999999</v>
      </c>
      <c r="G10" s="11">
        <v>1873.9014980000011</v>
      </c>
      <c r="H10" s="14">
        <v>3.9541980000000003</v>
      </c>
      <c r="J10" s="4" t="s">
        <v>548</v>
      </c>
    </row>
    <row r="11" spans="1:11" ht="12" customHeight="1" x14ac:dyDescent="0.2">
      <c r="A11" s="1"/>
      <c r="B11" s="11">
        <v>5055.7052830000002</v>
      </c>
      <c r="C11" s="11">
        <v>450.88411200000019</v>
      </c>
      <c r="D11" s="11">
        <v>313.06652199999996</v>
      </c>
      <c r="E11" s="11">
        <v>77.750542999999979</v>
      </c>
      <c r="F11" s="11">
        <v>24.024338000000011</v>
      </c>
      <c r="G11" s="11">
        <v>1869.997073</v>
      </c>
      <c r="H11" s="14">
        <v>59.763614999999994</v>
      </c>
      <c r="J11" s="4" t="s">
        <v>549</v>
      </c>
    </row>
    <row r="12" spans="1:11" ht="12" customHeight="1" x14ac:dyDescent="0.2">
      <c r="A12" s="1"/>
      <c r="B12" s="11">
        <v>4395.5743150000008</v>
      </c>
      <c r="C12" s="11">
        <v>25.257058999999984</v>
      </c>
      <c r="D12" s="11">
        <v>0</v>
      </c>
      <c r="E12" s="11">
        <v>136.09618799999996</v>
      </c>
      <c r="F12" s="11">
        <v>0</v>
      </c>
      <c r="G12" s="11">
        <v>0.40705000000000008</v>
      </c>
      <c r="H12" s="14">
        <v>0</v>
      </c>
      <c r="J12" s="4" t="s">
        <v>550</v>
      </c>
    </row>
    <row r="13" spans="1:11" ht="12" customHeight="1" x14ac:dyDescent="0.2">
      <c r="A13" s="1"/>
      <c r="B13" s="11">
        <v>33765.358804999996</v>
      </c>
      <c r="C13" s="11">
        <v>28435.075874000002</v>
      </c>
      <c r="D13" s="11">
        <v>1122.9892620000005</v>
      </c>
      <c r="E13" s="11">
        <v>111.40665999999999</v>
      </c>
      <c r="F13" s="11">
        <v>508.39426100000003</v>
      </c>
      <c r="G13" s="11">
        <v>18579.615691999996</v>
      </c>
      <c r="H13" s="14">
        <v>695.05939100000001</v>
      </c>
      <c r="J13" s="4" t="s">
        <v>551</v>
      </c>
    </row>
    <row r="14" spans="1:11" ht="12" customHeight="1" x14ac:dyDescent="0.2">
      <c r="A14" s="1"/>
      <c r="B14" s="11">
        <v>702.312408</v>
      </c>
      <c r="C14" s="11">
        <v>39.065359000000015</v>
      </c>
      <c r="D14" s="11">
        <v>0.34162699999999996</v>
      </c>
      <c r="E14" s="11">
        <v>0</v>
      </c>
      <c r="F14" s="11">
        <v>0</v>
      </c>
      <c r="G14" s="11">
        <v>61.51364499999999</v>
      </c>
      <c r="H14" s="14">
        <v>0</v>
      </c>
      <c r="J14" s="4" t="s">
        <v>552</v>
      </c>
    </row>
    <row r="15" spans="1:11" ht="12" customHeight="1" x14ac:dyDescent="0.2">
      <c r="A15" s="1"/>
      <c r="B15" s="11">
        <v>21949.825004999999</v>
      </c>
      <c r="C15" s="11">
        <v>5357.5780939999995</v>
      </c>
      <c r="D15" s="11">
        <v>9387.0088720000003</v>
      </c>
      <c r="E15" s="11">
        <v>26.406580000000009</v>
      </c>
      <c r="F15" s="11">
        <v>74.946427999999997</v>
      </c>
      <c r="G15" s="11">
        <v>13519.310271999995</v>
      </c>
      <c r="H15" s="14">
        <v>168.57919100000001</v>
      </c>
      <c r="J15" s="4" t="s">
        <v>553</v>
      </c>
    </row>
    <row r="16" spans="1:11" ht="12" customHeight="1" x14ac:dyDescent="0.2">
      <c r="A16" s="1"/>
      <c r="B16" s="11">
        <v>5035.1942270000027</v>
      </c>
      <c r="C16" s="11">
        <v>1235.1153530000001</v>
      </c>
      <c r="D16" s="11">
        <v>2887.9155599999999</v>
      </c>
      <c r="E16" s="11">
        <v>2.4370000000000003E-2</v>
      </c>
      <c r="F16" s="11">
        <v>222.7228320000001</v>
      </c>
      <c r="G16" s="11">
        <v>5083.475091000003</v>
      </c>
      <c r="H16" s="14">
        <v>726.89338600000053</v>
      </c>
      <c r="J16" s="4" t="s">
        <v>554</v>
      </c>
    </row>
    <row r="17" spans="1:10" ht="12" customHeight="1" x14ac:dyDescent="0.2">
      <c r="A17" s="1"/>
      <c r="B17" s="11">
        <v>219.72943499999988</v>
      </c>
      <c r="C17" s="11">
        <v>42.738070000000008</v>
      </c>
      <c r="D17" s="11">
        <v>5.0000000000000002E-5</v>
      </c>
      <c r="E17" s="11">
        <v>0</v>
      </c>
      <c r="F17" s="11">
        <v>0</v>
      </c>
      <c r="G17" s="11">
        <v>15.501842000000002</v>
      </c>
      <c r="H17" s="14">
        <v>0</v>
      </c>
      <c r="J17" s="4" t="s">
        <v>555</v>
      </c>
    </row>
    <row r="18" spans="1:10" ht="12" customHeight="1" x14ac:dyDescent="0.2">
      <c r="A18" s="1"/>
      <c r="B18" s="11">
        <v>6910.8950030000005</v>
      </c>
      <c r="C18" s="11">
        <v>139.60563899999991</v>
      </c>
      <c r="D18" s="11">
        <v>1.5856999999999996E-2</v>
      </c>
      <c r="E18" s="11">
        <v>73.717903000000064</v>
      </c>
      <c r="F18" s="11">
        <v>1.18E-4</v>
      </c>
      <c r="G18" s="11">
        <v>53.499554000000018</v>
      </c>
      <c r="H18" s="14">
        <v>0</v>
      </c>
      <c r="J18" s="62" t="s">
        <v>556</v>
      </c>
    </row>
    <row r="19" spans="1:10" ht="12" customHeight="1" x14ac:dyDescent="0.2">
      <c r="A19" s="1"/>
      <c r="B19" s="11">
        <v>56958.813933000041</v>
      </c>
      <c r="C19" s="11">
        <v>6470.7344579999963</v>
      </c>
      <c r="D19" s="11">
        <v>281.13136999999995</v>
      </c>
      <c r="E19" s="11">
        <v>406.79399700000016</v>
      </c>
      <c r="F19" s="11">
        <v>14.661032000000002</v>
      </c>
      <c r="G19" s="11">
        <v>4083.2381019999998</v>
      </c>
      <c r="H19" s="14">
        <v>5.6760029999999979</v>
      </c>
      <c r="J19" s="4" t="s">
        <v>557</v>
      </c>
    </row>
    <row r="20" spans="1:10" ht="12" customHeight="1" x14ac:dyDescent="0.2">
      <c r="A20" s="1"/>
      <c r="B20" s="11">
        <v>8337.7320210000034</v>
      </c>
      <c r="C20" s="11">
        <v>466.92510099999993</v>
      </c>
      <c r="D20" s="11">
        <v>165.15494900000007</v>
      </c>
      <c r="E20" s="11">
        <v>39.219601000000004</v>
      </c>
      <c r="F20" s="11">
        <v>11.778672</v>
      </c>
      <c r="G20" s="11">
        <v>91.107269000000031</v>
      </c>
      <c r="H20" s="14">
        <v>0.31744600000000006</v>
      </c>
      <c r="J20" s="4" t="s">
        <v>558</v>
      </c>
    </row>
    <row r="21" spans="1:10" ht="12" customHeight="1" x14ac:dyDescent="0.2">
      <c r="A21" s="1"/>
      <c r="B21" s="11">
        <v>161454.82416399982</v>
      </c>
      <c r="C21" s="11">
        <v>28022.424816999992</v>
      </c>
      <c r="D21" s="11">
        <v>2252.6068849999979</v>
      </c>
      <c r="E21" s="11">
        <v>663.04328700000042</v>
      </c>
      <c r="F21" s="11">
        <v>614.77074699999991</v>
      </c>
      <c r="G21" s="11">
        <v>29585.564458999994</v>
      </c>
      <c r="H21" s="14">
        <v>417.6397379999998</v>
      </c>
      <c r="J21" s="4" t="s">
        <v>559</v>
      </c>
    </row>
    <row r="22" spans="1:10" ht="12" customHeight="1" x14ac:dyDescent="0.2">
      <c r="A22" s="1"/>
      <c r="B22" s="11">
        <v>260760.68451799997</v>
      </c>
      <c r="C22" s="11">
        <v>36855.420005000014</v>
      </c>
      <c r="D22" s="11">
        <v>4368.2615770000039</v>
      </c>
      <c r="E22" s="11">
        <v>3042.521290000002</v>
      </c>
      <c r="F22" s="11">
        <v>862.31235900000081</v>
      </c>
      <c r="G22" s="11">
        <v>32920.830664000023</v>
      </c>
      <c r="H22" s="14">
        <v>743.6793140000002</v>
      </c>
      <c r="J22" s="4" t="s">
        <v>560</v>
      </c>
    </row>
    <row r="23" spans="1:10" ht="12" customHeight="1" x14ac:dyDescent="0.2">
      <c r="A23" s="1"/>
      <c r="B23" s="11">
        <v>955.88657899999998</v>
      </c>
      <c r="C23" s="11">
        <v>100.79034800000005</v>
      </c>
      <c r="D23" s="11">
        <v>0.16291799999999992</v>
      </c>
      <c r="E23" s="11">
        <v>4.3314000000000005E-2</v>
      </c>
      <c r="F23" s="11">
        <v>0</v>
      </c>
      <c r="G23" s="11">
        <v>33.973389000000012</v>
      </c>
      <c r="H23" s="14">
        <v>0</v>
      </c>
      <c r="J23" s="4" t="s">
        <v>561</v>
      </c>
    </row>
    <row r="24" spans="1:10" ht="12" customHeight="1" x14ac:dyDescent="0.2">
      <c r="A24" s="1"/>
      <c r="B24" s="11">
        <v>95231.862787999984</v>
      </c>
      <c r="C24" s="11">
        <v>26349.411367000001</v>
      </c>
      <c r="D24" s="11">
        <v>193899.56447300012</v>
      </c>
      <c r="E24" s="11">
        <v>589.19168400000012</v>
      </c>
      <c r="F24" s="11">
        <v>10494.026814999996</v>
      </c>
      <c r="G24" s="11">
        <v>91467.733604000037</v>
      </c>
      <c r="H24" s="14">
        <v>16609.839762000011</v>
      </c>
      <c r="J24" s="4" t="s">
        <v>562</v>
      </c>
    </row>
    <row r="25" spans="1:10" ht="12" customHeight="1" x14ac:dyDescent="0.2">
      <c r="A25" s="1"/>
      <c r="B25" s="11">
        <v>10342.481114999995</v>
      </c>
      <c r="C25" s="11">
        <v>185.76798599999984</v>
      </c>
      <c r="D25" s="11">
        <v>0.68991900000000028</v>
      </c>
      <c r="E25" s="11">
        <v>9216.8256439999914</v>
      </c>
      <c r="F25" s="11">
        <v>0</v>
      </c>
      <c r="G25" s="11">
        <v>72.79857299999999</v>
      </c>
      <c r="H25" s="14">
        <v>0</v>
      </c>
      <c r="J25" s="4" t="s">
        <v>563</v>
      </c>
    </row>
    <row r="26" spans="1:10" ht="12" customHeight="1" x14ac:dyDescent="0.2">
      <c r="A26" s="1"/>
      <c r="B26" s="11">
        <v>6509.7325059999976</v>
      </c>
      <c r="C26" s="11">
        <v>2186.266759000001</v>
      </c>
      <c r="D26" s="11">
        <v>18.14565</v>
      </c>
      <c r="E26" s="11">
        <v>0.71268699999999985</v>
      </c>
      <c r="F26" s="11">
        <v>73605.131660000014</v>
      </c>
      <c r="G26" s="11">
        <v>1960.5212020000004</v>
      </c>
      <c r="H26" s="14">
        <v>1.8970929999999999</v>
      </c>
      <c r="J26" s="4" t="s">
        <v>564</v>
      </c>
    </row>
    <row r="27" spans="1:10" ht="12" customHeight="1" x14ac:dyDescent="0.2">
      <c r="A27" s="1"/>
      <c r="B27" s="11">
        <v>286.99316900000014</v>
      </c>
      <c r="C27" s="11">
        <v>55.739129999999996</v>
      </c>
      <c r="D27" s="11">
        <v>12.070181000000002</v>
      </c>
      <c r="E27" s="11">
        <v>0</v>
      </c>
      <c r="F27" s="11">
        <v>0.05</v>
      </c>
      <c r="G27" s="11">
        <v>440.56728100000038</v>
      </c>
      <c r="H27" s="14">
        <v>2.3942350000000001</v>
      </c>
      <c r="J27" s="4" t="s">
        <v>565</v>
      </c>
    </row>
    <row r="28" spans="1:10" ht="12" customHeight="1" x14ac:dyDescent="0.2">
      <c r="A28" s="1"/>
      <c r="B28" s="11"/>
      <c r="C28" s="11"/>
      <c r="D28" s="11"/>
      <c r="E28" s="11"/>
      <c r="F28" s="11"/>
      <c r="G28" s="11"/>
      <c r="H28" s="14"/>
      <c r="J28" s="4" t="s">
        <v>566</v>
      </c>
    </row>
    <row r="29" spans="1:10" ht="12" customHeight="1" x14ac:dyDescent="0.2">
      <c r="A29" s="1"/>
      <c r="B29" s="11">
        <v>743.54226700000072</v>
      </c>
      <c r="C29" s="11">
        <v>43.793806000000011</v>
      </c>
      <c r="D29" s="11">
        <v>1.2679350000000005</v>
      </c>
      <c r="E29" s="11">
        <v>0.27102300000000001</v>
      </c>
      <c r="F29" s="11">
        <v>4.2499999999999998E-4</v>
      </c>
      <c r="G29" s="11">
        <v>11.612160999999995</v>
      </c>
      <c r="H29" s="14">
        <v>6.9319999999999998E-3</v>
      </c>
      <c r="J29" s="4" t="s">
        <v>567</v>
      </c>
    </row>
    <row r="30" spans="1:10" ht="12" customHeight="1" x14ac:dyDescent="0.2">
      <c r="A30" s="1"/>
      <c r="B30" s="11">
        <v>13651.789042999992</v>
      </c>
      <c r="C30" s="11">
        <v>3119.2608650000016</v>
      </c>
      <c r="D30" s="11">
        <v>138.161699</v>
      </c>
      <c r="E30" s="11">
        <v>154.0550089999999</v>
      </c>
      <c r="F30" s="11">
        <v>0.9649589999999999</v>
      </c>
      <c r="G30" s="11">
        <v>957.91047299999957</v>
      </c>
      <c r="H30" s="14">
        <v>0.9166709999999999</v>
      </c>
      <c r="J30" s="4" t="s">
        <v>568</v>
      </c>
    </row>
    <row r="31" spans="1:10" ht="12" customHeight="1" x14ac:dyDescent="0.2">
      <c r="A31" s="1"/>
      <c r="B31" s="11">
        <v>65623.931486000001</v>
      </c>
      <c r="C31" s="11">
        <v>22794.257889000022</v>
      </c>
      <c r="D31" s="11">
        <v>3293.9997910000002</v>
      </c>
      <c r="E31" s="11">
        <v>93.319065999999978</v>
      </c>
      <c r="F31" s="11">
        <v>964.82012299999974</v>
      </c>
      <c r="G31" s="11">
        <v>338161.82497200009</v>
      </c>
      <c r="H31" s="14">
        <v>910.00279300000022</v>
      </c>
      <c r="J31" s="4" t="s">
        <v>569</v>
      </c>
    </row>
    <row r="32" spans="1:10" ht="12" customHeight="1" x14ac:dyDescent="0.2">
      <c r="A32" s="1"/>
      <c r="B32" s="11">
        <v>6158.8907030000009</v>
      </c>
      <c r="C32" s="11">
        <v>1180.246812000001</v>
      </c>
      <c r="D32" s="11">
        <v>611.60879899999975</v>
      </c>
      <c r="E32" s="11">
        <v>4.0830190000000002</v>
      </c>
      <c r="F32" s="11">
        <v>26.734971000000002</v>
      </c>
      <c r="G32" s="11">
        <v>3407.5800589999976</v>
      </c>
      <c r="H32" s="14">
        <v>71817.900377000056</v>
      </c>
      <c r="J32" s="4" t="s">
        <v>570</v>
      </c>
    </row>
    <row r="33" spans="1:10" ht="12" customHeight="1" x14ac:dyDescent="0.2">
      <c r="A33" s="1"/>
      <c r="B33" s="11">
        <v>68.458463999999992</v>
      </c>
      <c r="C33" s="11">
        <v>3.2066889999999999</v>
      </c>
      <c r="D33" s="11">
        <v>3.79E-4</v>
      </c>
      <c r="E33" s="11">
        <v>4.4943999999999998E-2</v>
      </c>
      <c r="F33" s="11">
        <v>0</v>
      </c>
      <c r="G33" s="11">
        <v>0.12135799999999999</v>
      </c>
      <c r="H33" s="14">
        <v>0</v>
      </c>
      <c r="J33" s="4" t="s">
        <v>571</v>
      </c>
    </row>
    <row r="34" spans="1:10" ht="12" customHeight="1" x14ac:dyDescent="0.2">
      <c r="A34" s="1"/>
      <c r="B34" s="11">
        <v>42783.966336999976</v>
      </c>
      <c r="C34" s="11">
        <v>7459.2290810000004</v>
      </c>
      <c r="D34" s="11">
        <v>632.5468050000004</v>
      </c>
      <c r="E34" s="11">
        <v>89.246438999999981</v>
      </c>
      <c r="F34" s="11">
        <v>137.7169879999999</v>
      </c>
      <c r="G34" s="11">
        <v>13951.824577000005</v>
      </c>
      <c r="H34" s="14">
        <v>103.13552200000004</v>
      </c>
      <c r="J34" s="4" t="s">
        <v>572</v>
      </c>
    </row>
    <row r="35" spans="1:10" ht="12" customHeight="1" x14ac:dyDescent="0.2">
      <c r="A35" s="1"/>
      <c r="B35" s="11">
        <v>1046.5115760000003</v>
      </c>
      <c r="C35" s="11">
        <v>2174.4747560000019</v>
      </c>
      <c r="D35" s="11">
        <v>521.00272899999993</v>
      </c>
      <c r="E35" s="11">
        <v>0</v>
      </c>
      <c r="F35" s="11">
        <v>1.6050460000000002</v>
      </c>
      <c r="G35" s="11">
        <v>879.04740399999991</v>
      </c>
      <c r="H35" s="14">
        <v>3.4984000000000008E-2</v>
      </c>
      <c r="J35" s="4" t="s">
        <v>573</v>
      </c>
    </row>
    <row r="36" spans="1:10" ht="12" customHeight="1" x14ac:dyDescent="0.2">
      <c r="A36" s="1"/>
      <c r="B36" s="11">
        <v>17.873052999999995</v>
      </c>
      <c r="C36" s="11">
        <v>9.3301070000000017</v>
      </c>
      <c r="D36" s="11">
        <v>7.9299999999999998E-4</v>
      </c>
      <c r="E36" s="11">
        <v>4.0000000000000002E-4</v>
      </c>
      <c r="F36" s="11">
        <v>1.732774</v>
      </c>
      <c r="G36" s="11">
        <v>1.290279</v>
      </c>
      <c r="H36" s="14">
        <v>0</v>
      </c>
      <c r="J36" s="4" t="s">
        <v>574</v>
      </c>
    </row>
    <row r="37" spans="1:10" ht="12" customHeight="1" x14ac:dyDescent="0.2">
      <c r="A37" s="1"/>
      <c r="B37" s="11">
        <v>1752.0187820000017</v>
      </c>
      <c r="C37" s="11">
        <v>291.21340200000003</v>
      </c>
      <c r="D37" s="11">
        <v>2.5999999999999999E-2</v>
      </c>
      <c r="E37" s="11">
        <v>0</v>
      </c>
      <c r="F37" s="11">
        <v>1.882E-3</v>
      </c>
      <c r="G37" s="11">
        <v>68.162086000000002</v>
      </c>
      <c r="H37" s="14">
        <v>7.4066999999999994E-2</v>
      </c>
      <c r="J37" s="4" t="s">
        <v>575</v>
      </c>
    </row>
    <row r="38" spans="1:10" ht="12" customHeight="1" x14ac:dyDescent="0.2">
      <c r="A38" s="1"/>
      <c r="B38" s="11">
        <v>35896.908508999972</v>
      </c>
      <c r="C38" s="11">
        <v>7260.5544280000104</v>
      </c>
      <c r="D38" s="11">
        <v>1843.5700800000004</v>
      </c>
      <c r="E38" s="11">
        <v>391.09593700000022</v>
      </c>
      <c r="F38" s="11">
        <v>9.9043029999999987</v>
      </c>
      <c r="G38" s="11">
        <v>4490.8006420000002</v>
      </c>
      <c r="H38" s="14">
        <v>28.201476</v>
      </c>
      <c r="J38" s="4" t="s">
        <v>576</v>
      </c>
    </row>
    <row r="39" spans="1:10" ht="12" customHeight="1" x14ac:dyDescent="0.2">
      <c r="A39" s="1"/>
      <c r="B39" s="11">
        <v>479.73922999999974</v>
      </c>
      <c r="C39" s="11">
        <v>212.28413299999991</v>
      </c>
      <c r="D39" s="11">
        <v>101.53241299999993</v>
      </c>
      <c r="E39" s="11">
        <v>2.8703999999999997E-2</v>
      </c>
      <c r="F39" s="11">
        <v>0.9003460000000002</v>
      </c>
      <c r="G39" s="11">
        <v>287.72869400000013</v>
      </c>
      <c r="H39" s="14">
        <v>0.73562700000000003</v>
      </c>
      <c r="J39" s="4" t="s">
        <v>577</v>
      </c>
    </row>
    <row r="40" spans="1:10" ht="12" customHeight="1" x14ac:dyDescent="0.2">
      <c r="A40" s="1"/>
      <c r="B40" s="11">
        <v>8447.5641480000031</v>
      </c>
      <c r="C40" s="11">
        <v>2607.2038659999994</v>
      </c>
      <c r="D40" s="11">
        <v>75.554688999999996</v>
      </c>
      <c r="E40" s="11">
        <v>6.0228729999999997</v>
      </c>
      <c r="F40" s="11">
        <v>0.3323259999999999</v>
      </c>
      <c r="G40" s="11">
        <v>242.14744900000002</v>
      </c>
      <c r="H40" s="14">
        <v>3.0394690000000004</v>
      </c>
      <c r="J40" s="4" t="s">
        <v>578</v>
      </c>
    </row>
    <row r="41" spans="1:10" ht="12" customHeight="1" x14ac:dyDescent="0.2">
      <c r="A41" s="1"/>
      <c r="B41" s="11">
        <v>221.18034800000004</v>
      </c>
      <c r="C41" s="11">
        <v>9.0941040000000033</v>
      </c>
      <c r="D41" s="11">
        <v>1.0207000000000001E-2</v>
      </c>
      <c r="E41" s="11">
        <v>0</v>
      </c>
      <c r="F41" s="11">
        <v>0</v>
      </c>
      <c r="G41" s="11">
        <v>30.193752000000003</v>
      </c>
      <c r="H41" s="14">
        <v>0</v>
      </c>
      <c r="J41" s="4" t="s">
        <v>579</v>
      </c>
    </row>
    <row r="42" spans="1:10" ht="12" customHeight="1" x14ac:dyDescent="0.2">
      <c r="A42" s="1"/>
      <c r="B42" s="11">
        <v>288.02363199999996</v>
      </c>
      <c r="C42" s="11">
        <v>92.976654000000011</v>
      </c>
      <c r="D42" s="11">
        <v>21.057207999999996</v>
      </c>
      <c r="E42" s="11">
        <v>0</v>
      </c>
      <c r="F42" s="11">
        <v>0.33333299999999993</v>
      </c>
      <c r="G42" s="11">
        <v>618.5102999999998</v>
      </c>
      <c r="H42" s="14">
        <v>2.1186470000000006</v>
      </c>
      <c r="J42" s="4" t="s">
        <v>580</v>
      </c>
    </row>
    <row r="43" spans="1:10" ht="12" customHeight="1" x14ac:dyDescent="0.2">
      <c r="A43" s="1"/>
      <c r="B43" s="11">
        <v>9458.367361000006</v>
      </c>
      <c r="C43" s="11">
        <v>370.22564599999987</v>
      </c>
      <c r="D43" s="11">
        <v>0.204734</v>
      </c>
      <c r="E43" s="11">
        <v>553.74670000000015</v>
      </c>
      <c r="F43" s="11">
        <v>5.2436999999999998E-2</v>
      </c>
      <c r="G43" s="11">
        <v>177.91369299999994</v>
      </c>
      <c r="H43" s="14">
        <v>0</v>
      </c>
      <c r="J43" s="4" t="s">
        <v>581</v>
      </c>
    </row>
    <row r="44" spans="1:10" ht="12" customHeight="1" x14ac:dyDescent="0.2">
      <c r="A44" s="1"/>
      <c r="B44" s="11">
        <v>1079.9085960000007</v>
      </c>
      <c r="C44" s="11">
        <v>76.95078799999996</v>
      </c>
      <c r="D44" s="11">
        <v>4.9251339999999999</v>
      </c>
      <c r="E44" s="11">
        <v>0.49558099999999988</v>
      </c>
      <c r="F44" s="11">
        <v>0</v>
      </c>
      <c r="G44" s="11">
        <v>23.128563999999997</v>
      </c>
      <c r="H44" s="14">
        <v>0</v>
      </c>
      <c r="J44" s="4" t="s">
        <v>582</v>
      </c>
    </row>
    <row r="45" spans="1:10" ht="12" customHeight="1" x14ac:dyDescent="0.2">
      <c r="A45" s="1"/>
      <c r="B45" s="11">
        <v>3077.0055140000027</v>
      </c>
      <c r="C45" s="11">
        <v>71.300958999999992</v>
      </c>
      <c r="D45" s="11">
        <v>6.4999999999999994E-5</v>
      </c>
      <c r="E45" s="11">
        <v>17.003989000000001</v>
      </c>
      <c r="F45" s="11">
        <v>0</v>
      </c>
      <c r="G45" s="11">
        <v>31.966515000000012</v>
      </c>
      <c r="H45" s="14">
        <v>0</v>
      </c>
      <c r="J45" s="4" t="s">
        <v>583</v>
      </c>
    </row>
    <row r="46" spans="1:10" ht="12" customHeight="1" x14ac:dyDescent="0.2">
      <c r="A46" s="1"/>
      <c r="B46" s="11">
        <v>726.15239399999973</v>
      </c>
      <c r="C46" s="11">
        <v>257.731787</v>
      </c>
      <c r="D46" s="11">
        <v>2.7338040000000001</v>
      </c>
      <c r="E46" s="11">
        <v>7.5119999999999996E-3</v>
      </c>
      <c r="F46" s="11">
        <v>25.656369000000002</v>
      </c>
      <c r="G46" s="11">
        <v>60.413697999999989</v>
      </c>
      <c r="H46" s="14">
        <v>6.9080000000000003E-2</v>
      </c>
      <c r="J46" s="4" t="s">
        <v>584</v>
      </c>
    </row>
    <row r="47" spans="1:10" ht="12" customHeight="1" x14ac:dyDescent="0.2">
      <c r="A47" s="1"/>
      <c r="B47" s="11">
        <v>203395.8393900001</v>
      </c>
      <c r="C47" s="11">
        <v>78796.914654999957</v>
      </c>
      <c r="D47" s="11">
        <v>97180.804385000054</v>
      </c>
      <c r="E47" s="11">
        <v>1410.234123</v>
      </c>
      <c r="F47" s="11">
        <v>58706.671169000001</v>
      </c>
      <c r="G47" s="11">
        <v>346254.45857800008</v>
      </c>
      <c r="H47" s="14">
        <v>40788.409108000007</v>
      </c>
      <c r="J47" s="4" t="s">
        <v>585</v>
      </c>
    </row>
    <row r="48" spans="1:10" ht="12" customHeight="1" x14ac:dyDescent="0.2">
      <c r="A48" s="1"/>
      <c r="B48" s="11">
        <v>750.12619000000018</v>
      </c>
      <c r="C48" s="11">
        <v>16.311950999999997</v>
      </c>
      <c r="D48" s="11">
        <v>0</v>
      </c>
      <c r="E48" s="11">
        <v>35.186918999999996</v>
      </c>
      <c r="F48" s="11">
        <v>0</v>
      </c>
      <c r="G48" s="11">
        <v>8.0355249999999998</v>
      </c>
      <c r="H48" s="14">
        <v>0</v>
      </c>
      <c r="J48" s="4" t="s">
        <v>586</v>
      </c>
    </row>
    <row r="49" spans="1:11" ht="12" customHeight="1" x14ac:dyDescent="0.2">
      <c r="A49" s="1"/>
      <c r="B49" s="11">
        <v>2882.4338679999969</v>
      </c>
      <c r="C49" s="11">
        <v>1447.0829829999993</v>
      </c>
      <c r="D49" s="11">
        <v>51.175256999999995</v>
      </c>
      <c r="E49" s="11">
        <v>1.0541E-2</v>
      </c>
      <c r="F49" s="11">
        <v>2.1133449999999998</v>
      </c>
      <c r="G49" s="11">
        <v>1769.4265010000006</v>
      </c>
      <c r="H49" s="14">
        <v>5.3200000000000003E-4</v>
      </c>
      <c r="J49" s="4" t="s">
        <v>587</v>
      </c>
    </row>
    <row r="50" spans="1:11" ht="12" customHeight="1" x14ac:dyDescent="0.2">
      <c r="A50" s="1"/>
      <c r="B50" s="11">
        <v>36999.359060000017</v>
      </c>
      <c r="C50" s="11">
        <v>10490.508467000012</v>
      </c>
      <c r="D50" s="11">
        <v>1217.2147330000005</v>
      </c>
      <c r="E50" s="11">
        <v>27.709380999999993</v>
      </c>
      <c r="F50" s="11">
        <v>17.147436000000003</v>
      </c>
      <c r="G50" s="11">
        <v>3574.0669869999997</v>
      </c>
      <c r="H50" s="14">
        <v>0.29126999999999997</v>
      </c>
      <c r="J50" s="4" t="s">
        <v>588</v>
      </c>
    </row>
    <row r="51" spans="1:11" ht="12" customHeight="1" x14ac:dyDescent="0.2">
      <c r="A51" s="1"/>
      <c r="B51" s="11">
        <v>19539.550950999987</v>
      </c>
      <c r="C51" s="11">
        <v>4201.8772790000021</v>
      </c>
      <c r="D51" s="11">
        <v>134.20587599999999</v>
      </c>
      <c r="E51" s="11">
        <v>41.315136000000003</v>
      </c>
      <c r="F51" s="11">
        <v>1.1849580000000002</v>
      </c>
      <c r="G51" s="11">
        <v>1397.2864510000002</v>
      </c>
      <c r="H51" s="14">
        <v>1.1325909999999997</v>
      </c>
      <c r="J51" s="4" t="s">
        <v>589</v>
      </c>
    </row>
    <row r="52" spans="1:11" ht="12" customHeight="1" x14ac:dyDescent="0.2">
      <c r="A52" s="1"/>
      <c r="B52" s="11">
        <v>141338.19685199994</v>
      </c>
      <c r="C52" s="11">
        <v>31912.556110000027</v>
      </c>
      <c r="D52" s="11">
        <v>4262.2682079999986</v>
      </c>
      <c r="E52" s="11">
        <v>1019.426278</v>
      </c>
      <c r="F52" s="11">
        <v>1408.934917000001</v>
      </c>
      <c r="G52" s="11">
        <v>39933.98621000001</v>
      </c>
      <c r="H52" s="14">
        <v>1856.4078240000008</v>
      </c>
      <c r="J52" s="4" t="s">
        <v>590</v>
      </c>
    </row>
    <row r="53" spans="1:11" ht="12" customHeight="1" x14ac:dyDescent="0.2">
      <c r="A53" s="1"/>
      <c r="B53" s="11">
        <v>1194.9266789999999</v>
      </c>
      <c r="C53" s="11">
        <v>218.32592500000004</v>
      </c>
      <c r="D53" s="11">
        <v>85.245579000000006</v>
      </c>
      <c r="E53" s="11">
        <v>0</v>
      </c>
      <c r="F53" s="11">
        <v>3.8779059999999999</v>
      </c>
      <c r="G53" s="11">
        <v>1157.8318360000007</v>
      </c>
      <c r="H53" s="14">
        <v>6.1928109999999972</v>
      </c>
      <c r="J53" s="4" t="s">
        <v>591</v>
      </c>
    </row>
    <row r="54" spans="1:11" ht="12" customHeight="1" x14ac:dyDescent="0.2">
      <c r="A54" s="1"/>
      <c r="B54" s="11">
        <v>8465.7163060000039</v>
      </c>
      <c r="C54" s="11">
        <v>1121.2161540000004</v>
      </c>
      <c r="D54" s="11">
        <v>0.05</v>
      </c>
      <c r="E54" s="11">
        <v>0</v>
      </c>
      <c r="F54" s="11">
        <v>0</v>
      </c>
      <c r="G54" s="11">
        <v>313.42346900000007</v>
      </c>
      <c r="H54" s="14">
        <v>0</v>
      </c>
      <c r="J54" s="4" t="s">
        <v>592</v>
      </c>
    </row>
    <row r="55" spans="1:11" ht="12" customHeight="1" x14ac:dyDescent="0.2">
      <c r="A55" s="1"/>
      <c r="B55" s="11">
        <v>9918.422579</v>
      </c>
      <c r="C55" s="11">
        <v>4316.4601950000006</v>
      </c>
      <c r="D55" s="11">
        <v>498.12698699999981</v>
      </c>
      <c r="E55" s="11">
        <v>14.514600999999999</v>
      </c>
      <c r="F55" s="11">
        <v>940.42443200000025</v>
      </c>
      <c r="G55" s="11">
        <v>1073.8236460000001</v>
      </c>
      <c r="H55" s="14">
        <v>224.52925000000002</v>
      </c>
      <c r="J55" s="4" t="s">
        <v>593</v>
      </c>
    </row>
    <row r="56" spans="1:11" ht="12" customHeight="1" x14ac:dyDescent="0.2">
      <c r="A56" s="1"/>
      <c r="B56" s="11">
        <v>1554776.4815000002</v>
      </c>
      <c r="C56" s="11">
        <v>655935.23574999976</v>
      </c>
      <c r="D56" s="11">
        <v>126965.75174999994</v>
      </c>
      <c r="E56" s="11">
        <v>24392.671750000001</v>
      </c>
      <c r="F56" s="11">
        <v>60378.087249999982</v>
      </c>
      <c r="G56" s="11">
        <v>777542.44374999974</v>
      </c>
      <c r="H56" s="14">
        <v>61729.757250000024</v>
      </c>
      <c r="J56" s="4" t="s">
        <v>594</v>
      </c>
    </row>
    <row r="57" spans="1:11" ht="12" customHeight="1" x14ac:dyDescent="0.2">
      <c r="A57" s="1"/>
      <c r="B57" s="17">
        <v>639687.09090800001</v>
      </c>
      <c r="C57" s="11">
        <v>244641.79545299991</v>
      </c>
      <c r="D57" s="11">
        <v>53367.477271000011</v>
      </c>
      <c r="E57" s="11">
        <v>7332.1136359999973</v>
      </c>
      <c r="F57" s="11">
        <v>21876.613635000002</v>
      </c>
      <c r="G57" s="11">
        <v>368916.77272700024</v>
      </c>
      <c r="H57" s="14">
        <v>20112.954544999993</v>
      </c>
      <c r="J57" s="4" t="s">
        <v>597</v>
      </c>
    </row>
    <row r="58" spans="1:11" ht="42" customHeight="1" x14ac:dyDescent="0.2">
      <c r="A58" s="397"/>
      <c r="B58" s="567" t="s">
        <v>81</v>
      </c>
      <c r="C58" s="567"/>
      <c r="D58" s="567"/>
      <c r="E58" s="567"/>
      <c r="F58" s="567"/>
      <c r="G58" s="567"/>
      <c r="H58" s="567"/>
      <c r="I58" s="567"/>
      <c r="J58" s="567"/>
      <c r="K58" s="397"/>
    </row>
    <row r="59" spans="1:11" x14ac:dyDescent="0.2">
      <c r="A59" s="1"/>
      <c r="B59" s="1"/>
      <c r="C59" s="1"/>
      <c r="D59" s="1"/>
      <c r="E59" s="1"/>
      <c r="F59" s="1"/>
      <c r="G59" s="1"/>
      <c r="H59" s="1"/>
      <c r="I59" s="1"/>
      <c r="J59" s="1"/>
      <c r="K59" s="1"/>
    </row>
  </sheetData>
  <mergeCells count="3">
    <mergeCell ref="B4:H4"/>
    <mergeCell ref="B2:I2"/>
    <mergeCell ref="B58:J58"/>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2" width="34.5703125" style="2" customWidth="1"/>
    <col min="3" max="9" width="8.7109375" style="2" customWidth="1"/>
    <col min="10" max="10" width="1.7109375" style="2" customWidth="1"/>
    <col min="11" max="16384" width="9.140625" style="2"/>
  </cols>
  <sheetData>
    <row r="2" spans="1:10" s="59" customFormat="1" ht="16.5" customHeight="1" x14ac:dyDescent="0.3">
      <c r="A2" s="395"/>
      <c r="B2" s="569" t="s">
        <v>332</v>
      </c>
      <c r="C2" s="569"/>
      <c r="D2" s="569"/>
      <c r="E2" s="569"/>
      <c r="F2" s="569"/>
      <c r="G2" s="569"/>
      <c r="H2" s="569"/>
      <c r="I2" s="570"/>
      <c r="J2" s="396"/>
    </row>
    <row r="3" spans="1:10" s="404" customFormat="1" ht="21" customHeight="1" x14ac:dyDescent="0.2">
      <c r="A3" s="402"/>
      <c r="B3" s="276" t="s">
        <v>673</v>
      </c>
      <c r="C3" s="276"/>
      <c r="D3" s="276"/>
      <c r="E3" s="276"/>
      <c r="F3" s="276"/>
      <c r="G3" s="276"/>
      <c r="H3" s="276"/>
      <c r="I3" s="415" t="s">
        <v>190</v>
      </c>
      <c r="J3" s="399"/>
    </row>
    <row r="4" spans="1:10" ht="12" customHeight="1" x14ac:dyDescent="0.2">
      <c r="A4" s="6"/>
      <c r="B4" s="406"/>
      <c r="C4" s="565" t="s">
        <v>346</v>
      </c>
      <c r="D4" s="566"/>
      <c r="E4" s="566"/>
      <c r="F4" s="566"/>
      <c r="G4" s="566"/>
      <c r="H4" s="566"/>
      <c r="I4" s="566"/>
      <c r="J4" s="397"/>
    </row>
    <row r="5" spans="1:10" ht="30" customHeight="1" x14ac:dyDescent="0.2">
      <c r="A5" s="9"/>
      <c r="B5" s="407"/>
      <c r="C5" s="408" t="s">
        <v>39</v>
      </c>
      <c r="D5" s="408" t="s">
        <v>40</v>
      </c>
      <c r="E5" s="408" t="s">
        <v>41</v>
      </c>
      <c r="F5" s="408" t="s">
        <v>43</v>
      </c>
      <c r="G5" s="408" t="s">
        <v>44</v>
      </c>
      <c r="H5" s="408" t="s">
        <v>29</v>
      </c>
      <c r="I5" s="416" t="s">
        <v>46</v>
      </c>
      <c r="J5" s="414"/>
    </row>
    <row r="6" spans="1:10" ht="12" customHeight="1" x14ac:dyDescent="0.25">
      <c r="A6" s="398"/>
      <c r="B6" s="4" t="s">
        <v>544</v>
      </c>
      <c r="C6" s="12">
        <v>3.506E-3</v>
      </c>
      <c r="D6" s="12">
        <v>6.0522999999999993E-2</v>
      </c>
      <c r="E6" s="12">
        <v>1.668E-3</v>
      </c>
      <c r="F6" s="12">
        <v>0</v>
      </c>
      <c r="G6" s="12">
        <v>0</v>
      </c>
      <c r="H6" s="12">
        <v>7.9606999999999997E-2</v>
      </c>
      <c r="I6" s="10">
        <v>0</v>
      </c>
      <c r="J6" s="1"/>
    </row>
    <row r="7" spans="1:10" ht="12" customHeight="1" x14ac:dyDescent="0.2">
      <c r="A7" s="399"/>
      <c r="B7" s="4" t="s">
        <v>545</v>
      </c>
      <c r="C7" s="14">
        <v>615.52485400000012</v>
      </c>
      <c r="D7" s="14">
        <v>799.51155900000026</v>
      </c>
      <c r="E7" s="14">
        <v>15753.114567000002</v>
      </c>
      <c r="F7" s="14">
        <v>195.02681900000007</v>
      </c>
      <c r="G7" s="14">
        <v>0</v>
      </c>
      <c r="H7" s="14">
        <v>1434.5442729999995</v>
      </c>
      <c r="I7" s="11">
        <v>2487.5930219999991</v>
      </c>
      <c r="J7" s="1"/>
    </row>
    <row r="8" spans="1:10" ht="12" customHeight="1" x14ac:dyDescent="0.2">
      <c r="A8" s="399"/>
      <c r="B8" s="4" t="s">
        <v>546</v>
      </c>
      <c r="C8" s="14">
        <v>34.454056000000008</v>
      </c>
      <c r="D8" s="14">
        <v>302.25778000000008</v>
      </c>
      <c r="E8" s="14">
        <v>58.392569999999999</v>
      </c>
      <c r="F8" s="14">
        <v>572.15264300000013</v>
      </c>
      <c r="G8" s="14">
        <v>25.459164999999995</v>
      </c>
      <c r="H8" s="14">
        <v>129.34064099999992</v>
      </c>
      <c r="I8" s="11">
        <v>44.890668999999995</v>
      </c>
      <c r="J8" s="1"/>
    </row>
    <row r="9" spans="1:10" ht="12" customHeight="1" x14ac:dyDescent="0.2">
      <c r="A9" s="399"/>
      <c r="B9" s="4" t="s">
        <v>547</v>
      </c>
      <c r="C9" s="14">
        <v>0</v>
      </c>
      <c r="D9" s="14">
        <v>5.0007329999999994</v>
      </c>
      <c r="E9" s="14">
        <v>7.272494</v>
      </c>
      <c r="F9" s="14">
        <v>0</v>
      </c>
      <c r="G9" s="14">
        <v>0</v>
      </c>
      <c r="H9" s="14">
        <v>0.48782599999999998</v>
      </c>
      <c r="I9" s="11">
        <v>0.45231100000000019</v>
      </c>
      <c r="J9" s="1"/>
    </row>
    <row r="10" spans="1:10" ht="12" customHeight="1" x14ac:dyDescent="0.2">
      <c r="A10" s="399"/>
      <c r="B10" s="4" t="s">
        <v>548</v>
      </c>
      <c r="C10" s="14">
        <v>106.90064899999996</v>
      </c>
      <c r="D10" s="14">
        <v>453.88109500000002</v>
      </c>
      <c r="E10" s="14">
        <v>156.78729799999996</v>
      </c>
      <c r="F10" s="14">
        <v>1223.9767180000006</v>
      </c>
      <c r="G10" s="14">
        <v>0</v>
      </c>
      <c r="H10" s="14">
        <v>401.61131400000028</v>
      </c>
      <c r="I10" s="11">
        <v>208.69176199999995</v>
      </c>
      <c r="J10" s="1"/>
    </row>
    <row r="11" spans="1:10" ht="12" customHeight="1" x14ac:dyDescent="0.2">
      <c r="A11" s="399"/>
      <c r="B11" s="4" t="s">
        <v>549</v>
      </c>
      <c r="C11" s="14">
        <v>1417.4991840000002</v>
      </c>
      <c r="D11" s="14">
        <v>70.90448499999998</v>
      </c>
      <c r="E11" s="14">
        <v>118.68123700000001</v>
      </c>
      <c r="F11" s="14">
        <v>47.296077000000011</v>
      </c>
      <c r="G11" s="14">
        <v>0</v>
      </c>
      <c r="H11" s="14">
        <v>345.63457900000014</v>
      </c>
      <c r="I11" s="11">
        <v>341.83474700000005</v>
      </c>
      <c r="J11" s="1"/>
    </row>
    <row r="12" spans="1:10" ht="12" customHeight="1" x14ac:dyDescent="0.2">
      <c r="A12" s="399"/>
      <c r="B12" s="4" t="s">
        <v>550</v>
      </c>
      <c r="C12" s="14">
        <v>0</v>
      </c>
      <c r="D12" s="14">
        <v>0.47956999999999994</v>
      </c>
      <c r="E12" s="14">
        <v>0</v>
      </c>
      <c r="F12" s="14">
        <v>2.1800220000000001</v>
      </c>
      <c r="G12" s="14">
        <v>3.1000000000000001E-5</v>
      </c>
      <c r="H12" s="14">
        <v>0.26220700000000002</v>
      </c>
      <c r="I12" s="11">
        <v>0</v>
      </c>
      <c r="J12" s="1"/>
    </row>
    <row r="13" spans="1:10" ht="12" customHeight="1" x14ac:dyDescent="0.2">
      <c r="A13" s="399"/>
      <c r="B13" s="4" t="s">
        <v>551</v>
      </c>
      <c r="C13" s="14">
        <v>3571.1675879999993</v>
      </c>
      <c r="D13" s="14">
        <v>1464.8761190000007</v>
      </c>
      <c r="E13" s="14">
        <v>1689.2630570000008</v>
      </c>
      <c r="F13" s="14">
        <v>229.68704699999995</v>
      </c>
      <c r="G13" s="14">
        <v>0</v>
      </c>
      <c r="H13" s="14">
        <v>1379.1253430000002</v>
      </c>
      <c r="I13" s="11">
        <v>755.11019499999998</v>
      </c>
      <c r="J13" s="1"/>
    </row>
    <row r="14" spans="1:10" ht="12" customHeight="1" x14ac:dyDescent="0.2">
      <c r="A14" s="399"/>
      <c r="B14" s="4" t="s">
        <v>552</v>
      </c>
      <c r="C14" s="14">
        <v>8.6991609999999966</v>
      </c>
      <c r="D14" s="14">
        <v>0.84979600000000022</v>
      </c>
      <c r="E14" s="14">
        <v>4.7306999999999988E-2</v>
      </c>
      <c r="F14" s="14">
        <v>0</v>
      </c>
      <c r="G14" s="14">
        <v>0</v>
      </c>
      <c r="H14" s="14">
        <v>4.4365789999999992</v>
      </c>
      <c r="I14" s="11">
        <v>0</v>
      </c>
      <c r="J14" s="1"/>
    </row>
    <row r="15" spans="1:10" ht="12" customHeight="1" x14ac:dyDescent="0.2">
      <c r="A15" s="399"/>
      <c r="B15" s="4" t="s">
        <v>553</v>
      </c>
      <c r="C15" s="14">
        <v>15.287212999999999</v>
      </c>
      <c r="D15" s="14">
        <v>5.9489620000000007</v>
      </c>
      <c r="E15" s="14">
        <v>470.69953400000014</v>
      </c>
      <c r="F15" s="14">
        <v>19.814247999999999</v>
      </c>
      <c r="G15" s="14">
        <v>86.966124999999991</v>
      </c>
      <c r="H15" s="14">
        <v>58.654384</v>
      </c>
      <c r="I15" s="11">
        <v>359.60521699999998</v>
      </c>
      <c r="J15" s="1"/>
    </row>
    <row r="16" spans="1:10" ht="12" customHeight="1" x14ac:dyDescent="0.25">
      <c r="A16" s="398"/>
      <c r="B16" s="4" t="s">
        <v>554</v>
      </c>
      <c r="C16" s="14">
        <v>47.907478999999995</v>
      </c>
      <c r="D16" s="14">
        <v>0.58437999999999979</v>
      </c>
      <c r="E16" s="14">
        <v>584.93802999999969</v>
      </c>
      <c r="F16" s="14">
        <v>5.1897089999999979</v>
      </c>
      <c r="G16" s="14">
        <v>0</v>
      </c>
      <c r="H16" s="14">
        <v>8.763300000000001</v>
      </c>
      <c r="I16" s="11">
        <v>613.08056800000031</v>
      </c>
      <c r="J16" s="1"/>
    </row>
    <row r="17" spans="1:10" ht="12" customHeight="1" x14ac:dyDescent="0.2">
      <c r="A17" s="400"/>
      <c r="B17" s="4" t="s">
        <v>555</v>
      </c>
      <c r="C17" s="14">
        <v>25.854698999999997</v>
      </c>
      <c r="D17" s="14">
        <v>3.7160000000000001E-3</v>
      </c>
      <c r="E17" s="14">
        <v>0</v>
      </c>
      <c r="F17" s="14">
        <v>0</v>
      </c>
      <c r="G17" s="14">
        <v>0</v>
      </c>
      <c r="H17" s="14">
        <v>3.6653000000000005E-2</v>
      </c>
      <c r="I17" s="11">
        <v>0</v>
      </c>
      <c r="J17" s="1"/>
    </row>
    <row r="18" spans="1:10" ht="12" customHeight="1" x14ac:dyDescent="0.2">
      <c r="A18" s="400"/>
      <c r="B18" s="62" t="s">
        <v>556</v>
      </c>
      <c r="C18" s="14">
        <v>16.471499999999999</v>
      </c>
      <c r="D18" s="14">
        <v>53.133491999999997</v>
      </c>
      <c r="E18" s="14">
        <v>9.4201999999999994E-2</v>
      </c>
      <c r="F18" s="14">
        <v>285.50727999999998</v>
      </c>
      <c r="G18" s="14">
        <v>4.1132999999999996E-2</v>
      </c>
      <c r="H18" s="14">
        <v>6.402832000000001</v>
      </c>
      <c r="I18" s="11">
        <v>5.2760000000000003E-3</v>
      </c>
      <c r="J18" s="1"/>
    </row>
    <row r="19" spans="1:10" ht="12" customHeight="1" x14ac:dyDescent="0.2">
      <c r="A19" s="400"/>
      <c r="B19" s="4" t="s">
        <v>557</v>
      </c>
      <c r="C19" s="14">
        <v>266.45298199999985</v>
      </c>
      <c r="D19" s="14">
        <v>11428.470195</v>
      </c>
      <c r="E19" s="14">
        <v>348.55297400000006</v>
      </c>
      <c r="F19" s="14">
        <v>817.21095000000048</v>
      </c>
      <c r="G19" s="14">
        <v>0</v>
      </c>
      <c r="H19" s="14">
        <v>12747.447570000002</v>
      </c>
      <c r="I19" s="11">
        <v>319.04814600000003</v>
      </c>
      <c r="J19" s="1"/>
    </row>
    <row r="20" spans="1:10" ht="12" customHeight="1" x14ac:dyDescent="0.2">
      <c r="A20" s="400"/>
      <c r="B20" s="4" t="s">
        <v>558</v>
      </c>
      <c r="C20" s="14">
        <v>76.970498000000006</v>
      </c>
      <c r="D20" s="14">
        <v>1053.2110849999999</v>
      </c>
      <c r="E20" s="14">
        <v>56.925052999999998</v>
      </c>
      <c r="F20" s="14">
        <v>467.781137</v>
      </c>
      <c r="G20" s="14">
        <v>1.2561500000000001</v>
      </c>
      <c r="H20" s="14">
        <v>1178.3302559999995</v>
      </c>
      <c r="I20" s="11">
        <v>28.267538999999989</v>
      </c>
      <c r="J20" s="1"/>
    </row>
    <row r="21" spans="1:10" ht="12" customHeight="1" x14ac:dyDescent="0.2">
      <c r="A21" s="400"/>
      <c r="B21" s="4" t="s">
        <v>559</v>
      </c>
      <c r="C21" s="14">
        <v>3974.3028349999995</v>
      </c>
      <c r="D21" s="14">
        <v>2885.1194250000008</v>
      </c>
      <c r="E21" s="14">
        <v>794.52754300000026</v>
      </c>
      <c r="F21" s="14">
        <v>2657.4596039999983</v>
      </c>
      <c r="G21" s="14">
        <v>16.885846999999991</v>
      </c>
      <c r="H21" s="14">
        <v>6130.6520750000027</v>
      </c>
      <c r="I21" s="11">
        <v>1936.2306380000009</v>
      </c>
      <c r="J21" s="1"/>
    </row>
    <row r="22" spans="1:10" ht="12" customHeight="1" x14ac:dyDescent="0.2">
      <c r="A22" s="400"/>
      <c r="B22" s="4" t="s">
        <v>560</v>
      </c>
      <c r="C22" s="14">
        <v>2570.8707280000017</v>
      </c>
      <c r="D22" s="14">
        <v>5647.0340330000054</v>
      </c>
      <c r="E22" s="14">
        <v>1632.5882640000007</v>
      </c>
      <c r="F22" s="14">
        <v>9256.100303000012</v>
      </c>
      <c r="G22" s="14">
        <v>155.92836100000005</v>
      </c>
      <c r="H22" s="14">
        <v>8137.3808319999998</v>
      </c>
      <c r="I22" s="11">
        <v>2645.439426999998</v>
      </c>
      <c r="J22" s="1"/>
    </row>
    <row r="23" spans="1:10" ht="12" customHeight="1" x14ac:dyDescent="0.2">
      <c r="A23" s="400"/>
      <c r="B23" s="4" t="s">
        <v>561</v>
      </c>
      <c r="C23" s="14">
        <v>0</v>
      </c>
      <c r="D23" s="14">
        <v>6.4895799999999992</v>
      </c>
      <c r="E23" s="14">
        <v>2.7728330000000003</v>
      </c>
      <c r="F23" s="14">
        <v>2.6223679999999998</v>
      </c>
      <c r="G23" s="14">
        <v>0</v>
      </c>
      <c r="H23" s="14">
        <v>1.9091859999999998</v>
      </c>
      <c r="I23" s="11">
        <v>0.37016999999999994</v>
      </c>
      <c r="J23" s="1"/>
    </row>
    <row r="24" spans="1:10" ht="12" customHeight="1" x14ac:dyDescent="0.2">
      <c r="A24" s="400"/>
      <c r="B24" s="4" t="s">
        <v>562</v>
      </c>
      <c r="C24" s="14">
        <v>2872.089078</v>
      </c>
      <c r="D24" s="14">
        <v>1225.7102880000002</v>
      </c>
      <c r="E24" s="14">
        <v>8806.5417360000083</v>
      </c>
      <c r="F24" s="14">
        <v>923.62799799999993</v>
      </c>
      <c r="G24" s="14">
        <v>16.879525000000005</v>
      </c>
      <c r="H24" s="14">
        <v>2506.3349710000011</v>
      </c>
      <c r="I24" s="11">
        <v>24902.822893999994</v>
      </c>
      <c r="J24" s="1"/>
    </row>
    <row r="25" spans="1:10" ht="12" customHeight="1" x14ac:dyDescent="0.2">
      <c r="A25" s="400"/>
      <c r="B25" s="4" t="s">
        <v>563</v>
      </c>
      <c r="C25" s="14">
        <v>2.8975619999999997</v>
      </c>
      <c r="D25" s="14">
        <v>22.594788999999999</v>
      </c>
      <c r="E25" s="14">
        <v>5.2374939999999999</v>
      </c>
      <c r="F25" s="14">
        <v>113.01153000000004</v>
      </c>
      <c r="G25" s="14">
        <v>30.619912000000003</v>
      </c>
      <c r="H25" s="14">
        <v>12.909120999999995</v>
      </c>
      <c r="I25" s="11">
        <v>0</v>
      </c>
      <c r="J25" s="1"/>
    </row>
    <row r="26" spans="1:10" ht="12" customHeight="1" x14ac:dyDescent="0.2">
      <c r="A26" s="400"/>
      <c r="B26" s="4" t="s">
        <v>564</v>
      </c>
      <c r="C26" s="14">
        <v>7.0866299999999978</v>
      </c>
      <c r="D26" s="14">
        <v>14.578143000000001</v>
      </c>
      <c r="E26" s="14">
        <v>34.938420000000008</v>
      </c>
      <c r="F26" s="14">
        <v>11.271895000000001</v>
      </c>
      <c r="G26" s="14">
        <v>131.69068399999995</v>
      </c>
      <c r="H26" s="14">
        <v>47.374969999999998</v>
      </c>
      <c r="I26" s="11">
        <v>139.50421000000003</v>
      </c>
      <c r="J26" s="1"/>
    </row>
    <row r="27" spans="1:10" ht="12" customHeight="1" x14ac:dyDescent="0.2">
      <c r="A27" s="400"/>
      <c r="B27" s="4" t="s">
        <v>565</v>
      </c>
      <c r="C27" s="14">
        <v>0</v>
      </c>
      <c r="D27" s="14">
        <v>0.20500000000000004</v>
      </c>
      <c r="E27" s="14">
        <v>4.5614070000000009</v>
      </c>
      <c r="F27" s="14">
        <v>0</v>
      </c>
      <c r="G27" s="14">
        <v>0</v>
      </c>
      <c r="H27" s="14">
        <v>0.7105539999999998</v>
      </c>
      <c r="I27" s="11">
        <v>154.48632399999994</v>
      </c>
      <c r="J27" s="1"/>
    </row>
    <row r="28" spans="1:10" ht="12" customHeight="1" x14ac:dyDescent="0.2">
      <c r="A28" s="400"/>
      <c r="B28" s="4" t="s">
        <v>566</v>
      </c>
      <c r="C28" s="14"/>
      <c r="D28" s="14"/>
      <c r="E28" s="14"/>
      <c r="F28" s="14"/>
      <c r="G28" s="14"/>
      <c r="H28" s="14"/>
      <c r="I28" s="11"/>
      <c r="J28" s="1"/>
    </row>
    <row r="29" spans="1:10" ht="12" customHeight="1" x14ac:dyDescent="0.2">
      <c r="A29" s="400"/>
      <c r="B29" s="4" t="s">
        <v>567</v>
      </c>
      <c r="C29" s="14">
        <v>1.4745000000000001E-2</v>
      </c>
      <c r="D29" s="14">
        <v>1.0723719999999999</v>
      </c>
      <c r="E29" s="14">
        <v>0.10857599999999998</v>
      </c>
      <c r="F29" s="14">
        <v>3.6088280000000013</v>
      </c>
      <c r="G29" s="14">
        <v>0</v>
      </c>
      <c r="H29" s="14">
        <v>1.8552590000000007</v>
      </c>
      <c r="I29" s="11">
        <v>0.49075299999999994</v>
      </c>
      <c r="J29" s="1"/>
    </row>
    <row r="30" spans="1:10" ht="12" customHeight="1" x14ac:dyDescent="0.2">
      <c r="A30" s="400"/>
      <c r="B30" s="4" t="s">
        <v>568</v>
      </c>
      <c r="C30" s="14">
        <v>185.2671069999999</v>
      </c>
      <c r="D30" s="14">
        <v>219.89721500000005</v>
      </c>
      <c r="E30" s="14">
        <v>133.90651400000002</v>
      </c>
      <c r="F30" s="14">
        <v>477.57457499999987</v>
      </c>
      <c r="G30" s="14">
        <v>21.614394999999995</v>
      </c>
      <c r="H30" s="14">
        <v>252.22303399999998</v>
      </c>
      <c r="I30" s="11">
        <v>172.79543499999994</v>
      </c>
      <c r="J30" s="1"/>
    </row>
    <row r="31" spans="1:10" ht="12" customHeight="1" x14ac:dyDescent="0.2">
      <c r="A31" s="400"/>
      <c r="B31" s="4" t="s">
        <v>569</v>
      </c>
      <c r="C31" s="14">
        <v>4782.9628399999983</v>
      </c>
      <c r="D31" s="14">
        <v>898.60265999999967</v>
      </c>
      <c r="E31" s="14">
        <v>7581.1983780000028</v>
      </c>
      <c r="F31" s="14">
        <v>420.60968699999978</v>
      </c>
      <c r="G31" s="14">
        <v>2.5760190000000005</v>
      </c>
      <c r="H31" s="14">
        <v>1123.5423319999998</v>
      </c>
      <c r="I31" s="11">
        <v>2720.0489390000002</v>
      </c>
      <c r="J31" s="1"/>
    </row>
    <row r="32" spans="1:10" ht="12" customHeight="1" x14ac:dyDescent="0.2">
      <c r="A32" s="400"/>
      <c r="B32" s="4" t="s">
        <v>570</v>
      </c>
      <c r="C32" s="14">
        <v>55.388009000000004</v>
      </c>
      <c r="D32" s="14">
        <v>16.25563</v>
      </c>
      <c r="E32" s="14">
        <v>156.45538799999997</v>
      </c>
      <c r="F32" s="14">
        <v>70.87643099999994</v>
      </c>
      <c r="G32" s="14">
        <v>7.6452489999999989</v>
      </c>
      <c r="H32" s="14">
        <v>182.40346299999999</v>
      </c>
      <c r="I32" s="11">
        <v>133.75358999999997</v>
      </c>
      <c r="J32" s="1"/>
    </row>
    <row r="33" spans="1:10" ht="12" customHeight="1" x14ac:dyDescent="0.2">
      <c r="A33" s="1"/>
      <c r="B33" s="4" t="s">
        <v>571</v>
      </c>
      <c r="C33" s="14">
        <v>0</v>
      </c>
      <c r="D33" s="14">
        <v>0.90085999999999988</v>
      </c>
      <c r="E33" s="14">
        <v>6.2200000000000005E-4</v>
      </c>
      <c r="F33" s="14">
        <v>1.6072429999999995</v>
      </c>
      <c r="G33" s="14">
        <v>0</v>
      </c>
      <c r="H33" s="14">
        <v>2.20967</v>
      </c>
      <c r="I33" s="11">
        <v>0</v>
      </c>
      <c r="J33" s="1"/>
    </row>
    <row r="34" spans="1:10" ht="12" customHeight="1" x14ac:dyDescent="0.2">
      <c r="A34" s="1"/>
      <c r="B34" s="4" t="s">
        <v>572</v>
      </c>
      <c r="C34" s="14">
        <v>156.63479299999995</v>
      </c>
      <c r="D34" s="14">
        <v>615.59728400000006</v>
      </c>
      <c r="E34" s="14">
        <v>153.43569199999996</v>
      </c>
      <c r="F34" s="14">
        <v>478.88983799999971</v>
      </c>
      <c r="G34" s="14">
        <v>4.9597000000000009E-2</v>
      </c>
      <c r="H34" s="14">
        <v>921.09895399999994</v>
      </c>
      <c r="I34" s="11">
        <v>406.95229100000023</v>
      </c>
      <c r="J34" s="1"/>
    </row>
    <row r="35" spans="1:10" ht="12" customHeight="1" x14ac:dyDescent="0.2">
      <c r="A35" s="1"/>
      <c r="B35" s="4" t="s">
        <v>573</v>
      </c>
      <c r="C35" s="14">
        <v>1.3919999999999996E-3</v>
      </c>
      <c r="D35" s="14">
        <v>1.2436590000000001</v>
      </c>
      <c r="E35" s="14">
        <v>89.527113999999969</v>
      </c>
      <c r="F35" s="14">
        <v>5.3600000000000002E-3</v>
      </c>
      <c r="G35" s="14">
        <v>0</v>
      </c>
      <c r="H35" s="14">
        <v>0.94886900000000018</v>
      </c>
      <c r="I35" s="11">
        <v>3237.8318180000019</v>
      </c>
      <c r="J35" s="1"/>
    </row>
    <row r="36" spans="1:10" ht="12" customHeight="1" x14ac:dyDescent="0.2">
      <c r="A36" s="1"/>
      <c r="B36" s="4" t="s">
        <v>574</v>
      </c>
      <c r="C36" s="14">
        <v>0</v>
      </c>
      <c r="D36" s="14">
        <v>2.529E-2</v>
      </c>
      <c r="E36" s="14">
        <v>2.0273000000000003E-2</v>
      </c>
      <c r="F36" s="14">
        <v>5.0010000000000002E-3</v>
      </c>
      <c r="G36" s="14">
        <v>0</v>
      </c>
      <c r="H36" s="14">
        <v>0.83228199999999986</v>
      </c>
      <c r="I36" s="11">
        <v>3.6680000000000003E-3</v>
      </c>
      <c r="J36" s="1"/>
    </row>
    <row r="37" spans="1:10" ht="12" customHeight="1" x14ac:dyDescent="0.2">
      <c r="A37" s="1"/>
      <c r="B37" s="4" t="s">
        <v>575</v>
      </c>
      <c r="C37" s="14">
        <v>25939.865908000025</v>
      </c>
      <c r="D37" s="14">
        <v>5.7910339999999998</v>
      </c>
      <c r="E37" s="14">
        <v>5.7840000000000009E-3</v>
      </c>
      <c r="F37" s="14">
        <v>4.8600000000000004E-2</v>
      </c>
      <c r="G37" s="14">
        <v>0.16866500000000001</v>
      </c>
      <c r="H37" s="14">
        <v>0.93370399999999998</v>
      </c>
      <c r="I37" s="11">
        <v>6.051E-3</v>
      </c>
      <c r="J37" s="1"/>
    </row>
    <row r="38" spans="1:10" ht="12" customHeight="1" x14ac:dyDescent="0.2">
      <c r="A38" s="1"/>
      <c r="B38" s="4" t="s">
        <v>576</v>
      </c>
      <c r="C38" s="14">
        <v>440.51372600000008</v>
      </c>
      <c r="D38" s="14">
        <v>726.80775700000072</v>
      </c>
      <c r="E38" s="14">
        <v>262.53802299999995</v>
      </c>
      <c r="F38" s="14">
        <v>1014.4089019999999</v>
      </c>
      <c r="G38" s="14">
        <v>3.0811529999999996</v>
      </c>
      <c r="H38" s="14">
        <v>1327.4633760000013</v>
      </c>
      <c r="I38" s="11">
        <v>1382.6141959999995</v>
      </c>
      <c r="J38" s="1"/>
    </row>
    <row r="39" spans="1:10" ht="12" customHeight="1" x14ac:dyDescent="0.2">
      <c r="A39" s="1"/>
      <c r="B39" s="4" t="s">
        <v>577</v>
      </c>
      <c r="C39" s="14">
        <v>1.0127990000000002</v>
      </c>
      <c r="D39" s="14">
        <v>1.905494</v>
      </c>
      <c r="E39" s="14">
        <v>7080.5867330000037</v>
      </c>
      <c r="F39" s="14">
        <v>1.106E-3</v>
      </c>
      <c r="G39" s="14">
        <v>0</v>
      </c>
      <c r="H39" s="14">
        <v>12.902941</v>
      </c>
      <c r="I39" s="11">
        <v>9.7425759999999997</v>
      </c>
      <c r="J39" s="1"/>
    </row>
    <row r="40" spans="1:10" ht="12" customHeight="1" x14ac:dyDescent="0.2">
      <c r="A40" s="1"/>
      <c r="B40" s="4" t="s">
        <v>578</v>
      </c>
      <c r="C40" s="14">
        <v>5.126824</v>
      </c>
      <c r="D40" s="14">
        <v>14094.791851000002</v>
      </c>
      <c r="E40" s="14">
        <v>15.309320000000008</v>
      </c>
      <c r="F40" s="14">
        <v>290.56258200000008</v>
      </c>
      <c r="G40" s="14">
        <v>0</v>
      </c>
      <c r="H40" s="14">
        <v>1381.9648940000009</v>
      </c>
      <c r="I40" s="11">
        <v>49.896444999999993</v>
      </c>
      <c r="J40" s="1"/>
    </row>
    <row r="41" spans="1:10" ht="12" customHeight="1" x14ac:dyDescent="0.2">
      <c r="A41" s="1"/>
      <c r="B41" s="4" t="s">
        <v>579</v>
      </c>
      <c r="C41" s="14">
        <v>24.037545000000005</v>
      </c>
      <c r="D41" s="14">
        <v>2.4840000000000001E-3</v>
      </c>
      <c r="E41" s="14">
        <v>0</v>
      </c>
      <c r="F41" s="14">
        <v>0</v>
      </c>
      <c r="G41" s="14">
        <v>0</v>
      </c>
      <c r="H41" s="14">
        <v>8.6401000000000006E-2</v>
      </c>
      <c r="I41" s="11">
        <v>0</v>
      </c>
      <c r="J41" s="1"/>
    </row>
    <row r="42" spans="1:10" ht="12" customHeight="1" x14ac:dyDescent="0.2">
      <c r="A42" s="1"/>
      <c r="B42" s="4" t="s">
        <v>580</v>
      </c>
      <c r="C42" s="14">
        <v>0</v>
      </c>
      <c r="D42" s="14">
        <v>0</v>
      </c>
      <c r="E42" s="14">
        <v>5.8759960000000007</v>
      </c>
      <c r="F42" s="14">
        <v>0</v>
      </c>
      <c r="G42" s="14">
        <v>0</v>
      </c>
      <c r="H42" s="14">
        <v>3.8170000000000009E-2</v>
      </c>
      <c r="I42" s="11">
        <v>24.240708999999999</v>
      </c>
      <c r="J42" s="1"/>
    </row>
    <row r="43" spans="1:10" ht="12" customHeight="1" x14ac:dyDescent="0.2">
      <c r="A43" s="399"/>
      <c r="B43" s="4" t="s">
        <v>581</v>
      </c>
      <c r="C43" s="14">
        <v>0.67827200000000021</v>
      </c>
      <c r="D43" s="14">
        <v>57.98164899999999</v>
      </c>
      <c r="E43" s="14">
        <v>1.8377379999999994</v>
      </c>
      <c r="F43" s="14">
        <v>9822.6767170000003</v>
      </c>
      <c r="G43" s="14">
        <v>7.2559999999999999E-2</v>
      </c>
      <c r="H43" s="14">
        <v>49.97750299999997</v>
      </c>
      <c r="I43" s="11">
        <v>0.12539199999999998</v>
      </c>
      <c r="J43" s="1"/>
    </row>
    <row r="44" spans="1:10" ht="12" customHeight="1" x14ac:dyDescent="0.2">
      <c r="A44" s="399"/>
      <c r="B44" s="4" t="s">
        <v>582</v>
      </c>
      <c r="C44" s="14">
        <v>7.8349000000000002E-2</v>
      </c>
      <c r="D44" s="14">
        <v>20.577563000000008</v>
      </c>
      <c r="E44" s="14">
        <v>1.4507340000000002</v>
      </c>
      <c r="F44" s="14">
        <v>56.799804999999985</v>
      </c>
      <c r="G44" s="14">
        <v>0</v>
      </c>
      <c r="H44" s="14">
        <v>6.3431049999999978</v>
      </c>
      <c r="I44" s="11">
        <v>1.0466959999999998</v>
      </c>
      <c r="J44" s="1"/>
    </row>
    <row r="45" spans="1:10" ht="12" customHeight="1" x14ac:dyDescent="0.2">
      <c r="A45" s="400"/>
      <c r="B45" s="4" t="s">
        <v>583</v>
      </c>
      <c r="C45" s="14">
        <v>0</v>
      </c>
      <c r="D45" s="14">
        <v>1.429886</v>
      </c>
      <c r="E45" s="14">
        <v>1.76E-4</v>
      </c>
      <c r="F45" s="14">
        <v>8.4258789999999966</v>
      </c>
      <c r="G45" s="14">
        <v>3.6709999999999998E-3</v>
      </c>
      <c r="H45" s="14">
        <v>0.77100199999999985</v>
      </c>
      <c r="I45" s="11">
        <v>0</v>
      </c>
      <c r="J45" s="1"/>
    </row>
    <row r="46" spans="1:10" ht="12" customHeight="1" x14ac:dyDescent="0.2">
      <c r="A46" s="400"/>
      <c r="B46" s="4" t="s">
        <v>584</v>
      </c>
      <c r="C46" s="14">
        <v>0.19319600000000001</v>
      </c>
      <c r="D46" s="14">
        <v>0.23357900000000001</v>
      </c>
      <c r="E46" s="14">
        <v>0.175232</v>
      </c>
      <c r="F46" s="14">
        <v>8.6719999999999992E-3</v>
      </c>
      <c r="G46" s="14">
        <v>0</v>
      </c>
      <c r="H46" s="14">
        <v>0.219023</v>
      </c>
      <c r="I46" s="11">
        <v>36.431872999999989</v>
      </c>
      <c r="J46" s="1"/>
    </row>
    <row r="47" spans="1:10" ht="12" customHeight="1" x14ac:dyDescent="0.2">
      <c r="A47" s="400"/>
      <c r="B47" s="4" t="s">
        <v>585</v>
      </c>
      <c r="C47" s="14">
        <v>6735.4403500000026</v>
      </c>
      <c r="D47" s="14">
        <v>4689.1680129999995</v>
      </c>
      <c r="E47" s="14">
        <v>30069.707628000015</v>
      </c>
      <c r="F47" s="14">
        <v>1797.2492020000011</v>
      </c>
      <c r="G47" s="14">
        <v>47.586941999999993</v>
      </c>
      <c r="H47" s="14">
        <v>4797.2020190000003</v>
      </c>
      <c r="I47" s="11">
        <v>118873.83016100006</v>
      </c>
      <c r="J47" s="1"/>
    </row>
    <row r="48" spans="1:10" ht="12" customHeight="1" x14ac:dyDescent="0.2">
      <c r="A48" s="400"/>
      <c r="B48" s="4" t="s">
        <v>586</v>
      </c>
      <c r="C48" s="14">
        <v>0</v>
      </c>
      <c r="D48" s="14">
        <v>4.7603809999999998</v>
      </c>
      <c r="E48" s="14">
        <v>0</v>
      </c>
      <c r="F48" s="14">
        <v>21.011894000000002</v>
      </c>
      <c r="G48" s="14">
        <v>1.12948</v>
      </c>
      <c r="H48" s="14">
        <v>2.5519060000000002</v>
      </c>
      <c r="I48" s="11">
        <v>3.326E-3</v>
      </c>
      <c r="J48" s="1"/>
    </row>
    <row r="49" spans="1:10" ht="12" customHeight="1" x14ac:dyDescent="0.2">
      <c r="A49" s="400"/>
      <c r="B49" s="4" t="s">
        <v>587</v>
      </c>
      <c r="C49" s="14">
        <v>76.926193999999995</v>
      </c>
      <c r="D49" s="14">
        <v>3.4511260000000021</v>
      </c>
      <c r="E49" s="14">
        <v>14.342298999999997</v>
      </c>
      <c r="F49" s="14">
        <v>8.5938429999999943</v>
      </c>
      <c r="G49" s="14">
        <v>0</v>
      </c>
      <c r="H49" s="14">
        <v>23.122928999999978</v>
      </c>
      <c r="I49" s="11">
        <v>14.199325999999994</v>
      </c>
      <c r="J49" s="1"/>
    </row>
    <row r="50" spans="1:10" ht="12" customHeight="1" x14ac:dyDescent="0.2">
      <c r="A50" s="400"/>
      <c r="B50" s="4" t="s">
        <v>588</v>
      </c>
      <c r="C50" s="14">
        <v>5927.7082489999975</v>
      </c>
      <c r="D50" s="14">
        <v>903.91805100000033</v>
      </c>
      <c r="E50" s="14">
        <v>31.895261999999992</v>
      </c>
      <c r="F50" s="14">
        <v>1923.7320400000001</v>
      </c>
      <c r="G50" s="14">
        <v>0.229321</v>
      </c>
      <c r="H50" s="14">
        <v>703.55901299999971</v>
      </c>
      <c r="I50" s="11">
        <v>395.797551</v>
      </c>
      <c r="J50" s="1"/>
    </row>
    <row r="51" spans="1:10" ht="12" customHeight="1" x14ac:dyDescent="0.2">
      <c r="A51" s="1"/>
      <c r="B51" s="4" t="s">
        <v>589</v>
      </c>
      <c r="C51" s="14">
        <v>168.44371500000005</v>
      </c>
      <c r="D51" s="14">
        <v>3896.5543730000004</v>
      </c>
      <c r="E51" s="14">
        <v>51.80388099999999</v>
      </c>
      <c r="F51" s="14">
        <v>365.75650000000019</v>
      </c>
      <c r="G51" s="14">
        <v>5.0000000000000001E-3</v>
      </c>
      <c r="H51" s="14">
        <v>17693.980048999998</v>
      </c>
      <c r="I51" s="11">
        <v>154.63956499999992</v>
      </c>
      <c r="J51" s="1"/>
    </row>
    <row r="52" spans="1:10" ht="12" customHeight="1" x14ac:dyDescent="0.2">
      <c r="A52" s="1"/>
      <c r="B52" s="4" t="s">
        <v>590</v>
      </c>
      <c r="C52" s="14">
        <v>2487.8996860000011</v>
      </c>
      <c r="D52" s="14">
        <v>3830.7814590000044</v>
      </c>
      <c r="E52" s="14">
        <v>5841.9127109999999</v>
      </c>
      <c r="F52" s="14">
        <v>3135.3599900000004</v>
      </c>
      <c r="G52" s="14">
        <v>2.476302</v>
      </c>
      <c r="H52" s="14">
        <v>5087.029115999997</v>
      </c>
      <c r="I52" s="11">
        <v>4812.5733689999997</v>
      </c>
      <c r="J52" s="1"/>
    </row>
    <row r="53" spans="1:10" ht="12" customHeight="1" x14ac:dyDescent="0.2">
      <c r="A53" s="1"/>
      <c r="B53" s="4" t="s">
        <v>591</v>
      </c>
      <c r="C53" s="14">
        <v>0.67416399999999999</v>
      </c>
      <c r="D53" s="14">
        <v>1.3168479999999998</v>
      </c>
      <c r="E53" s="14">
        <v>5.621442</v>
      </c>
      <c r="F53" s="14">
        <v>5.8699999999999996E-4</v>
      </c>
      <c r="G53" s="14">
        <v>0</v>
      </c>
      <c r="H53" s="14">
        <v>10.281695999999995</v>
      </c>
      <c r="I53" s="11">
        <v>266.69919900000014</v>
      </c>
      <c r="J53" s="1"/>
    </row>
    <row r="54" spans="1:10" ht="12" customHeight="1" x14ac:dyDescent="0.2">
      <c r="A54" s="1"/>
      <c r="B54" s="4" t="s">
        <v>592</v>
      </c>
      <c r="C54" s="14">
        <v>0</v>
      </c>
      <c r="D54" s="14">
        <v>7.1512950000000002</v>
      </c>
      <c r="E54" s="14">
        <v>0</v>
      </c>
      <c r="F54" s="14">
        <v>5.1574990000000005</v>
      </c>
      <c r="G54" s="14">
        <v>38.653905999999999</v>
      </c>
      <c r="H54" s="14">
        <v>21.356916999999996</v>
      </c>
      <c r="I54" s="11">
        <v>0</v>
      </c>
      <c r="J54" s="1"/>
    </row>
    <row r="55" spans="1:10" ht="12" customHeight="1" x14ac:dyDescent="0.2">
      <c r="A55" s="1"/>
      <c r="B55" s="4" t="s">
        <v>593</v>
      </c>
      <c r="C55" s="14">
        <v>18.447575999999998</v>
      </c>
      <c r="D55" s="14">
        <v>29.392863000000013</v>
      </c>
      <c r="E55" s="14">
        <v>42.746075999999995</v>
      </c>
      <c r="F55" s="14">
        <v>16.725229000000006</v>
      </c>
      <c r="G55" s="14">
        <v>2740.4506689999994</v>
      </c>
      <c r="H55" s="14">
        <v>24.032933</v>
      </c>
      <c r="I55" s="11">
        <v>118.85782100000004</v>
      </c>
      <c r="J55" s="1"/>
    </row>
    <row r="56" spans="1:10" ht="12" customHeight="1" x14ac:dyDescent="0.2">
      <c r="A56" s="1"/>
      <c r="B56" s="4" t="s">
        <v>594</v>
      </c>
      <c r="C56" s="14">
        <v>55557.550750000002</v>
      </c>
      <c r="D56" s="14">
        <v>78528.737999999983</v>
      </c>
      <c r="E56" s="14">
        <v>67045.467000000019</v>
      </c>
      <c r="F56" s="14">
        <v>48147.939999999988</v>
      </c>
      <c r="G56" s="14">
        <v>993.43974999999978</v>
      </c>
      <c r="H56" s="14">
        <v>95271.191999999981</v>
      </c>
      <c r="I56" s="11">
        <v>89133.327500000014</v>
      </c>
      <c r="J56" s="1"/>
    </row>
    <row r="57" spans="1:10" s="537" customFormat="1" ht="16.5" customHeight="1" x14ac:dyDescent="0.2">
      <c r="A57" s="536"/>
      <c r="B57" s="534" t="s">
        <v>597</v>
      </c>
      <c r="C57" s="538">
        <v>75358.636362999925</v>
      </c>
      <c r="D57" s="538">
        <v>31591.84090799998</v>
      </c>
      <c r="E57" s="538">
        <v>50908.022726000003</v>
      </c>
      <c r="F57" s="538">
        <v>15988.409089999992</v>
      </c>
      <c r="G57" s="538">
        <v>119.97727200000007</v>
      </c>
      <c r="H57" s="538">
        <v>40547.272726000039</v>
      </c>
      <c r="I57" s="535">
        <v>52956.249999000007</v>
      </c>
      <c r="J57" s="536"/>
    </row>
    <row r="58" spans="1:10" ht="39.950000000000003" customHeight="1" x14ac:dyDescent="0.2">
      <c r="A58" s="401" t="s">
        <v>3</v>
      </c>
      <c r="B58" s="567" t="s">
        <v>81</v>
      </c>
      <c r="C58" s="567"/>
      <c r="D58" s="567"/>
      <c r="E58" s="567"/>
      <c r="F58" s="567"/>
      <c r="G58" s="567"/>
      <c r="H58" s="567"/>
      <c r="I58" s="567"/>
      <c r="J58" s="397"/>
    </row>
    <row r="59" spans="1:10" x14ac:dyDescent="0.2">
      <c r="A59" s="1"/>
      <c r="B59" s="1"/>
      <c r="C59" s="1"/>
      <c r="D59" s="1"/>
      <c r="E59" s="1"/>
      <c r="F59" s="1"/>
      <c r="G59" s="1"/>
      <c r="H59" s="1"/>
      <c r="I59" s="1"/>
      <c r="J59" s="1"/>
    </row>
  </sheetData>
  <mergeCells count="3">
    <mergeCell ref="B2:I2"/>
    <mergeCell ref="C4:I4"/>
    <mergeCell ref="B58:I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7" width="9.7109375" style="2" customWidth="1"/>
    <col min="8" max="8" width="1.7109375" style="2" customWidth="1"/>
    <col min="9" max="9" width="35.5703125" style="2" customWidth="1"/>
    <col min="10" max="10" width="2" style="2" customWidth="1"/>
    <col min="11" max="11" width="1.7109375" style="2" customWidth="1"/>
    <col min="12" max="16384" width="9.140625" style="2"/>
  </cols>
  <sheetData>
    <row r="2" spans="1:10" s="59" customFormat="1" ht="16.5" customHeight="1" x14ac:dyDescent="0.3">
      <c r="A2" s="395"/>
      <c r="B2" s="569" t="s">
        <v>332</v>
      </c>
      <c r="C2" s="569"/>
      <c r="D2" s="569"/>
      <c r="E2" s="569"/>
      <c r="F2" s="569"/>
      <c r="G2" s="569"/>
      <c r="H2" s="569"/>
      <c r="I2" s="570"/>
      <c r="J2" s="235"/>
    </row>
    <row r="3" spans="1:10" s="404" customFormat="1" ht="21" customHeight="1" x14ac:dyDescent="0.2">
      <c r="A3" s="402"/>
      <c r="B3" s="276" t="s">
        <v>673</v>
      </c>
      <c r="C3" s="276"/>
      <c r="D3" s="276"/>
      <c r="E3" s="276"/>
      <c r="F3" s="276"/>
      <c r="G3" s="276"/>
      <c r="H3" s="276"/>
      <c r="I3" s="415" t="s">
        <v>191</v>
      </c>
      <c r="J3" s="405"/>
    </row>
    <row r="4" spans="1:10" ht="12" customHeight="1" x14ac:dyDescent="0.2">
      <c r="A4" s="397"/>
      <c r="B4" s="566" t="s">
        <v>346</v>
      </c>
      <c r="C4" s="566"/>
      <c r="D4" s="566"/>
      <c r="E4" s="566"/>
      <c r="F4" s="566"/>
      <c r="G4" s="566"/>
      <c r="H4" s="5"/>
      <c r="I4" s="6"/>
      <c r="J4" s="413"/>
    </row>
    <row r="5" spans="1:10" ht="30" customHeight="1" x14ac:dyDescent="0.2">
      <c r="A5" s="397"/>
      <c r="B5" s="410" t="s">
        <v>49</v>
      </c>
      <c r="C5" s="411" t="s">
        <v>47</v>
      </c>
      <c r="D5" s="411" t="s">
        <v>21</v>
      </c>
      <c r="E5" s="411" t="s">
        <v>45</v>
      </c>
      <c r="F5" s="411" t="s">
        <v>136</v>
      </c>
      <c r="G5" s="411" t="s">
        <v>137</v>
      </c>
      <c r="H5" s="8"/>
      <c r="I5" s="9"/>
      <c r="J5" s="8"/>
    </row>
    <row r="6" spans="1:10" ht="12" customHeight="1" x14ac:dyDescent="0.2">
      <c r="A6" s="1"/>
      <c r="B6" s="15">
        <v>0</v>
      </c>
      <c r="C6" s="12">
        <v>0</v>
      </c>
      <c r="D6" s="12">
        <v>1339.4160490000002</v>
      </c>
      <c r="E6" s="12">
        <v>0</v>
      </c>
      <c r="F6" s="12">
        <v>1341.6823700000002</v>
      </c>
      <c r="G6" s="12">
        <v>2.8620390000016869</v>
      </c>
      <c r="I6" s="3" t="s">
        <v>544</v>
      </c>
    </row>
    <row r="7" spans="1:10" ht="12" customHeight="1" x14ac:dyDescent="0.2">
      <c r="A7" s="1"/>
      <c r="B7" s="17">
        <v>41.965726999999973</v>
      </c>
      <c r="C7" s="14">
        <v>277.39281800000009</v>
      </c>
      <c r="D7" s="14">
        <v>180719.07852500016</v>
      </c>
      <c r="E7" s="14">
        <v>333.25054599999999</v>
      </c>
      <c r="F7" s="14">
        <v>762.39443799993023</v>
      </c>
      <c r="G7" s="14">
        <v>3022.6940069997754</v>
      </c>
      <c r="I7" s="3" t="s">
        <v>545</v>
      </c>
    </row>
    <row r="8" spans="1:10" ht="12" customHeight="1" x14ac:dyDescent="0.2">
      <c r="A8" s="1"/>
      <c r="B8" s="17">
        <v>38.006332999999977</v>
      </c>
      <c r="C8" s="14">
        <v>0.57051099999999999</v>
      </c>
      <c r="D8" s="14">
        <v>11577.091896000004</v>
      </c>
      <c r="E8" s="14">
        <v>24.591149000000005</v>
      </c>
      <c r="F8" s="14">
        <v>2427.7181320000091</v>
      </c>
      <c r="G8" s="14">
        <v>365.91194100001286</v>
      </c>
      <c r="I8" s="3" t="s">
        <v>546</v>
      </c>
    </row>
    <row r="9" spans="1:10" ht="12" customHeight="1" x14ac:dyDescent="0.2">
      <c r="A9" s="1"/>
      <c r="B9" s="17">
        <v>21.095803999999998</v>
      </c>
      <c r="C9" s="14">
        <v>0</v>
      </c>
      <c r="D9" s="14">
        <v>1854.7635800000005</v>
      </c>
      <c r="E9" s="14">
        <v>8.0774999999999986E-2</v>
      </c>
      <c r="F9" s="14">
        <v>735.37119199999961</v>
      </c>
      <c r="G9" s="14">
        <v>630.70679000000075</v>
      </c>
      <c r="I9" s="3" t="s">
        <v>547</v>
      </c>
    </row>
    <row r="10" spans="1:10" ht="12" customHeight="1" x14ac:dyDescent="0.2">
      <c r="A10" s="1"/>
      <c r="B10" s="17">
        <v>55.822102000000001</v>
      </c>
      <c r="C10" s="14">
        <v>13.228143000000003</v>
      </c>
      <c r="D10" s="14">
        <v>30644.161551999994</v>
      </c>
      <c r="E10" s="14">
        <v>55.774500000000018</v>
      </c>
      <c r="F10" s="14">
        <v>2900.3905280000035</v>
      </c>
      <c r="G10" s="14">
        <v>59.63845599975636</v>
      </c>
      <c r="I10" s="3" t="s">
        <v>548</v>
      </c>
    </row>
    <row r="11" spans="1:10" ht="12" customHeight="1" x14ac:dyDescent="0.2">
      <c r="A11" s="1"/>
      <c r="B11" s="17">
        <v>14.850773999999998</v>
      </c>
      <c r="C11" s="14">
        <v>18.615963999999995</v>
      </c>
      <c r="D11" s="14">
        <v>28196.423740999988</v>
      </c>
      <c r="E11" s="14">
        <v>68.323188999999957</v>
      </c>
      <c r="F11" s="14">
        <v>650.96243300000788</v>
      </c>
      <c r="G11" s="14">
        <v>13.251006000037478</v>
      </c>
      <c r="I11" s="3" t="s">
        <v>549</v>
      </c>
    </row>
    <row r="12" spans="1:10" ht="12" customHeight="1" x14ac:dyDescent="0.2">
      <c r="A12" s="1"/>
      <c r="B12" s="17">
        <v>9.1402000000000011E-2</v>
      </c>
      <c r="C12" s="14">
        <v>0</v>
      </c>
      <c r="D12" s="14">
        <v>887.22056799999962</v>
      </c>
      <c r="E12" s="14">
        <v>2.5000000000000001E-3</v>
      </c>
      <c r="F12" s="14">
        <v>3488.9255250000015</v>
      </c>
      <c r="G12" s="14">
        <v>0.15927400000697162</v>
      </c>
      <c r="I12" s="3" t="s">
        <v>550</v>
      </c>
    </row>
    <row r="13" spans="1:10" ht="12" customHeight="1" x14ac:dyDescent="0.2">
      <c r="A13" s="1"/>
      <c r="B13" s="17">
        <v>10.180742000000002</v>
      </c>
      <c r="C13" s="14">
        <v>444.68138899999991</v>
      </c>
      <c r="D13" s="14">
        <v>224037.43680300014</v>
      </c>
      <c r="E13" s="14">
        <v>394.65204499999993</v>
      </c>
      <c r="F13" s="14">
        <v>2986.4276629999513</v>
      </c>
      <c r="G13" s="14">
        <v>271.27417000074172</v>
      </c>
      <c r="I13" s="3" t="s">
        <v>551</v>
      </c>
    </row>
    <row r="14" spans="1:10" ht="12" customHeight="1" x14ac:dyDescent="0.2">
      <c r="A14" s="1"/>
      <c r="B14" s="17">
        <v>0</v>
      </c>
      <c r="C14" s="14">
        <v>0</v>
      </c>
      <c r="D14" s="14">
        <v>11270.057977999993</v>
      </c>
      <c r="E14" s="14">
        <v>1.9002000000000002E-2</v>
      </c>
      <c r="F14" s="14">
        <v>10606.902884999992</v>
      </c>
      <c r="G14" s="14">
        <v>-1.9934999997530716E-2</v>
      </c>
      <c r="I14" s="3" t="s">
        <v>552</v>
      </c>
    </row>
    <row r="15" spans="1:10" ht="12" customHeight="1" x14ac:dyDescent="0.2">
      <c r="A15" s="1"/>
      <c r="B15" s="17">
        <v>4.6974000000000002E-2</v>
      </c>
      <c r="C15" s="14">
        <v>0.56337500000000007</v>
      </c>
      <c r="D15" s="14">
        <v>228699.07415800032</v>
      </c>
      <c r="E15" s="14">
        <v>10.124262</v>
      </c>
      <c r="F15" s="14">
        <v>247.4596929999534</v>
      </c>
      <c r="G15" s="14">
        <v>1523.2036959997179</v>
      </c>
      <c r="I15" s="3" t="s">
        <v>553</v>
      </c>
    </row>
    <row r="16" spans="1:10" ht="12" customHeight="1" x14ac:dyDescent="0.2">
      <c r="A16" s="1"/>
      <c r="B16" s="17">
        <v>0.42191700000000004</v>
      </c>
      <c r="C16" s="14">
        <v>19759.538581000015</v>
      </c>
      <c r="D16" s="14">
        <v>44139.927285999976</v>
      </c>
      <c r="E16" s="14">
        <v>244.5905699999999</v>
      </c>
      <c r="F16" s="14">
        <v>241.36716299997352</v>
      </c>
      <c r="G16" s="14">
        <v>97.153056999930811</v>
      </c>
      <c r="I16" s="3" t="s">
        <v>554</v>
      </c>
    </row>
    <row r="17" spans="1:9" ht="12" customHeight="1" x14ac:dyDescent="0.2">
      <c r="A17" s="1"/>
      <c r="B17" s="17">
        <v>0</v>
      </c>
      <c r="C17" s="14">
        <v>0</v>
      </c>
      <c r="D17" s="14">
        <v>7268.559809999997</v>
      </c>
      <c r="E17" s="14">
        <v>0</v>
      </c>
      <c r="F17" s="14">
        <v>6994.7483109999966</v>
      </c>
      <c r="G17" s="14">
        <v>5.0541000012344739E-2</v>
      </c>
      <c r="I17" s="3" t="s">
        <v>555</v>
      </c>
    </row>
    <row r="18" spans="1:9" ht="12" customHeight="1" x14ac:dyDescent="0.2">
      <c r="A18" s="1"/>
      <c r="B18" s="17">
        <v>3.9186650000000007</v>
      </c>
      <c r="C18" s="14">
        <v>0</v>
      </c>
      <c r="D18" s="14">
        <v>3567.6124820000036</v>
      </c>
      <c r="E18" s="14">
        <v>0.10680699999999999</v>
      </c>
      <c r="F18" s="14">
        <v>6425.0165920000054</v>
      </c>
      <c r="G18" s="14">
        <v>3.84800001313923E-3</v>
      </c>
      <c r="I18" s="3" t="s">
        <v>556</v>
      </c>
    </row>
    <row r="19" spans="1:9" ht="12" customHeight="1" x14ac:dyDescent="0.2">
      <c r="A19" s="1"/>
      <c r="B19" s="17">
        <v>106.22643899999998</v>
      </c>
      <c r="C19" s="14">
        <v>19.156164999999987</v>
      </c>
      <c r="D19" s="14">
        <v>75923.46670499997</v>
      </c>
      <c r="E19" s="14">
        <v>169.23829200000003</v>
      </c>
      <c r="F19" s="14">
        <v>544.89201300000423</v>
      </c>
      <c r="G19" s="14">
        <v>453.4499630001319</v>
      </c>
      <c r="I19" s="3" t="s">
        <v>557</v>
      </c>
    </row>
    <row r="20" spans="1:9" ht="12" customHeight="1" x14ac:dyDescent="0.2">
      <c r="A20" s="1"/>
      <c r="B20" s="17">
        <v>39.397835000000015</v>
      </c>
      <c r="C20" s="14">
        <v>1.0243499999999999</v>
      </c>
      <c r="D20" s="14">
        <v>5196.5507099999995</v>
      </c>
      <c r="E20" s="14">
        <v>58.017725000000006</v>
      </c>
      <c r="F20" s="14">
        <v>253.29391499999838</v>
      </c>
      <c r="G20" s="14">
        <v>254.66736199999983</v>
      </c>
      <c r="I20" s="3" t="s">
        <v>558</v>
      </c>
    </row>
    <row r="21" spans="1:9" ht="12" customHeight="1" x14ac:dyDescent="0.2">
      <c r="A21" s="1"/>
      <c r="B21" s="17">
        <v>830.5948420000002</v>
      </c>
      <c r="C21" s="14">
        <v>353.473073</v>
      </c>
      <c r="D21" s="14">
        <v>200183.13346499996</v>
      </c>
      <c r="E21" s="14">
        <v>1485.0647440000009</v>
      </c>
      <c r="F21" s="14">
        <v>4433.6950140001136</v>
      </c>
      <c r="G21" s="14">
        <v>3436.9943970004115</v>
      </c>
      <c r="I21" s="3" t="s">
        <v>559</v>
      </c>
    </row>
    <row r="22" spans="1:9" ht="12" customHeight="1" x14ac:dyDescent="0.2">
      <c r="A22" s="1"/>
      <c r="B22" s="17">
        <v>1243.5585100000008</v>
      </c>
      <c r="C22" s="14">
        <v>756.24311499999988</v>
      </c>
      <c r="D22" s="14">
        <v>268650.07656800014</v>
      </c>
      <c r="E22" s="14">
        <v>1078.4604480000012</v>
      </c>
      <c r="F22" s="14">
        <v>9125.4488760000095</v>
      </c>
      <c r="G22" s="14">
        <v>55985.318484001502</v>
      </c>
      <c r="I22" s="3" t="s">
        <v>560</v>
      </c>
    </row>
    <row r="23" spans="1:9" ht="12" customHeight="1" x14ac:dyDescent="0.2">
      <c r="A23" s="1"/>
      <c r="B23" s="17">
        <v>2.3357000000000003E-2</v>
      </c>
      <c r="C23" s="14">
        <v>0</v>
      </c>
      <c r="D23" s="14">
        <v>843.64935599999978</v>
      </c>
      <c r="E23" s="14">
        <v>0.25232899999999991</v>
      </c>
      <c r="F23" s="14">
        <v>20.167002000000139</v>
      </c>
      <c r="G23" s="14">
        <v>12.853689999999606</v>
      </c>
      <c r="I23" s="3" t="s">
        <v>561</v>
      </c>
    </row>
    <row r="24" spans="1:9" ht="12" customHeight="1" x14ac:dyDescent="0.2">
      <c r="A24" s="1"/>
      <c r="B24" s="17">
        <v>290.94891999999999</v>
      </c>
      <c r="C24" s="14">
        <v>24122.270314999987</v>
      </c>
      <c r="D24" s="14">
        <v>854775.18442000006</v>
      </c>
      <c r="E24" s="14">
        <v>1219.3519199999996</v>
      </c>
      <c r="F24" s="14">
        <v>8862.7667850002181</v>
      </c>
      <c r="G24" s="14">
        <v>4979.7311400019553</v>
      </c>
      <c r="I24" s="3" t="s">
        <v>562</v>
      </c>
    </row>
    <row r="25" spans="1:9" ht="12" customHeight="1" x14ac:dyDescent="0.2">
      <c r="A25" s="1"/>
      <c r="B25" s="17">
        <v>5.1097129999999993</v>
      </c>
      <c r="C25" s="14">
        <v>0</v>
      </c>
      <c r="D25" s="14">
        <v>3176.2692719999986</v>
      </c>
      <c r="E25" s="14">
        <v>2.7039079999999998</v>
      </c>
      <c r="F25" s="14">
        <v>89.471218000002409</v>
      </c>
      <c r="G25" s="14">
        <v>13.358168000029719</v>
      </c>
      <c r="I25" s="3" t="s">
        <v>563</v>
      </c>
    </row>
    <row r="26" spans="1:9" ht="12" customHeight="1" x14ac:dyDescent="0.2">
      <c r="A26" s="1"/>
      <c r="B26" s="17">
        <v>0.77673100000000006</v>
      </c>
      <c r="C26" s="14">
        <v>0.68939799999999996</v>
      </c>
      <c r="D26" s="14">
        <v>84716.177849999949</v>
      </c>
      <c r="E26" s="14">
        <v>29.818739999999995</v>
      </c>
      <c r="F26" s="14">
        <v>744.00636899992242</v>
      </c>
      <c r="G26" s="14">
        <v>945.62726600014378</v>
      </c>
      <c r="I26" s="3" t="s">
        <v>564</v>
      </c>
    </row>
    <row r="27" spans="1:9" ht="12" customHeight="1" x14ac:dyDescent="0.2">
      <c r="A27" s="1"/>
      <c r="B27" s="17">
        <v>0</v>
      </c>
      <c r="C27" s="14">
        <v>0</v>
      </c>
      <c r="D27" s="14">
        <v>6435.8924689999976</v>
      </c>
      <c r="E27" s="14">
        <v>0</v>
      </c>
      <c r="F27" s="14">
        <v>4862.2035429999996</v>
      </c>
      <c r="G27" s="14">
        <v>1189.2266050000189</v>
      </c>
      <c r="I27" s="3" t="s">
        <v>565</v>
      </c>
    </row>
    <row r="28" spans="1:9" ht="12" customHeight="1" x14ac:dyDescent="0.2">
      <c r="A28" s="1"/>
      <c r="B28" s="17"/>
      <c r="C28" s="14"/>
      <c r="D28" s="14"/>
      <c r="E28" s="14"/>
      <c r="F28" s="14"/>
      <c r="G28" s="14"/>
      <c r="I28" s="3" t="s">
        <v>566</v>
      </c>
    </row>
    <row r="29" spans="1:9" ht="12" customHeight="1" x14ac:dyDescent="0.2">
      <c r="A29" s="1"/>
      <c r="B29" s="17">
        <v>3.4383000000000004E-2</v>
      </c>
      <c r="C29" s="14">
        <v>1.4170000000000001E-3</v>
      </c>
      <c r="D29" s="14">
        <v>10922.183819999997</v>
      </c>
      <c r="E29" s="14">
        <v>0.20162899999999995</v>
      </c>
      <c r="F29" s="14">
        <v>11760.283399000009</v>
      </c>
      <c r="G29" s="14">
        <v>4.3610940000063723</v>
      </c>
      <c r="I29" s="3" t="s">
        <v>567</v>
      </c>
    </row>
    <row r="30" spans="1:9" ht="12" customHeight="1" x14ac:dyDescent="0.2">
      <c r="A30" s="1"/>
      <c r="B30" s="17">
        <v>59.980387999999991</v>
      </c>
      <c r="C30" s="14">
        <v>0</v>
      </c>
      <c r="D30" s="14">
        <v>15896.261802000006</v>
      </c>
      <c r="E30" s="14">
        <v>134.32066500000005</v>
      </c>
      <c r="F30" s="14">
        <v>551.58512399999745</v>
      </c>
      <c r="G30" s="14">
        <v>112.23517400002052</v>
      </c>
      <c r="I30" s="3" t="s">
        <v>568</v>
      </c>
    </row>
    <row r="31" spans="1:9" ht="12" customHeight="1" x14ac:dyDescent="0.2">
      <c r="A31" s="1"/>
      <c r="B31" s="17">
        <v>2183.5938499999993</v>
      </c>
      <c r="C31" s="14">
        <v>755.16513600000019</v>
      </c>
      <c r="D31" s="14">
        <v>365587.93207499984</v>
      </c>
      <c r="E31" s="14">
        <v>2387.9850540000016</v>
      </c>
      <c r="F31" s="14">
        <v>2305.0525849999394</v>
      </c>
      <c r="G31" s="14">
        <v>1165.2349750019375</v>
      </c>
      <c r="I31" s="3" t="s">
        <v>569</v>
      </c>
    </row>
    <row r="32" spans="1:9" ht="12" customHeight="1" x14ac:dyDescent="0.2">
      <c r="A32" s="1"/>
      <c r="B32" s="17">
        <v>32.204001999999996</v>
      </c>
      <c r="C32" s="14">
        <v>5.3779970000000006</v>
      </c>
      <c r="D32" s="14">
        <v>81787.182511999999</v>
      </c>
      <c r="E32" s="14">
        <v>17.653085999999998</v>
      </c>
      <c r="F32" s="14">
        <v>131.48097800006508</v>
      </c>
      <c r="G32" s="14">
        <v>163.62579700009363</v>
      </c>
      <c r="I32" s="3" t="s">
        <v>570</v>
      </c>
    </row>
    <row r="33" spans="1:9" ht="12" customHeight="1" x14ac:dyDescent="0.2">
      <c r="A33" s="1"/>
      <c r="B33" s="17">
        <v>2.5999999999999998E-4</v>
      </c>
      <c r="C33" s="14">
        <v>0</v>
      </c>
      <c r="D33" s="14">
        <v>49.108888999999991</v>
      </c>
      <c r="E33" s="14">
        <v>5.2630000000000003E-3</v>
      </c>
      <c r="F33" s="14">
        <v>2.7385999999978594E-2</v>
      </c>
      <c r="G33" s="14">
        <v>14.762771000000029</v>
      </c>
      <c r="I33" s="3" t="s">
        <v>571</v>
      </c>
    </row>
    <row r="34" spans="1:9" ht="12" customHeight="1" x14ac:dyDescent="0.2">
      <c r="A34" s="1"/>
      <c r="B34" s="17">
        <v>67.938325999999975</v>
      </c>
      <c r="C34" s="14">
        <v>79.386892000000017</v>
      </c>
      <c r="D34" s="14">
        <v>43521.578197999996</v>
      </c>
      <c r="E34" s="14">
        <v>176.79787300000001</v>
      </c>
      <c r="F34" s="14">
        <v>710.19302500001504</v>
      </c>
      <c r="G34" s="14">
        <v>11999.334813999962</v>
      </c>
      <c r="I34" s="3" t="s">
        <v>572</v>
      </c>
    </row>
    <row r="35" spans="1:9" ht="12" customHeight="1" x14ac:dyDescent="0.2">
      <c r="A35" s="1"/>
      <c r="B35" s="17">
        <v>4.17E-4</v>
      </c>
      <c r="C35" s="14">
        <v>0.16114100000000003</v>
      </c>
      <c r="D35" s="14">
        <v>23820.095889000007</v>
      </c>
      <c r="E35" s="14">
        <v>0.65855600000000003</v>
      </c>
      <c r="F35" s="14">
        <v>14267.188123999971</v>
      </c>
      <c r="G35" s="14">
        <v>374.92741800004148</v>
      </c>
      <c r="I35" s="3" t="s">
        <v>573</v>
      </c>
    </row>
    <row r="36" spans="1:9" ht="12" customHeight="1" x14ac:dyDescent="0.2">
      <c r="A36" s="1"/>
      <c r="B36" s="17">
        <v>1.245E-3</v>
      </c>
      <c r="C36" s="14">
        <v>0</v>
      </c>
      <c r="D36" s="14">
        <v>12.702045999999998</v>
      </c>
      <c r="E36" s="14">
        <v>8.7539999999999996E-3</v>
      </c>
      <c r="F36" s="14">
        <v>0.47648799999999625</v>
      </c>
      <c r="G36" s="14">
        <v>-7.3668999999990284E-2</v>
      </c>
      <c r="I36" s="3" t="s">
        <v>574</v>
      </c>
    </row>
    <row r="37" spans="1:9" ht="12" customHeight="1" x14ac:dyDescent="0.2">
      <c r="A37" s="1"/>
      <c r="B37" s="17">
        <v>0</v>
      </c>
      <c r="C37" s="14">
        <v>0</v>
      </c>
      <c r="D37" s="14">
        <v>27326.908284000001</v>
      </c>
      <c r="E37" s="14">
        <v>1.1172E-2</v>
      </c>
      <c r="F37" s="14">
        <v>12.686786999998731</v>
      </c>
      <c r="G37" s="14">
        <v>8.0990850000475678</v>
      </c>
      <c r="I37" s="3" t="s">
        <v>575</v>
      </c>
    </row>
    <row r="38" spans="1:9" ht="12" customHeight="1" x14ac:dyDescent="0.2">
      <c r="A38" s="1"/>
      <c r="B38" s="17">
        <v>219.74403199999998</v>
      </c>
      <c r="C38" s="14">
        <v>4.1157250000000003</v>
      </c>
      <c r="D38" s="14">
        <v>54092.503853999951</v>
      </c>
      <c r="E38" s="14">
        <v>253.73124799999999</v>
      </c>
      <c r="F38" s="14">
        <v>978.16349800002354</v>
      </c>
      <c r="G38" s="14">
        <v>411.30760600000582</v>
      </c>
      <c r="I38" s="3" t="s">
        <v>576</v>
      </c>
    </row>
    <row r="39" spans="1:9" ht="12" customHeight="1" x14ac:dyDescent="0.2">
      <c r="A39" s="1"/>
      <c r="B39" s="17">
        <v>6.7512000000000003E-2</v>
      </c>
      <c r="C39" s="14">
        <v>0</v>
      </c>
      <c r="D39" s="14">
        <v>7633.4914760000029</v>
      </c>
      <c r="E39" s="14">
        <v>2.9907199999999996</v>
      </c>
      <c r="F39" s="14">
        <v>6.834750999998505</v>
      </c>
      <c r="G39" s="14">
        <v>27.580306999996321</v>
      </c>
      <c r="I39" s="3" t="s">
        <v>577</v>
      </c>
    </row>
    <row r="40" spans="1:9" ht="12" customHeight="1" x14ac:dyDescent="0.2">
      <c r="A40" s="1"/>
      <c r="B40" s="17">
        <v>5.7897529999999993</v>
      </c>
      <c r="C40" s="14">
        <v>0.88487900000000019</v>
      </c>
      <c r="D40" s="14">
        <v>16720.281338000001</v>
      </c>
      <c r="E40" s="14">
        <v>11.197151999999999</v>
      </c>
      <c r="F40" s="14">
        <v>32.390785999981745</v>
      </c>
      <c r="G40" s="14">
        <v>6.7556929999706945</v>
      </c>
      <c r="I40" s="3" t="s">
        <v>578</v>
      </c>
    </row>
    <row r="41" spans="1:9" ht="12" customHeight="1" x14ac:dyDescent="0.2">
      <c r="A41" s="1"/>
      <c r="B41" s="17">
        <v>0</v>
      </c>
      <c r="C41" s="14">
        <v>0</v>
      </c>
      <c r="D41" s="14">
        <v>2984.5266219999999</v>
      </c>
      <c r="E41" s="14">
        <v>3.82E-3</v>
      </c>
      <c r="F41" s="14">
        <v>2724.4878119999998</v>
      </c>
      <c r="G41" s="14">
        <v>3.4999999020947099E-5</v>
      </c>
      <c r="I41" s="3" t="s">
        <v>579</v>
      </c>
    </row>
    <row r="42" spans="1:9" ht="12" customHeight="1" x14ac:dyDescent="0.2">
      <c r="A42" s="1"/>
      <c r="B42" s="17">
        <v>6.7000000000000002E-4</v>
      </c>
      <c r="C42" s="14">
        <v>1.3773000000000001E-2</v>
      </c>
      <c r="D42" s="14">
        <v>5755.1414300000024</v>
      </c>
      <c r="E42" s="14">
        <v>0</v>
      </c>
      <c r="F42" s="14">
        <v>4871.7332379999998</v>
      </c>
      <c r="G42" s="14">
        <v>1.4713960000253792</v>
      </c>
      <c r="I42" s="3" t="s">
        <v>580</v>
      </c>
    </row>
    <row r="43" spans="1:9" ht="12" customHeight="1" x14ac:dyDescent="0.2">
      <c r="A43" s="1"/>
      <c r="B43" s="17">
        <v>16.375139000000001</v>
      </c>
      <c r="C43" s="14">
        <v>0</v>
      </c>
      <c r="D43" s="14">
        <v>8182.6839840000021</v>
      </c>
      <c r="E43" s="14">
        <v>4.015307</v>
      </c>
      <c r="F43" s="14">
        <v>1134.0968179999909</v>
      </c>
      <c r="G43" s="14">
        <v>4.5041020000177312</v>
      </c>
      <c r="I43" s="3" t="s">
        <v>581</v>
      </c>
    </row>
    <row r="44" spans="1:9" ht="12" customHeight="1" x14ac:dyDescent="0.2">
      <c r="A44" s="1"/>
      <c r="B44" s="17">
        <v>0.15955699999999998</v>
      </c>
      <c r="C44" s="14">
        <v>0</v>
      </c>
      <c r="D44" s="14">
        <v>1043.7872719999998</v>
      </c>
      <c r="E44" s="14">
        <v>2.946673000000001</v>
      </c>
      <c r="F44" s="14">
        <v>0.81377599999996164</v>
      </c>
      <c r="G44" s="14">
        <v>13.037469999997857</v>
      </c>
      <c r="I44" s="3" t="s">
        <v>582</v>
      </c>
    </row>
    <row r="45" spans="1:9" ht="12" customHeight="1" x14ac:dyDescent="0.2">
      <c r="A45" s="1"/>
      <c r="B45" s="17">
        <v>0.55778499999999986</v>
      </c>
      <c r="C45" s="14">
        <v>0</v>
      </c>
      <c r="D45" s="14">
        <v>441.98829200000011</v>
      </c>
      <c r="E45" s="14">
        <v>3.3400000000000001E-3</v>
      </c>
      <c r="F45" s="14">
        <v>2775.3630980000016</v>
      </c>
      <c r="G45" s="14">
        <v>0.53548900000132849</v>
      </c>
      <c r="I45" s="3" t="s">
        <v>583</v>
      </c>
    </row>
    <row r="46" spans="1:9" ht="12" customHeight="1" x14ac:dyDescent="0.2">
      <c r="A46" s="1"/>
      <c r="B46" s="17">
        <v>11.988002999999999</v>
      </c>
      <c r="C46" s="14">
        <v>2.8499999999999999E-4</v>
      </c>
      <c r="D46" s="14">
        <v>6856.5512360000002</v>
      </c>
      <c r="E46" s="14">
        <v>1.8317929999999996</v>
      </c>
      <c r="F46" s="14">
        <v>4189.7846309999986</v>
      </c>
      <c r="G46" s="14">
        <v>2561.3532160000109</v>
      </c>
      <c r="I46" s="3" t="s">
        <v>584</v>
      </c>
    </row>
    <row r="47" spans="1:9" ht="12" customHeight="1" x14ac:dyDescent="0.2">
      <c r="A47" s="1"/>
      <c r="B47" s="17">
        <v>4470.1547050000017</v>
      </c>
      <c r="C47" s="14">
        <v>39538.275051999983</v>
      </c>
      <c r="D47" s="14">
        <v>1394617.116041</v>
      </c>
      <c r="E47" s="14">
        <v>5369.2307220000021</v>
      </c>
      <c r="F47" s="14">
        <v>106617.55794699909</v>
      </c>
      <c r="G47" s="14">
        <v>47297.759324992199</v>
      </c>
      <c r="I47" s="3" t="s">
        <v>585</v>
      </c>
    </row>
    <row r="48" spans="1:9" ht="12" customHeight="1" x14ac:dyDescent="0.2">
      <c r="A48" s="1"/>
      <c r="B48" s="17">
        <v>1.4791330000000005</v>
      </c>
      <c r="C48" s="14">
        <v>0</v>
      </c>
      <c r="D48" s="14">
        <v>660.70389100000068</v>
      </c>
      <c r="E48" s="14">
        <v>4.2626999999999998E-2</v>
      </c>
      <c r="F48" s="14">
        <v>67.599854999999707</v>
      </c>
      <c r="G48" s="14">
        <v>1.6000000680332915E-5</v>
      </c>
      <c r="I48" s="3" t="s">
        <v>586</v>
      </c>
    </row>
    <row r="49" spans="1:10" ht="12" customHeight="1" x14ac:dyDescent="0.2">
      <c r="A49" s="1"/>
      <c r="B49" s="17">
        <v>6.7243000000000011E-2</v>
      </c>
      <c r="C49" s="14">
        <v>0</v>
      </c>
      <c r="D49" s="14">
        <v>19216.018229999987</v>
      </c>
      <c r="E49" s="14">
        <v>13710.387901000002</v>
      </c>
      <c r="F49" s="14">
        <v>29.304022000011173</v>
      </c>
      <c r="G49" s="14">
        <v>2790.8511529999887</v>
      </c>
      <c r="I49" s="3" t="s">
        <v>587</v>
      </c>
    </row>
    <row r="50" spans="1:10" ht="12" customHeight="1" x14ac:dyDescent="0.2">
      <c r="A50" s="1"/>
      <c r="B50" s="17">
        <v>96.079081000000045</v>
      </c>
      <c r="C50" s="14">
        <v>1.1431E-2</v>
      </c>
      <c r="D50" s="14">
        <v>59265.553814999992</v>
      </c>
      <c r="E50" s="14">
        <v>76.116286999999957</v>
      </c>
      <c r="F50" s="14">
        <v>2844.0141829999629</v>
      </c>
      <c r="G50" s="14">
        <v>1684.58771699973</v>
      </c>
      <c r="I50" s="3" t="s">
        <v>588</v>
      </c>
    </row>
    <row r="51" spans="1:10" ht="12" customHeight="1" x14ac:dyDescent="0.2">
      <c r="A51" s="1"/>
      <c r="B51" s="17">
        <v>17.656983999999998</v>
      </c>
      <c r="C51" s="14">
        <v>0.5824649999999999</v>
      </c>
      <c r="D51" s="14">
        <v>28243.256316000014</v>
      </c>
      <c r="E51" s="14">
        <v>58.852840000000015</v>
      </c>
      <c r="F51" s="14">
        <v>242.37302699996508</v>
      </c>
      <c r="G51" s="14">
        <v>787.21699799993758</v>
      </c>
      <c r="I51" s="3" t="s">
        <v>589</v>
      </c>
    </row>
    <row r="52" spans="1:10" ht="12" customHeight="1" x14ac:dyDescent="0.2">
      <c r="A52" s="1"/>
      <c r="B52" s="17">
        <v>1299.7289860000005</v>
      </c>
      <c r="C52" s="14">
        <v>1751.5711610000008</v>
      </c>
      <c r="D52" s="14">
        <v>309999.74702300038</v>
      </c>
      <c r="E52" s="14">
        <v>2194.0434949999994</v>
      </c>
      <c r="F52" s="14">
        <v>5368.9463840000099</v>
      </c>
      <c r="G52" s="14">
        <v>341.90552800037267</v>
      </c>
      <c r="I52" s="3" t="s">
        <v>590</v>
      </c>
    </row>
    <row r="53" spans="1:10" ht="12" customHeight="1" x14ac:dyDescent="0.2">
      <c r="A53" s="1"/>
      <c r="B53" s="17">
        <v>2.6766000000000002E-2</v>
      </c>
      <c r="C53" s="14">
        <v>1.633788999999999</v>
      </c>
      <c r="D53" s="14">
        <v>16495.043473999998</v>
      </c>
      <c r="E53" s="14">
        <v>9.0789000000000009E-2</v>
      </c>
      <c r="F53" s="14">
        <v>15087.620513999998</v>
      </c>
      <c r="G53" s="14">
        <v>0.94162900002433592</v>
      </c>
      <c r="I53" s="3" t="s">
        <v>591</v>
      </c>
    </row>
    <row r="54" spans="1:10" ht="12" customHeight="1" x14ac:dyDescent="0.2">
      <c r="A54" s="1"/>
      <c r="B54" s="17">
        <v>9602.7711470000031</v>
      </c>
      <c r="C54" s="14">
        <v>0</v>
      </c>
      <c r="D54" s="14">
        <v>15393.492634999997</v>
      </c>
      <c r="E54" s="14">
        <v>20.984418000000002</v>
      </c>
      <c r="F54" s="14">
        <v>110.05129700001999</v>
      </c>
      <c r="G54" s="14">
        <v>1671.3202290000499</v>
      </c>
      <c r="I54" s="3" t="s">
        <v>592</v>
      </c>
    </row>
    <row r="55" spans="1:10" ht="12" customHeight="1" x14ac:dyDescent="0.2">
      <c r="A55" s="1"/>
      <c r="B55" s="17">
        <v>454.15510299999988</v>
      </c>
      <c r="C55" s="14">
        <v>202.11361499999992</v>
      </c>
      <c r="D55" s="14">
        <v>33918.863306000014</v>
      </c>
      <c r="E55" s="14">
        <v>480.1711949999999</v>
      </c>
      <c r="F55" s="14">
        <v>12692.553921000013</v>
      </c>
      <c r="G55" s="14">
        <v>7374.2309550000964</v>
      </c>
      <c r="I55" s="3" t="s">
        <v>593</v>
      </c>
    </row>
    <row r="56" spans="1:10" ht="12" customHeight="1" x14ac:dyDescent="0.2">
      <c r="A56" s="1"/>
      <c r="B56" s="17">
        <v>40359.689999999988</v>
      </c>
      <c r="C56" s="14">
        <v>45099.98824999998</v>
      </c>
      <c r="D56" s="14">
        <v>4223827.4065000024</v>
      </c>
      <c r="E56" s="14">
        <v>55259.733250000012</v>
      </c>
      <c r="F56" s="14">
        <v>121679.29024999775</v>
      </c>
      <c r="G56" s="14">
        <v>183616.20576599662</v>
      </c>
      <c r="I56" s="3" t="s">
        <v>594</v>
      </c>
    </row>
    <row r="57" spans="1:10" ht="15.75" customHeight="1" x14ac:dyDescent="0.2">
      <c r="A57" s="63"/>
      <c r="B57" s="539">
        <v>7350.6363620000029</v>
      </c>
      <c r="C57" s="538">
        <v>15423.909089999986</v>
      </c>
      <c r="D57" s="538">
        <v>2121323.4318180005</v>
      </c>
      <c r="E57" s="538">
        <v>20163.795452999992</v>
      </c>
      <c r="F57" s="538">
        <v>48193.795447002165</v>
      </c>
      <c r="G57" s="538">
        <v>90095.181851009256</v>
      </c>
      <c r="H57" s="537"/>
      <c r="I57" s="534" t="s">
        <v>597</v>
      </c>
    </row>
    <row r="58" spans="1:10" ht="51.95" customHeight="1" x14ac:dyDescent="0.2">
      <c r="A58" s="397"/>
      <c r="B58" s="567" t="s">
        <v>77</v>
      </c>
      <c r="C58" s="567"/>
      <c r="D58" s="567"/>
      <c r="E58" s="567"/>
      <c r="F58" s="567"/>
      <c r="G58" s="567"/>
      <c r="H58" s="567"/>
      <c r="I58" s="567"/>
      <c r="J58" s="397"/>
    </row>
    <row r="59" spans="1:10" x14ac:dyDescent="0.2">
      <c r="A59" s="1"/>
      <c r="B59" s="1"/>
      <c r="C59" s="1"/>
      <c r="D59" s="1"/>
      <c r="E59" s="1"/>
      <c r="F59" s="1"/>
      <c r="G59" s="1"/>
      <c r="H59" s="1"/>
      <c r="I59" s="1"/>
      <c r="J59" s="1"/>
    </row>
  </sheetData>
  <mergeCells count="3">
    <mergeCell ref="B2:I2"/>
    <mergeCell ref="B4:G4"/>
    <mergeCell ref="B58:I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7">
    <pageSetUpPr fitToPage="1"/>
  </sheetPr>
  <dimension ref="A2:I59"/>
  <sheetViews>
    <sheetView showGridLines="0" zoomScaleNormal="100" zoomScaleSheetLayoutView="100" workbookViewId="0"/>
  </sheetViews>
  <sheetFormatPr defaultColWidth="9.140625" defaultRowHeight="12" x14ac:dyDescent="0.2"/>
  <cols>
    <col min="1" max="1" width="1.7109375" style="2" customWidth="1"/>
    <col min="2" max="2" width="31.42578125" style="2" customWidth="1"/>
    <col min="3" max="8" width="10.7109375" style="2"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 style="2" bestFit="1" customWidth="1"/>
    <col min="17" max="17" width="16.42578125" style="2" bestFit="1" customWidth="1"/>
    <col min="18" max="18" width="19.140625" style="2" bestFit="1" customWidth="1"/>
    <col min="19" max="19" width="15" style="2" bestFit="1" customWidth="1"/>
    <col min="20" max="20" width="13.42578125" style="2" bestFit="1" customWidth="1"/>
    <col min="21" max="21" width="12" style="2" bestFit="1" customWidth="1"/>
    <col min="22" max="22" width="18.85546875" style="2" bestFit="1" customWidth="1"/>
    <col min="23" max="23" width="20" style="2" bestFit="1" customWidth="1"/>
    <col min="24" max="24" width="15.7109375" style="2" bestFit="1" customWidth="1"/>
    <col min="25" max="26" width="12" style="2" bestFit="1" customWidth="1"/>
    <col min="27" max="27" width="17.7109375" style="2" bestFit="1" customWidth="1"/>
    <col min="28" max="28" width="19.85546875" style="2" bestFit="1" customWidth="1"/>
    <col min="29" max="29" width="21.7109375" style="2" bestFit="1" customWidth="1"/>
    <col min="30" max="30" width="12" style="2" bestFit="1" customWidth="1"/>
    <col min="31" max="31" width="18.140625" style="2" bestFit="1" customWidth="1"/>
    <col min="32" max="32" width="17.28515625" style="2" bestFit="1" customWidth="1"/>
    <col min="33" max="33" width="19.42578125" style="2" bestFit="1" customWidth="1"/>
    <col min="34" max="34" width="14.85546875" style="2" bestFit="1" customWidth="1"/>
    <col min="35" max="35" width="21.7109375" style="2" bestFit="1" customWidth="1"/>
    <col min="36" max="36" width="12" style="2" bestFit="1" customWidth="1"/>
    <col min="37" max="37" width="21.85546875" style="2" bestFit="1" customWidth="1"/>
    <col min="38" max="38" width="13.5703125" style="2" bestFit="1" customWidth="1"/>
    <col min="39" max="39" width="12" style="2" bestFit="1" customWidth="1"/>
    <col min="40" max="40" width="21.85546875" style="2" bestFit="1" customWidth="1"/>
    <col min="41" max="16384" width="9.140625" style="2"/>
  </cols>
  <sheetData>
    <row r="2" spans="1:9" s="59" customFormat="1" ht="16.5" customHeight="1" x14ac:dyDescent="0.3">
      <c r="A2" s="395"/>
      <c r="B2" s="569" t="s">
        <v>332</v>
      </c>
      <c r="C2" s="569"/>
      <c r="D2" s="569"/>
      <c r="E2" s="569"/>
      <c r="F2" s="569"/>
      <c r="G2" s="569"/>
      <c r="H2" s="509"/>
      <c r="I2" s="188"/>
    </row>
    <row r="3" spans="1:9" s="404" customFormat="1" ht="16.5" customHeight="1" x14ac:dyDescent="0.2">
      <c r="A3" s="399"/>
      <c r="B3" s="571" t="s">
        <v>358</v>
      </c>
      <c r="C3" s="571"/>
      <c r="D3" s="571"/>
      <c r="E3" s="571"/>
      <c r="F3" s="571"/>
      <c r="G3" s="571"/>
      <c r="H3" s="418"/>
      <c r="I3" s="399"/>
    </row>
    <row r="4" spans="1:9" s="404" customFormat="1" ht="21" customHeight="1" x14ac:dyDescent="0.2">
      <c r="A4" s="402"/>
      <c r="B4" s="405" t="s">
        <v>673</v>
      </c>
      <c r="C4" s="405"/>
      <c r="D4" s="405"/>
      <c r="E4" s="405"/>
      <c r="F4" s="405"/>
      <c r="G4" s="405"/>
      <c r="H4" s="412" t="s">
        <v>192</v>
      </c>
      <c r="I4" s="399"/>
    </row>
    <row r="5" spans="1:9" ht="30" customHeight="1" x14ac:dyDescent="0.2">
      <c r="A5" s="427"/>
      <c r="B5" s="407"/>
      <c r="C5" s="411" t="s">
        <v>22</v>
      </c>
      <c r="D5" s="411" t="s">
        <v>28</v>
      </c>
      <c r="E5" s="411" t="s">
        <v>30</v>
      </c>
      <c r="F5" s="411" t="s">
        <v>27</v>
      </c>
      <c r="G5" s="411" t="s">
        <v>26</v>
      </c>
      <c r="H5" s="409" t="s">
        <v>31</v>
      </c>
      <c r="I5" s="397"/>
    </row>
    <row r="6" spans="1:9" ht="12" customHeight="1" x14ac:dyDescent="0.25">
      <c r="A6" s="398"/>
      <c r="B6" s="3" t="s">
        <v>544</v>
      </c>
      <c r="C6" s="10">
        <v>1339.4160490000002</v>
      </c>
      <c r="D6" s="10">
        <v>0</v>
      </c>
      <c r="E6" s="10">
        <v>0</v>
      </c>
      <c r="F6" s="10">
        <v>4.8839E-2</v>
      </c>
      <c r="G6" s="10">
        <v>1.5908069999999999</v>
      </c>
      <c r="H6" s="10">
        <v>1.80196</v>
      </c>
      <c r="I6" s="239"/>
    </row>
    <row r="7" spans="1:9" ht="12" customHeight="1" x14ac:dyDescent="0.2">
      <c r="A7" s="399"/>
      <c r="B7" s="4" t="s">
        <v>545</v>
      </c>
      <c r="C7" s="11">
        <v>180719.07852500016</v>
      </c>
      <c r="D7" s="11">
        <v>82855.027031000063</v>
      </c>
      <c r="E7" s="11">
        <v>35.322122999999984</v>
      </c>
      <c r="F7" s="11">
        <v>3870.6514640000041</v>
      </c>
      <c r="G7" s="11">
        <v>3467.3209789999992</v>
      </c>
      <c r="H7" s="11">
        <v>3252.3398460000021</v>
      </c>
      <c r="I7" s="1"/>
    </row>
    <row r="8" spans="1:9" ht="12" customHeight="1" x14ac:dyDescent="0.2">
      <c r="A8" s="399"/>
      <c r="B8" s="4" t="s">
        <v>546</v>
      </c>
      <c r="C8" s="11">
        <v>11577.091896000004</v>
      </c>
      <c r="D8" s="11">
        <v>519.86970700000006</v>
      </c>
      <c r="E8" s="11">
        <v>0.152314</v>
      </c>
      <c r="F8" s="11">
        <v>126.860376</v>
      </c>
      <c r="G8" s="11">
        <v>910.75190200000065</v>
      </c>
      <c r="H8" s="11">
        <v>25.885498000000002</v>
      </c>
      <c r="I8" s="1"/>
    </row>
    <row r="9" spans="1:9" ht="12" customHeight="1" x14ac:dyDescent="0.2">
      <c r="A9" s="399"/>
      <c r="B9" s="4" t="s">
        <v>547</v>
      </c>
      <c r="C9" s="11">
        <v>1854.7635800000005</v>
      </c>
      <c r="D9" s="11">
        <v>1.8455619999999997</v>
      </c>
      <c r="E9" s="11">
        <v>0</v>
      </c>
      <c r="F9" s="11">
        <v>2.6999360000000006</v>
      </c>
      <c r="G9" s="11">
        <v>86.947165000000027</v>
      </c>
      <c r="H9" s="11">
        <v>7.5968660000000003</v>
      </c>
      <c r="I9" s="1"/>
    </row>
    <row r="10" spans="1:9" ht="12" customHeight="1" x14ac:dyDescent="0.2">
      <c r="A10" s="399"/>
      <c r="B10" s="4" t="s">
        <v>548</v>
      </c>
      <c r="C10" s="11">
        <v>30644.161551999994</v>
      </c>
      <c r="D10" s="11">
        <v>240.73409199999998</v>
      </c>
      <c r="E10" s="11">
        <v>19.530438999999998</v>
      </c>
      <c r="F10" s="11">
        <v>220.70118099999985</v>
      </c>
      <c r="G10" s="11">
        <v>744.3722919999999</v>
      </c>
      <c r="H10" s="11">
        <v>181.32202999999993</v>
      </c>
      <c r="I10" s="1"/>
    </row>
    <row r="11" spans="1:9" ht="12" customHeight="1" x14ac:dyDescent="0.2">
      <c r="A11" s="399"/>
      <c r="B11" s="4" t="s">
        <v>549</v>
      </c>
      <c r="C11" s="11">
        <v>28196.423740999988</v>
      </c>
      <c r="D11" s="11">
        <v>765.90649000000008</v>
      </c>
      <c r="E11" s="11">
        <v>16222.661221000004</v>
      </c>
      <c r="F11" s="11">
        <v>854.9102539999999</v>
      </c>
      <c r="G11" s="11">
        <v>327.24723700000004</v>
      </c>
      <c r="H11" s="11">
        <v>827.09260400000005</v>
      </c>
      <c r="I11" s="1"/>
    </row>
    <row r="12" spans="1:9" ht="12" customHeight="1" x14ac:dyDescent="0.2">
      <c r="A12" s="399"/>
      <c r="B12" s="4" t="s">
        <v>550</v>
      </c>
      <c r="C12" s="11">
        <v>887.22056799999962</v>
      </c>
      <c r="D12" s="11">
        <v>7.4999999999999997E-3</v>
      </c>
      <c r="E12" s="11">
        <v>0</v>
      </c>
      <c r="F12" s="11">
        <v>0.16941300000000001</v>
      </c>
      <c r="G12" s="11">
        <v>2.2704000000000002E-2</v>
      </c>
      <c r="H12" s="11">
        <v>4.2040999999999995E-2</v>
      </c>
      <c r="I12" s="1"/>
    </row>
    <row r="13" spans="1:9" ht="12" customHeight="1" x14ac:dyDescent="0.2">
      <c r="A13" s="399"/>
      <c r="B13" s="4" t="s">
        <v>551</v>
      </c>
      <c r="C13" s="11">
        <v>224037.43680300014</v>
      </c>
      <c r="D13" s="11">
        <v>8272.3877350000002</v>
      </c>
      <c r="E13" s="11">
        <v>1051.7458080000001</v>
      </c>
      <c r="F13" s="11">
        <v>118158.87451100005</v>
      </c>
      <c r="G13" s="11">
        <v>8902.8095860000049</v>
      </c>
      <c r="H13" s="11">
        <v>1436.9905960000003</v>
      </c>
      <c r="I13" s="1"/>
    </row>
    <row r="14" spans="1:9" ht="12" customHeight="1" x14ac:dyDescent="0.2">
      <c r="A14" s="399"/>
      <c r="B14" s="4" t="s">
        <v>552</v>
      </c>
      <c r="C14" s="11">
        <v>11270.057977999993</v>
      </c>
      <c r="D14" s="11">
        <v>49.698943</v>
      </c>
      <c r="E14" s="11">
        <v>4.443249999999999</v>
      </c>
      <c r="F14" s="11">
        <v>2.3525929999999997</v>
      </c>
      <c r="G14" s="11">
        <v>13.052623999999996</v>
      </c>
      <c r="H14" s="11">
        <v>37.606401999999996</v>
      </c>
      <c r="I14" s="1"/>
    </row>
    <row r="15" spans="1:9" ht="12" customHeight="1" x14ac:dyDescent="0.2">
      <c r="A15" s="399"/>
      <c r="B15" s="4" t="s">
        <v>553</v>
      </c>
      <c r="C15" s="11">
        <v>228699.07415800032</v>
      </c>
      <c r="D15" s="11">
        <v>2563.6789710000003</v>
      </c>
      <c r="E15" s="11">
        <v>19.971731999999996</v>
      </c>
      <c r="F15" s="11">
        <v>1696.2151779999999</v>
      </c>
      <c r="G15" s="11">
        <v>565.89072999999996</v>
      </c>
      <c r="H15" s="11">
        <v>178473.96327999988</v>
      </c>
      <c r="I15" s="1"/>
    </row>
    <row r="16" spans="1:9" ht="12" customHeight="1" x14ac:dyDescent="0.25">
      <c r="A16" s="398"/>
      <c r="B16" s="4" t="s">
        <v>554</v>
      </c>
      <c r="C16" s="11">
        <v>44139.927285999976</v>
      </c>
      <c r="D16" s="11">
        <v>2278.9877410000013</v>
      </c>
      <c r="E16" s="11">
        <v>10.990086</v>
      </c>
      <c r="F16" s="11">
        <v>349.56350800000013</v>
      </c>
      <c r="G16" s="11">
        <v>454.56785499999995</v>
      </c>
      <c r="H16" s="11">
        <v>6276.4682359999942</v>
      </c>
      <c r="I16" s="1"/>
    </row>
    <row r="17" spans="1:9" ht="12" customHeight="1" x14ac:dyDescent="0.2">
      <c r="A17" s="400"/>
      <c r="B17" s="4" t="s">
        <v>555</v>
      </c>
      <c r="C17" s="11">
        <v>7268.559809999997</v>
      </c>
      <c r="D17" s="11">
        <v>0.47282099999999994</v>
      </c>
      <c r="E17" s="11">
        <v>11.213499999999996</v>
      </c>
      <c r="F17" s="11">
        <v>3.6254930000000005</v>
      </c>
      <c r="G17" s="11">
        <v>3.1014529999999993</v>
      </c>
      <c r="H17" s="11">
        <v>4.2271999999999997E-2</v>
      </c>
      <c r="I17" s="1"/>
    </row>
    <row r="18" spans="1:9" ht="12" customHeight="1" x14ac:dyDescent="0.2">
      <c r="A18" s="400"/>
      <c r="B18" s="62" t="s">
        <v>556</v>
      </c>
      <c r="C18" s="11">
        <v>3567.6124820000036</v>
      </c>
      <c r="D18" s="11">
        <v>5.8778839999999972</v>
      </c>
      <c r="E18" s="11">
        <v>0</v>
      </c>
      <c r="F18" s="11">
        <v>46.662317999999999</v>
      </c>
      <c r="G18" s="11">
        <v>1.077194</v>
      </c>
      <c r="H18" s="11">
        <v>0.193074</v>
      </c>
      <c r="I18" s="1"/>
    </row>
    <row r="19" spans="1:9" ht="12" customHeight="1" x14ac:dyDescent="0.2">
      <c r="A19" s="400"/>
      <c r="B19" s="4" t="s">
        <v>557</v>
      </c>
      <c r="C19" s="11">
        <v>75923.46670499997</v>
      </c>
      <c r="D19" s="11">
        <v>1185.7784090000005</v>
      </c>
      <c r="E19" s="11">
        <v>6.2646579999999954</v>
      </c>
      <c r="F19" s="11">
        <v>1530.7482009999999</v>
      </c>
      <c r="G19" s="11">
        <v>2684.9545700000003</v>
      </c>
      <c r="H19" s="11">
        <v>169.43712400000007</v>
      </c>
      <c r="I19" s="1"/>
    </row>
    <row r="20" spans="1:9" ht="12" customHeight="1" x14ac:dyDescent="0.2">
      <c r="A20" s="400"/>
      <c r="B20" s="4" t="s">
        <v>558</v>
      </c>
      <c r="C20" s="11">
        <v>5196.5507099999995</v>
      </c>
      <c r="D20" s="11">
        <v>122.159385</v>
      </c>
      <c r="E20" s="11">
        <v>0.62979000000000018</v>
      </c>
      <c r="F20" s="11">
        <v>252.67482500000003</v>
      </c>
      <c r="G20" s="11">
        <v>34.524056999999992</v>
      </c>
      <c r="H20" s="11">
        <v>4.506291</v>
      </c>
      <c r="I20" s="1"/>
    </row>
    <row r="21" spans="1:9" ht="12" customHeight="1" x14ac:dyDescent="0.2">
      <c r="A21" s="400"/>
      <c r="B21" s="4" t="s">
        <v>559</v>
      </c>
      <c r="C21" s="11">
        <v>200183.13346499996</v>
      </c>
      <c r="D21" s="11">
        <v>4058.4460559999993</v>
      </c>
      <c r="E21" s="11">
        <v>762.87018199999989</v>
      </c>
      <c r="F21" s="11">
        <v>4702.6498069999998</v>
      </c>
      <c r="G21" s="11">
        <v>9426.7259620000023</v>
      </c>
      <c r="H21" s="11">
        <v>1608.2570520000008</v>
      </c>
      <c r="I21" s="1"/>
    </row>
    <row r="22" spans="1:9" ht="12" customHeight="1" x14ac:dyDescent="0.2">
      <c r="A22" s="400"/>
      <c r="B22" s="4" t="s">
        <v>560</v>
      </c>
      <c r="C22" s="11">
        <v>268650.07656800014</v>
      </c>
      <c r="D22" s="11">
        <v>4623.8275420000018</v>
      </c>
      <c r="E22" s="11">
        <v>467.19725000000062</v>
      </c>
      <c r="F22" s="11">
        <v>5874.1153989999984</v>
      </c>
      <c r="G22" s="11">
        <v>17297.539839999998</v>
      </c>
      <c r="H22" s="11">
        <v>5864.4297619999998</v>
      </c>
      <c r="I22" s="1"/>
    </row>
    <row r="23" spans="1:9" ht="12" customHeight="1" x14ac:dyDescent="0.2">
      <c r="A23" s="400"/>
      <c r="B23" s="4" t="s">
        <v>561</v>
      </c>
      <c r="C23" s="11">
        <v>843.64935599999978</v>
      </c>
      <c r="D23" s="11">
        <v>4.8075209999999995</v>
      </c>
      <c r="E23" s="11">
        <v>0</v>
      </c>
      <c r="F23" s="11">
        <v>9.9814950000000024</v>
      </c>
      <c r="G23" s="11">
        <v>46.835996000000002</v>
      </c>
      <c r="H23" s="11">
        <v>4.1179E-2</v>
      </c>
      <c r="I23" s="1"/>
    </row>
    <row r="24" spans="1:9" ht="12" customHeight="1" x14ac:dyDescent="0.2">
      <c r="A24" s="400"/>
      <c r="B24" s="4" t="s">
        <v>562</v>
      </c>
      <c r="C24" s="11">
        <v>854775.18442000006</v>
      </c>
      <c r="D24" s="11">
        <v>38930.160156999991</v>
      </c>
      <c r="E24" s="11">
        <v>3731.4296570000001</v>
      </c>
      <c r="F24" s="11">
        <v>10526.067893999991</v>
      </c>
      <c r="G24" s="11">
        <v>16710.681763000004</v>
      </c>
      <c r="H24" s="11">
        <v>305470.83731500001</v>
      </c>
      <c r="I24" s="1"/>
    </row>
    <row r="25" spans="1:9" ht="12" customHeight="1" x14ac:dyDescent="0.2">
      <c r="A25" s="400"/>
      <c r="B25" s="4" t="s">
        <v>563</v>
      </c>
      <c r="C25" s="11">
        <v>3176.2692719999986</v>
      </c>
      <c r="D25" s="11">
        <v>1.1030219999999999</v>
      </c>
      <c r="E25" s="11">
        <v>7.5651089999999979</v>
      </c>
      <c r="F25" s="11">
        <v>3.189416</v>
      </c>
      <c r="G25" s="11">
        <v>12.014097000000003</v>
      </c>
      <c r="H25" s="11">
        <v>1.3010570000000001</v>
      </c>
      <c r="I25" s="1"/>
    </row>
    <row r="26" spans="1:9" ht="12" customHeight="1" x14ac:dyDescent="0.2">
      <c r="A26" s="400"/>
      <c r="B26" s="4" t="s">
        <v>564</v>
      </c>
      <c r="C26" s="11">
        <v>84716.177849999949</v>
      </c>
      <c r="D26" s="11">
        <v>290.38858000000005</v>
      </c>
      <c r="E26" s="11">
        <v>7.0949170000000024</v>
      </c>
      <c r="F26" s="11">
        <v>170.38244999999995</v>
      </c>
      <c r="G26" s="11">
        <v>975.82392899999991</v>
      </c>
      <c r="H26" s="11">
        <v>378.39616199999989</v>
      </c>
      <c r="I26" s="1"/>
    </row>
    <row r="27" spans="1:9" ht="12" customHeight="1" x14ac:dyDescent="0.2">
      <c r="A27" s="400"/>
      <c r="B27" s="4" t="s">
        <v>565</v>
      </c>
      <c r="C27" s="11">
        <v>6435.8924689999976</v>
      </c>
      <c r="D27" s="11">
        <v>64.995400999999958</v>
      </c>
      <c r="E27" s="11">
        <v>0</v>
      </c>
      <c r="F27" s="11">
        <v>9.8215090000000007</v>
      </c>
      <c r="G27" s="11">
        <v>40.675021000000001</v>
      </c>
      <c r="H27" s="11">
        <v>200.55358599999997</v>
      </c>
      <c r="I27" s="1"/>
    </row>
    <row r="28" spans="1:9" ht="12" customHeight="1" x14ac:dyDescent="0.2">
      <c r="A28" s="400"/>
      <c r="B28" s="4" t="s">
        <v>566</v>
      </c>
      <c r="C28" s="11"/>
      <c r="D28" s="11"/>
      <c r="E28" s="11"/>
      <c r="F28" s="11"/>
      <c r="G28" s="11"/>
      <c r="H28" s="11"/>
      <c r="I28" s="1"/>
    </row>
    <row r="29" spans="1:9" ht="12" customHeight="1" x14ac:dyDescent="0.2">
      <c r="A29" s="400"/>
      <c r="B29" s="4" t="s">
        <v>567</v>
      </c>
      <c r="C29" s="11">
        <v>10922.183819999997</v>
      </c>
      <c r="D29" s="11">
        <v>0</v>
      </c>
      <c r="E29" s="11">
        <v>0</v>
      </c>
      <c r="F29" s="11">
        <v>0</v>
      </c>
      <c r="G29" s="11">
        <v>0</v>
      </c>
      <c r="H29" s="11">
        <v>0</v>
      </c>
      <c r="I29" s="1"/>
    </row>
    <row r="30" spans="1:9" ht="12" customHeight="1" x14ac:dyDescent="0.2">
      <c r="A30" s="400"/>
      <c r="B30" s="4" t="s">
        <v>568</v>
      </c>
      <c r="C30" s="11">
        <v>15896.261802000006</v>
      </c>
      <c r="D30" s="11">
        <v>513.98684699999978</v>
      </c>
      <c r="E30" s="11">
        <v>0.10000000000000003</v>
      </c>
      <c r="F30" s="11">
        <v>412.67772599999989</v>
      </c>
      <c r="G30" s="11">
        <v>1049.9367810000001</v>
      </c>
      <c r="H30" s="11">
        <v>104.63557599999997</v>
      </c>
      <c r="I30" s="1"/>
    </row>
    <row r="31" spans="1:9" ht="12" customHeight="1" x14ac:dyDescent="0.2">
      <c r="A31" s="400"/>
      <c r="B31" s="4" t="s">
        <v>569</v>
      </c>
      <c r="C31" s="11">
        <v>365587.93207499984</v>
      </c>
      <c r="D31" s="11">
        <v>12746.501885000009</v>
      </c>
      <c r="E31" s="11">
        <v>66.947828999999942</v>
      </c>
      <c r="F31" s="11">
        <v>4352.7859620000027</v>
      </c>
      <c r="G31" s="11">
        <v>8382.4063389999974</v>
      </c>
      <c r="H31" s="11">
        <v>5893.764068000004</v>
      </c>
      <c r="I31" s="1"/>
    </row>
    <row r="32" spans="1:9" ht="12" customHeight="1" x14ac:dyDescent="0.2">
      <c r="A32" s="400"/>
      <c r="B32" s="4" t="s">
        <v>570</v>
      </c>
      <c r="C32" s="11">
        <v>81787.182511999999</v>
      </c>
      <c r="D32" s="11">
        <v>967.01447600000029</v>
      </c>
      <c r="E32" s="11">
        <v>61.010448999999994</v>
      </c>
      <c r="F32" s="11">
        <v>470.07365799999985</v>
      </c>
      <c r="G32" s="11">
        <v>141.563545</v>
      </c>
      <c r="H32" s="11">
        <v>1476.8644359999989</v>
      </c>
      <c r="I32" s="1"/>
    </row>
    <row r="33" spans="1:9" ht="12" customHeight="1" x14ac:dyDescent="0.2">
      <c r="A33" s="1"/>
      <c r="B33" s="4" t="s">
        <v>571</v>
      </c>
      <c r="C33" s="11">
        <v>49.108888999999991</v>
      </c>
      <c r="D33" s="11">
        <v>1.6100000000000001E-3</v>
      </c>
      <c r="E33" s="11">
        <v>0</v>
      </c>
      <c r="F33" s="11">
        <v>8.4429999999999991E-3</v>
      </c>
      <c r="G33" s="11">
        <v>5.8929999999999998E-3</v>
      </c>
      <c r="H33" s="11">
        <v>0</v>
      </c>
      <c r="I33" s="1"/>
    </row>
    <row r="34" spans="1:9" ht="12" customHeight="1" x14ac:dyDescent="0.2">
      <c r="A34" s="1"/>
      <c r="B34" s="4" t="s">
        <v>572</v>
      </c>
      <c r="C34" s="11">
        <v>43521.578197999996</v>
      </c>
      <c r="D34" s="11">
        <v>850.94020399999999</v>
      </c>
      <c r="E34" s="11">
        <v>699.19042100000013</v>
      </c>
      <c r="F34" s="11">
        <v>2304.6998159999994</v>
      </c>
      <c r="G34" s="11">
        <v>3810.0480530000041</v>
      </c>
      <c r="H34" s="11">
        <v>429.5592190000001</v>
      </c>
      <c r="I34" s="1"/>
    </row>
    <row r="35" spans="1:9" ht="12" customHeight="1" x14ac:dyDescent="0.2">
      <c r="A35" s="1"/>
      <c r="B35" s="4" t="s">
        <v>573</v>
      </c>
      <c r="C35" s="11">
        <v>23820.095889000007</v>
      </c>
      <c r="D35" s="11">
        <v>1251.8409729999994</v>
      </c>
      <c r="E35" s="11">
        <v>0</v>
      </c>
      <c r="F35" s="11">
        <v>47.074671999999971</v>
      </c>
      <c r="G35" s="11">
        <v>311.86221899999993</v>
      </c>
      <c r="H35" s="11">
        <v>590.26484900000003</v>
      </c>
      <c r="I35" s="1"/>
    </row>
    <row r="36" spans="1:9" ht="12" customHeight="1" x14ac:dyDescent="0.2">
      <c r="A36" s="1"/>
      <c r="B36" s="4" t="s">
        <v>574</v>
      </c>
      <c r="C36" s="11">
        <v>12.702045999999998</v>
      </c>
      <c r="D36" s="11">
        <v>0.43120399999999998</v>
      </c>
      <c r="E36" s="11">
        <v>0</v>
      </c>
      <c r="F36" s="11">
        <v>1.511E-3</v>
      </c>
      <c r="G36" s="11">
        <v>3.0600000000000001E-4</v>
      </c>
      <c r="H36" s="11">
        <v>0</v>
      </c>
      <c r="I36" s="1"/>
    </row>
    <row r="37" spans="1:9" ht="12" customHeight="1" x14ac:dyDescent="0.2">
      <c r="A37" s="1"/>
      <c r="B37" s="4" t="s">
        <v>575</v>
      </c>
      <c r="C37" s="11">
        <v>27326.908284000001</v>
      </c>
      <c r="D37" s="11">
        <v>0.30719199999999997</v>
      </c>
      <c r="E37" s="11">
        <v>338.76456400000001</v>
      </c>
      <c r="F37" s="11">
        <v>41.857157000000001</v>
      </c>
      <c r="G37" s="11">
        <v>3.7264679999999997</v>
      </c>
      <c r="H37" s="11">
        <v>5.7940019999999999</v>
      </c>
      <c r="I37" s="1"/>
    </row>
    <row r="38" spans="1:9" ht="12" customHeight="1" x14ac:dyDescent="0.2">
      <c r="A38" s="1"/>
      <c r="B38" s="4" t="s">
        <v>576</v>
      </c>
      <c r="C38" s="11">
        <v>54092.503853999951</v>
      </c>
      <c r="D38" s="11">
        <v>857.63204200000007</v>
      </c>
      <c r="E38" s="11">
        <v>6.7380470000000017</v>
      </c>
      <c r="F38" s="11">
        <v>1106.0137999999993</v>
      </c>
      <c r="G38" s="11">
        <v>2331.6826580000015</v>
      </c>
      <c r="H38" s="11">
        <v>1916.7766449999997</v>
      </c>
      <c r="I38" s="1"/>
    </row>
    <row r="39" spans="1:9" ht="12" customHeight="1" x14ac:dyDescent="0.2">
      <c r="A39" s="1"/>
      <c r="B39" s="4" t="s">
        <v>577</v>
      </c>
      <c r="C39" s="11">
        <v>7633.4914760000029</v>
      </c>
      <c r="D39" s="11">
        <v>513.94191299999977</v>
      </c>
      <c r="E39" s="11">
        <v>0</v>
      </c>
      <c r="F39" s="11">
        <v>66.061054999999953</v>
      </c>
      <c r="G39" s="11">
        <v>64.508539000000013</v>
      </c>
      <c r="H39" s="11">
        <v>5.1063300000000007</v>
      </c>
      <c r="I39" s="1"/>
    </row>
    <row r="40" spans="1:9" ht="12" customHeight="1" x14ac:dyDescent="0.2">
      <c r="A40" s="1"/>
      <c r="B40" s="4" t="s">
        <v>578</v>
      </c>
      <c r="C40" s="11">
        <v>16720.281338000001</v>
      </c>
      <c r="D40" s="11">
        <v>161.76701700000021</v>
      </c>
      <c r="E40" s="11">
        <v>6.3958000000000015E-2</v>
      </c>
      <c r="F40" s="11">
        <v>148.29995299999999</v>
      </c>
      <c r="G40" s="11">
        <v>137.04578099999995</v>
      </c>
      <c r="H40" s="11">
        <v>4.2192500000000024</v>
      </c>
      <c r="I40" s="1"/>
    </row>
    <row r="41" spans="1:9" ht="12" customHeight="1" x14ac:dyDescent="0.2">
      <c r="A41" s="1"/>
      <c r="B41" s="4" t="s">
        <v>579</v>
      </c>
      <c r="C41" s="11">
        <v>2984.5266219999999</v>
      </c>
      <c r="D41" s="11">
        <v>0.17414400000000002</v>
      </c>
      <c r="E41" s="11">
        <v>15.271231999999996</v>
      </c>
      <c r="F41" s="11">
        <v>1.4208289999999999</v>
      </c>
      <c r="G41" s="11">
        <v>1.0930509999999998</v>
      </c>
      <c r="H41" s="11">
        <v>2.1162939999999999</v>
      </c>
      <c r="I41" s="1"/>
    </row>
    <row r="42" spans="1:9" ht="12" customHeight="1" x14ac:dyDescent="0.2">
      <c r="A42" s="1"/>
      <c r="B42" s="4" t="s">
        <v>580</v>
      </c>
      <c r="C42" s="11">
        <v>5755.1414300000024</v>
      </c>
      <c r="D42" s="11">
        <v>66.416343999999995</v>
      </c>
      <c r="E42" s="11">
        <v>0</v>
      </c>
      <c r="F42" s="11">
        <v>8.573736000000002</v>
      </c>
      <c r="G42" s="11">
        <v>24.166827000000001</v>
      </c>
      <c r="H42" s="11">
        <v>88.73110800000002</v>
      </c>
      <c r="I42" s="1"/>
    </row>
    <row r="43" spans="1:9" ht="12" customHeight="1" x14ac:dyDescent="0.2">
      <c r="A43" s="399"/>
      <c r="B43" s="4" t="s">
        <v>581</v>
      </c>
      <c r="C43" s="11">
        <v>8182.6839840000021</v>
      </c>
      <c r="D43" s="11">
        <v>15.277976000000001</v>
      </c>
      <c r="E43" s="11">
        <v>0</v>
      </c>
      <c r="F43" s="11">
        <v>11.071263999999999</v>
      </c>
      <c r="G43" s="11">
        <v>71.944620000000015</v>
      </c>
      <c r="H43" s="11">
        <v>23.980676999999993</v>
      </c>
      <c r="I43" s="1"/>
    </row>
    <row r="44" spans="1:9" ht="12" customHeight="1" x14ac:dyDescent="0.2">
      <c r="A44" s="399"/>
      <c r="B44" s="4" t="s">
        <v>582</v>
      </c>
      <c r="C44" s="11">
        <v>1043.7872719999998</v>
      </c>
      <c r="D44" s="11">
        <v>11.284170000000001</v>
      </c>
      <c r="E44" s="11">
        <v>0</v>
      </c>
      <c r="F44" s="11">
        <v>23.205868000000009</v>
      </c>
      <c r="G44" s="11">
        <v>28.461703</v>
      </c>
      <c r="H44" s="11">
        <v>13.840392000000001</v>
      </c>
      <c r="I44" s="1"/>
    </row>
    <row r="45" spans="1:9" ht="12" customHeight="1" x14ac:dyDescent="0.2">
      <c r="A45" s="400"/>
      <c r="B45" s="4" t="s">
        <v>583</v>
      </c>
      <c r="C45" s="11">
        <v>441.98829200000011</v>
      </c>
      <c r="D45" s="11">
        <v>2.2111000000000002E-2</v>
      </c>
      <c r="E45" s="11">
        <v>0</v>
      </c>
      <c r="F45" s="11">
        <v>0.31938899999999992</v>
      </c>
      <c r="G45" s="11">
        <v>9.6472979999999957</v>
      </c>
      <c r="H45" s="11">
        <v>0.19517799999999999</v>
      </c>
      <c r="I45" s="1"/>
    </row>
    <row r="46" spans="1:9" ht="12" customHeight="1" x14ac:dyDescent="0.2">
      <c r="A46" s="400"/>
      <c r="B46" s="4" t="s">
        <v>584</v>
      </c>
      <c r="C46" s="11">
        <v>6856.5512360000002</v>
      </c>
      <c r="D46" s="11">
        <v>3.9178579999999994</v>
      </c>
      <c r="E46" s="11">
        <v>0</v>
      </c>
      <c r="F46" s="11">
        <v>4.2197599999999982</v>
      </c>
      <c r="G46" s="11">
        <v>12.569536999999995</v>
      </c>
      <c r="H46" s="11">
        <v>4.5981310000000004</v>
      </c>
      <c r="I46" s="1"/>
    </row>
    <row r="47" spans="1:9" ht="12" customHeight="1" x14ac:dyDescent="0.2">
      <c r="A47" s="400"/>
      <c r="B47" s="4" t="s">
        <v>585</v>
      </c>
      <c r="C47" s="11">
        <v>1394617.116041</v>
      </c>
      <c r="D47" s="11">
        <v>115992.34614100002</v>
      </c>
      <c r="E47" s="11">
        <v>2395.7134099999994</v>
      </c>
      <c r="F47" s="11">
        <v>28267.321350999999</v>
      </c>
      <c r="G47" s="11">
        <v>42679.465210999959</v>
      </c>
      <c r="H47" s="11">
        <v>137013.08570100009</v>
      </c>
      <c r="I47" s="1"/>
    </row>
    <row r="48" spans="1:9" ht="12" customHeight="1" x14ac:dyDescent="0.2">
      <c r="A48" s="400"/>
      <c r="B48" s="4" t="s">
        <v>586</v>
      </c>
      <c r="C48" s="11">
        <v>660.70389100000068</v>
      </c>
      <c r="D48" s="11">
        <v>1.0844240000000001</v>
      </c>
      <c r="E48" s="11">
        <v>0</v>
      </c>
      <c r="F48" s="11">
        <v>5.6260770000000004</v>
      </c>
      <c r="G48" s="11">
        <v>5.1410840000000011</v>
      </c>
      <c r="H48" s="11">
        <v>1.0767629999999999</v>
      </c>
      <c r="I48" s="1"/>
    </row>
    <row r="49" spans="1:9" ht="12" customHeight="1" x14ac:dyDescent="0.2">
      <c r="A49" s="400"/>
      <c r="B49" s="4" t="s">
        <v>587</v>
      </c>
      <c r="C49" s="11">
        <v>19216.018229999987</v>
      </c>
      <c r="D49" s="11">
        <v>192.612841</v>
      </c>
      <c r="E49" s="11">
        <v>0</v>
      </c>
      <c r="F49" s="11">
        <v>82.237710999999933</v>
      </c>
      <c r="G49" s="11">
        <v>206.02333100000007</v>
      </c>
      <c r="H49" s="11">
        <v>141.53804700000001</v>
      </c>
      <c r="I49" s="1"/>
    </row>
    <row r="50" spans="1:9" ht="12" customHeight="1" x14ac:dyDescent="0.2">
      <c r="A50" s="400"/>
      <c r="B50" s="4" t="s">
        <v>588</v>
      </c>
      <c r="C50" s="11">
        <v>59265.553814999992</v>
      </c>
      <c r="D50" s="11">
        <v>2773.240576000002</v>
      </c>
      <c r="E50" s="11">
        <v>892.86552999999981</v>
      </c>
      <c r="F50" s="11">
        <v>1332.5155680000007</v>
      </c>
      <c r="G50" s="11">
        <v>2102.065892000001</v>
      </c>
      <c r="H50" s="11">
        <v>424.24502800000016</v>
      </c>
      <c r="I50" s="1"/>
    </row>
    <row r="51" spans="1:9" ht="12" customHeight="1" x14ac:dyDescent="0.2">
      <c r="A51" s="400"/>
      <c r="B51" s="4" t="s">
        <v>589</v>
      </c>
      <c r="C51" s="11">
        <v>28243.256316000014</v>
      </c>
      <c r="D51" s="11">
        <v>163.71411699999996</v>
      </c>
      <c r="E51" s="11">
        <v>27.603879999999997</v>
      </c>
      <c r="F51" s="11">
        <v>1151.123323</v>
      </c>
      <c r="G51" s="11">
        <v>1447.7300819999998</v>
      </c>
      <c r="H51" s="11">
        <v>63.210013000000004</v>
      </c>
      <c r="I51" s="1"/>
    </row>
    <row r="52" spans="1:9" ht="12" customHeight="1" x14ac:dyDescent="0.2">
      <c r="A52" s="400"/>
      <c r="B52" s="4" t="s">
        <v>590</v>
      </c>
      <c r="C52" s="11">
        <v>309999.74702300038</v>
      </c>
      <c r="D52" s="11">
        <v>12132.331726000004</v>
      </c>
      <c r="E52" s="11">
        <v>1496.5508949999999</v>
      </c>
      <c r="F52" s="11">
        <v>8661.6571360000034</v>
      </c>
      <c r="G52" s="11">
        <v>98374.713589999985</v>
      </c>
      <c r="H52" s="11">
        <v>7340.4967780000025</v>
      </c>
      <c r="I52" s="1"/>
    </row>
    <row r="53" spans="1:9" ht="12" customHeight="1" x14ac:dyDescent="0.2">
      <c r="A53" s="1"/>
      <c r="B53" s="4" t="s">
        <v>591</v>
      </c>
      <c r="C53" s="11">
        <v>16495.043473999998</v>
      </c>
      <c r="D53" s="11">
        <v>70.227561000000009</v>
      </c>
      <c r="E53" s="11">
        <v>0</v>
      </c>
      <c r="F53" s="11">
        <v>2.6920220000000006</v>
      </c>
      <c r="G53" s="11">
        <v>28.705165999999995</v>
      </c>
      <c r="H53" s="11">
        <v>418.62451099999993</v>
      </c>
      <c r="I53" s="1"/>
    </row>
    <row r="54" spans="1:9" ht="12" customHeight="1" x14ac:dyDescent="0.2">
      <c r="A54" s="1"/>
      <c r="B54" s="4" t="s">
        <v>592</v>
      </c>
      <c r="C54" s="11">
        <v>15393.492634999997</v>
      </c>
      <c r="D54" s="11">
        <v>12.794244000000001</v>
      </c>
      <c r="E54" s="11">
        <v>0</v>
      </c>
      <c r="F54" s="11">
        <v>14.540605000000003</v>
      </c>
      <c r="G54" s="11">
        <v>105.55399000000006</v>
      </c>
      <c r="H54" s="11">
        <v>40.763415999999999</v>
      </c>
      <c r="I54" s="1"/>
    </row>
    <row r="55" spans="1:9" ht="12" customHeight="1" x14ac:dyDescent="0.2">
      <c r="A55" s="1"/>
      <c r="B55" s="4" t="s">
        <v>593</v>
      </c>
      <c r="C55" s="11">
        <v>33918.863306000014</v>
      </c>
      <c r="D55" s="11">
        <v>273.44557099999986</v>
      </c>
      <c r="E55" s="11">
        <v>3.1613929999999999</v>
      </c>
      <c r="F55" s="11">
        <v>106.33577299999995</v>
      </c>
      <c r="G55" s="11">
        <v>326.08179299999989</v>
      </c>
      <c r="H55" s="11">
        <v>961.25018999999998</v>
      </c>
      <c r="I55" s="1"/>
    </row>
    <row r="56" spans="1:9" ht="12" customHeight="1" x14ac:dyDescent="0.2">
      <c r="A56" s="1"/>
      <c r="B56" s="4" t="s">
        <v>594</v>
      </c>
      <c r="C56" s="11">
        <v>4223827.4065000024</v>
      </c>
      <c r="D56" s="11">
        <v>187007.40024999998</v>
      </c>
      <c r="E56" s="11">
        <v>34436.92224999996</v>
      </c>
      <c r="F56" s="11">
        <v>228220.96350000016</v>
      </c>
      <c r="G56" s="11">
        <v>254034.97175000003</v>
      </c>
      <c r="H56" s="11">
        <v>226782.43175000005</v>
      </c>
      <c r="I56" s="1"/>
    </row>
    <row r="57" spans="1:9" s="537" customFormat="1" ht="15.75" customHeight="1" x14ac:dyDescent="0.2">
      <c r="A57" s="536"/>
      <c r="B57" s="534" t="s">
        <v>597</v>
      </c>
      <c r="C57" s="535">
        <v>2121323.4318180005</v>
      </c>
      <c r="D57" s="535">
        <v>146065.95454499996</v>
      </c>
      <c r="E57" s="535">
        <v>41503.454545000001</v>
      </c>
      <c r="F57" s="535">
        <v>203701.59090900008</v>
      </c>
      <c r="G57" s="535">
        <v>125750.72727200002</v>
      </c>
      <c r="H57" s="535">
        <v>127543.02272699995</v>
      </c>
      <c r="I57" s="536"/>
    </row>
    <row r="58" spans="1:9" ht="36" customHeight="1" x14ac:dyDescent="0.2">
      <c r="A58" s="401" t="s">
        <v>3</v>
      </c>
      <c r="B58" s="567" t="s">
        <v>82</v>
      </c>
      <c r="C58" s="567"/>
      <c r="D58" s="567"/>
      <c r="E58" s="567"/>
      <c r="F58" s="567"/>
      <c r="G58" s="567"/>
      <c r="H58" s="567"/>
      <c r="I58" s="426"/>
    </row>
    <row r="59" spans="1:9" x14ac:dyDescent="0.2">
      <c r="A59" s="1"/>
      <c r="B59" s="1"/>
      <c r="C59" s="1"/>
      <c r="D59" s="1"/>
      <c r="E59" s="1"/>
      <c r="F59" s="1"/>
      <c r="G59" s="1"/>
      <c r="H59" s="1"/>
    </row>
  </sheetData>
  <mergeCells count="3">
    <mergeCell ref="B58:H58"/>
    <mergeCell ref="B2:G2"/>
    <mergeCell ref="B3:G3"/>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7" width="10.7109375" style="2" customWidth="1"/>
    <col min="8" max="8" width="1.7109375" style="2" customWidth="1"/>
    <col min="9" max="9" width="30.140625" style="2" customWidth="1"/>
    <col min="10" max="11" width="1.7109375" style="2" customWidth="1"/>
    <col min="12" max="16384" width="9.140625" style="2"/>
  </cols>
  <sheetData>
    <row r="2" spans="1:10" s="59" customFormat="1" ht="16.5" customHeight="1" x14ac:dyDescent="0.3">
      <c r="A2" s="396"/>
      <c r="B2" s="569" t="s">
        <v>332</v>
      </c>
      <c r="C2" s="569"/>
      <c r="D2" s="569"/>
      <c r="E2" s="569"/>
      <c r="F2" s="569"/>
      <c r="G2" s="569"/>
      <c r="H2" s="509"/>
      <c r="I2" s="188"/>
      <c r="J2" s="396"/>
    </row>
    <row r="3" spans="1:10" s="404" customFormat="1" ht="16.5" customHeight="1" x14ac:dyDescent="0.2">
      <c r="A3" s="399"/>
      <c r="B3" s="571" t="s">
        <v>358</v>
      </c>
      <c r="C3" s="571"/>
      <c r="D3" s="571"/>
      <c r="E3" s="571"/>
      <c r="F3" s="571"/>
      <c r="G3" s="571"/>
      <c r="H3" s="418"/>
      <c r="I3" s="418"/>
      <c r="J3" s="399"/>
    </row>
    <row r="4" spans="1:10" s="404" customFormat="1" ht="21" customHeight="1" x14ac:dyDescent="0.2">
      <c r="A4" s="402"/>
      <c r="B4" s="405" t="s">
        <v>673</v>
      </c>
      <c r="C4" s="405"/>
      <c r="D4" s="405"/>
      <c r="E4" s="405"/>
      <c r="F4" s="405"/>
      <c r="G4" s="405"/>
      <c r="H4" s="405"/>
      <c r="I4" s="412" t="s">
        <v>193</v>
      </c>
      <c r="J4" s="399"/>
    </row>
    <row r="5" spans="1:10" ht="30" customHeight="1" x14ac:dyDescent="0.2">
      <c r="A5" s="397"/>
      <c r="B5" s="410" t="s">
        <v>23</v>
      </c>
      <c r="C5" s="410" t="s">
        <v>25</v>
      </c>
      <c r="D5" s="410" t="s">
        <v>34</v>
      </c>
      <c r="E5" s="410" t="s">
        <v>36</v>
      </c>
      <c r="F5" s="410" t="s">
        <v>24</v>
      </c>
      <c r="G5" s="410" t="s">
        <v>38</v>
      </c>
      <c r="H5" s="16"/>
      <c r="I5" s="428"/>
      <c r="J5" s="453"/>
    </row>
    <row r="6" spans="1:10" ht="12" customHeight="1" x14ac:dyDescent="0.2">
      <c r="A6" s="454"/>
      <c r="B6" s="17">
        <v>24.819620000000004</v>
      </c>
      <c r="C6" s="17">
        <v>0.53147699999999998</v>
      </c>
      <c r="D6" s="17">
        <v>0</v>
      </c>
      <c r="E6" s="17">
        <v>0</v>
      </c>
      <c r="F6" s="17">
        <v>0.45919599999999999</v>
      </c>
      <c r="G6" s="17">
        <v>0</v>
      </c>
      <c r="H6" s="13"/>
      <c r="I6" s="18" t="s">
        <v>544</v>
      </c>
    </row>
    <row r="7" spans="1:10" ht="12" customHeight="1" x14ac:dyDescent="0.2">
      <c r="A7" s="1"/>
      <c r="B7" s="17">
        <v>25938.829926999999</v>
      </c>
      <c r="C7" s="17">
        <v>13524.000783999998</v>
      </c>
      <c r="D7" s="17">
        <v>2353.5111819999979</v>
      </c>
      <c r="E7" s="17">
        <v>266.83440900000016</v>
      </c>
      <c r="F7" s="17">
        <v>23213.690797000007</v>
      </c>
      <c r="G7" s="17">
        <v>1061.6720940000002</v>
      </c>
      <c r="I7" s="4" t="s">
        <v>545</v>
      </c>
    </row>
    <row r="8" spans="1:10" ht="12" customHeight="1" x14ac:dyDescent="0.2">
      <c r="A8" s="1"/>
      <c r="B8" s="17">
        <v>7760.6231850000049</v>
      </c>
      <c r="C8" s="17">
        <v>344.2038969999997</v>
      </c>
      <c r="D8" s="17">
        <v>505.37814400000002</v>
      </c>
      <c r="E8" s="17">
        <v>4.4561000000000003E-2</v>
      </c>
      <c r="F8" s="17">
        <v>121.37302800000001</v>
      </c>
      <c r="G8" s="17">
        <v>1.3920899999999994</v>
      </c>
      <c r="I8" s="4" t="s">
        <v>546</v>
      </c>
    </row>
    <row r="9" spans="1:10" ht="12" customHeight="1" x14ac:dyDescent="0.2">
      <c r="A9" s="1"/>
      <c r="B9" s="17">
        <v>196.83607499999997</v>
      </c>
      <c r="C9" s="17">
        <v>344.56671099999994</v>
      </c>
      <c r="D9" s="17">
        <v>4.0835409999999994</v>
      </c>
      <c r="E9" s="17">
        <v>2.0990060000000001</v>
      </c>
      <c r="F9" s="17">
        <v>153.31826499999997</v>
      </c>
      <c r="G9" s="17">
        <v>0</v>
      </c>
      <c r="I9" s="4" t="s">
        <v>547</v>
      </c>
    </row>
    <row r="10" spans="1:10" ht="12" customHeight="1" x14ac:dyDescent="0.2">
      <c r="A10" s="1"/>
      <c r="B10" s="17">
        <v>21748.371604999989</v>
      </c>
      <c r="C10" s="17">
        <v>2940.2263320000011</v>
      </c>
      <c r="D10" s="17">
        <v>104.35244000000003</v>
      </c>
      <c r="E10" s="17">
        <v>11.571332999999999</v>
      </c>
      <c r="F10" s="17">
        <v>1760.2257950000005</v>
      </c>
      <c r="G10" s="17">
        <v>2.7163010000000001</v>
      </c>
      <c r="I10" s="4" t="s">
        <v>548</v>
      </c>
    </row>
    <row r="11" spans="1:10" ht="12" customHeight="1" x14ac:dyDescent="0.2">
      <c r="A11" s="1"/>
      <c r="B11" s="17">
        <v>3854.119889000001</v>
      </c>
      <c r="C11" s="17">
        <v>404.80635699999999</v>
      </c>
      <c r="D11" s="17">
        <v>313.06652199999996</v>
      </c>
      <c r="E11" s="17">
        <v>24.024338000000011</v>
      </c>
      <c r="F11" s="17">
        <v>1721.0663790000001</v>
      </c>
      <c r="G11" s="17">
        <v>59.763614999999994</v>
      </c>
      <c r="I11" s="4" t="s">
        <v>549</v>
      </c>
    </row>
    <row r="12" spans="1:10" ht="12" customHeight="1" x14ac:dyDescent="0.2">
      <c r="A12" s="1"/>
      <c r="B12" s="17">
        <v>812.6029450000002</v>
      </c>
      <c r="C12" s="17">
        <v>0.18550500000000003</v>
      </c>
      <c r="D12" s="17">
        <v>0</v>
      </c>
      <c r="E12" s="17">
        <v>0</v>
      </c>
      <c r="F12" s="17">
        <v>0.12389500000000001</v>
      </c>
      <c r="G12" s="17">
        <v>0</v>
      </c>
      <c r="I12" s="4" t="s">
        <v>550</v>
      </c>
    </row>
    <row r="13" spans="1:10" ht="12" customHeight="1" x14ac:dyDescent="0.2">
      <c r="A13" s="1"/>
      <c r="B13" s="17">
        <v>27960.847771000012</v>
      </c>
      <c r="C13" s="17">
        <v>25234.689741999999</v>
      </c>
      <c r="D13" s="17">
        <v>1070.0836520000007</v>
      </c>
      <c r="E13" s="17">
        <v>479.66654200000005</v>
      </c>
      <c r="F13" s="17">
        <v>17862.160567000006</v>
      </c>
      <c r="G13" s="17">
        <v>671.16830300000026</v>
      </c>
      <c r="I13" s="4" t="s">
        <v>551</v>
      </c>
    </row>
    <row r="14" spans="1:10" ht="12" customHeight="1" x14ac:dyDescent="0.2">
      <c r="A14" s="1"/>
      <c r="B14" s="17">
        <v>611.75806900000021</v>
      </c>
      <c r="C14" s="17">
        <v>31.865425999999989</v>
      </c>
      <c r="D14" s="17">
        <v>0.34012599999999998</v>
      </c>
      <c r="E14" s="17">
        <v>0</v>
      </c>
      <c r="F14" s="17">
        <v>38.185997999999998</v>
      </c>
      <c r="G14" s="17">
        <v>0</v>
      </c>
      <c r="I14" s="4" t="s">
        <v>552</v>
      </c>
    </row>
    <row r="15" spans="1:10" ht="12" customHeight="1" x14ac:dyDescent="0.2">
      <c r="A15" s="1"/>
      <c r="B15" s="17">
        <v>18756.506220000007</v>
      </c>
      <c r="C15" s="17">
        <v>3528.3224180000002</v>
      </c>
      <c r="D15" s="17">
        <v>7953.7941940000019</v>
      </c>
      <c r="E15" s="17">
        <v>74.608633999999981</v>
      </c>
      <c r="F15" s="17">
        <v>12490.233644999998</v>
      </c>
      <c r="G15" s="17">
        <v>153.32792100000003</v>
      </c>
      <c r="I15" s="4" t="s">
        <v>553</v>
      </c>
    </row>
    <row r="16" spans="1:10" ht="12" customHeight="1" x14ac:dyDescent="0.2">
      <c r="A16" s="1"/>
      <c r="B16" s="17">
        <v>4428.1125550000015</v>
      </c>
      <c r="C16" s="17">
        <v>1104.3141060000003</v>
      </c>
      <c r="D16" s="17">
        <v>2826.6934029999993</v>
      </c>
      <c r="E16" s="17">
        <v>207.82283200000001</v>
      </c>
      <c r="F16" s="17">
        <v>4700.2161830000023</v>
      </c>
      <c r="G16" s="17">
        <v>726.33495500000015</v>
      </c>
      <c r="I16" s="4" t="s">
        <v>554</v>
      </c>
    </row>
    <row r="17" spans="1:9" ht="12" customHeight="1" x14ac:dyDescent="0.2">
      <c r="A17" s="1"/>
      <c r="B17" s="17">
        <v>199.258464</v>
      </c>
      <c r="C17" s="17">
        <v>41.616956999999999</v>
      </c>
      <c r="D17" s="17">
        <v>0</v>
      </c>
      <c r="E17" s="17">
        <v>0</v>
      </c>
      <c r="F17" s="17">
        <v>13.499902000000001</v>
      </c>
      <c r="G17" s="17">
        <v>0</v>
      </c>
      <c r="I17" s="4" t="s">
        <v>555</v>
      </c>
    </row>
    <row r="18" spans="1:9" ht="12" customHeight="1" x14ac:dyDescent="0.2">
      <c r="A18" s="1"/>
      <c r="B18" s="17">
        <v>1712.0390879999986</v>
      </c>
      <c r="C18" s="17">
        <v>41.822760999999993</v>
      </c>
      <c r="D18" s="17">
        <v>1.5671999999999998E-2</v>
      </c>
      <c r="E18" s="17">
        <v>0</v>
      </c>
      <c r="F18" s="17">
        <v>38.347091000000006</v>
      </c>
      <c r="G18" s="17">
        <v>0</v>
      </c>
      <c r="I18" s="62" t="s">
        <v>556</v>
      </c>
    </row>
    <row r="19" spans="1:9" ht="12" customHeight="1" x14ac:dyDescent="0.2">
      <c r="A19" s="1"/>
      <c r="B19" s="17">
        <v>34114.689234999969</v>
      </c>
      <c r="C19" s="17">
        <v>4281.783277999999</v>
      </c>
      <c r="D19" s="17">
        <v>206.54397600000013</v>
      </c>
      <c r="E19" s="17">
        <v>10.024026999999993</v>
      </c>
      <c r="F19" s="17">
        <v>2964.0609019999988</v>
      </c>
      <c r="G19" s="17">
        <v>4.5619109999999985</v>
      </c>
      <c r="I19" s="4" t="s">
        <v>557</v>
      </c>
    </row>
    <row r="20" spans="1:9" ht="12" customHeight="1" x14ac:dyDescent="0.2">
      <c r="A20" s="1"/>
      <c r="B20" s="17">
        <v>3558.3258300000011</v>
      </c>
      <c r="C20" s="17">
        <v>221.05769500000008</v>
      </c>
      <c r="D20" s="17">
        <v>145.92047900000006</v>
      </c>
      <c r="E20" s="17">
        <v>1.7116540000000002</v>
      </c>
      <c r="F20" s="17">
        <v>45.010801000000022</v>
      </c>
      <c r="G20" s="17">
        <v>0.23114999999999999</v>
      </c>
      <c r="I20" s="4" t="s">
        <v>558</v>
      </c>
    </row>
    <row r="21" spans="1:9" ht="12" customHeight="1" x14ac:dyDescent="0.2">
      <c r="A21" s="1"/>
      <c r="B21" s="17">
        <v>120997.00052100005</v>
      </c>
      <c r="C21" s="17">
        <v>11962.440206999992</v>
      </c>
      <c r="D21" s="17">
        <v>1437.4913949999986</v>
      </c>
      <c r="E21" s="17">
        <v>471.39345700000013</v>
      </c>
      <c r="F21" s="17">
        <v>23397.089173000026</v>
      </c>
      <c r="G21" s="17">
        <v>309.78270399999997</v>
      </c>
      <c r="I21" s="4" t="s">
        <v>559</v>
      </c>
    </row>
    <row r="22" spans="1:9" ht="12" customHeight="1" x14ac:dyDescent="0.2">
      <c r="A22" s="1"/>
      <c r="B22" s="17">
        <v>159182.37072600017</v>
      </c>
      <c r="C22" s="17">
        <v>17478.00352599999</v>
      </c>
      <c r="D22" s="17">
        <v>3500.2105680000013</v>
      </c>
      <c r="E22" s="17">
        <v>701.0664979999998</v>
      </c>
      <c r="F22" s="17">
        <v>21802.964261000012</v>
      </c>
      <c r="G22" s="17">
        <v>635.17436499999997</v>
      </c>
      <c r="I22" s="4" t="s">
        <v>560</v>
      </c>
    </row>
    <row r="23" spans="1:9" ht="12" customHeight="1" x14ac:dyDescent="0.2">
      <c r="A23" s="1"/>
      <c r="B23" s="17">
        <v>735.67795799999988</v>
      </c>
      <c r="C23" s="17">
        <v>8.4068920000000009</v>
      </c>
      <c r="D23" s="17">
        <v>0</v>
      </c>
      <c r="E23" s="17">
        <v>0</v>
      </c>
      <c r="F23" s="17">
        <v>32.217088000000004</v>
      </c>
      <c r="G23" s="17">
        <v>0</v>
      </c>
      <c r="I23" s="4" t="s">
        <v>561</v>
      </c>
    </row>
    <row r="24" spans="1:9" ht="12" customHeight="1" x14ac:dyDescent="0.2">
      <c r="A24" s="1"/>
      <c r="B24" s="17">
        <v>82533.83981499997</v>
      </c>
      <c r="C24" s="17">
        <v>22687.552841999994</v>
      </c>
      <c r="D24" s="17">
        <v>184626.96131500008</v>
      </c>
      <c r="E24" s="17">
        <v>10357.727815000007</v>
      </c>
      <c r="F24" s="17">
        <v>84924.051525999879</v>
      </c>
      <c r="G24" s="17">
        <v>16548.641051999995</v>
      </c>
      <c r="I24" s="4" t="s">
        <v>562</v>
      </c>
    </row>
    <row r="25" spans="1:9" ht="12" customHeight="1" x14ac:dyDescent="0.2">
      <c r="A25" s="1"/>
      <c r="B25" s="17">
        <v>1855.3835920000004</v>
      </c>
      <c r="C25" s="17">
        <v>25.89741600000001</v>
      </c>
      <c r="D25" s="17">
        <v>4.2449000000000001E-2</v>
      </c>
      <c r="E25" s="17">
        <v>0</v>
      </c>
      <c r="F25" s="17">
        <v>37.411953999999987</v>
      </c>
      <c r="G25" s="17">
        <v>0</v>
      </c>
      <c r="I25" s="4" t="s">
        <v>563</v>
      </c>
    </row>
    <row r="26" spans="1:9" ht="12" customHeight="1" x14ac:dyDescent="0.2">
      <c r="A26" s="1"/>
      <c r="B26" s="17">
        <v>5552.7484809999996</v>
      </c>
      <c r="C26" s="17">
        <v>1906.9354509999998</v>
      </c>
      <c r="D26" s="17">
        <v>12.911921999999997</v>
      </c>
      <c r="E26" s="17">
        <v>71873.675055999964</v>
      </c>
      <c r="F26" s="17">
        <v>1839.9742589999998</v>
      </c>
      <c r="G26" s="17">
        <v>1.1274139999999997</v>
      </c>
      <c r="I26" s="4" t="s">
        <v>564</v>
      </c>
    </row>
    <row r="27" spans="1:9" ht="12" customHeight="1" x14ac:dyDescent="0.2">
      <c r="A27" s="1"/>
      <c r="B27" s="17">
        <v>180.48447000000002</v>
      </c>
      <c r="C27" s="17">
        <v>44.367260000000009</v>
      </c>
      <c r="D27" s="17">
        <v>6.6087969999999991</v>
      </c>
      <c r="E27" s="17">
        <v>0.05</v>
      </c>
      <c r="F27" s="17">
        <v>336.91767300000015</v>
      </c>
      <c r="G27" s="17">
        <v>2.2500749999999998</v>
      </c>
      <c r="I27" s="4" t="s">
        <v>565</v>
      </c>
    </row>
    <row r="28" spans="1:9" ht="12" customHeight="1" x14ac:dyDescent="0.2">
      <c r="A28" s="1"/>
      <c r="B28" s="17"/>
      <c r="C28" s="17"/>
      <c r="D28" s="17"/>
      <c r="E28" s="17"/>
      <c r="F28" s="17"/>
      <c r="G28" s="17"/>
      <c r="I28" s="4" t="s">
        <v>566</v>
      </c>
    </row>
    <row r="29" spans="1:9" ht="12" customHeight="1" x14ac:dyDescent="0.2">
      <c r="A29" s="1"/>
      <c r="B29" s="17">
        <v>0</v>
      </c>
      <c r="C29" s="17">
        <v>0</v>
      </c>
      <c r="D29" s="17">
        <v>0</v>
      </c>
      <c r="E29" s="17">
        <v>0</v>
      </c>
      <c r="F29" s="17">
        <v>0</v>
      </c>
      <c r="G29" s="17">
        <v>0</v>
      </c>
      <c r="I29" s="4" t="s">
        <v>567</v>
      </c>
    </row>
    <row r="30" spans="1:9" ht="12" customHeight="1" x14ac:dyDescent="0.2">
      <c r="A30" s="1"/>
      <c r="B30" s="17">
        <v>9831.7806739999996</v>
      </c>
      <c r="C30" s="17">
        <v>1803.1112319999988</v>
      </c>
      <c r="D30" s="17">
        <v>59.478957999999984</v>
      </c>
      <c r="E30" s="17">
        <v>4.0000000000000002E-4</v>
      </c>
      <c r="F30" s="17">
        <v>585.52662800000007</v>
      </c>
      <c r="G30" s="17">
        <v>5.8531000000000007E-2</v>
      </c>
      <c r="I30" s="4" t="s">
        <v>568</v>
      </c>
    </row>
    <row r="31" spans="1:9" ht="12" customHeight="1" x14ac:dyDescent="0.2">
      <c r="A31" s="1"/>
      <c r="B31" s="17">
        <v>33845.706225999995</v>
      </c>
      <c r="C31" s="17">
        <v>12029.283676999998</v>
      </c>
      <c r="D31" s="17">
        <v>2822.4804689999987</v>
      </c>
      <c r="E31" s="17">
        <v>921.09933600000011</v>
      </c>
      <c r="F31" s="17">
        <v>269676.85145099973</v>
      </c>
      <c r="G31" s="17">
        <v>848.3774360000001</v>
      </c>
      <c r="I31" s="4" t="s">
        <v>569</v>
      </c>
    </row>
    <row r="32" spans="1:9" ht="12" customHeight="1" x14ac:dyDescent="0.2">
      <c r="A32" s="1"/>
      <c r="B32" s="17">
        <v>5273.5583690000039</v>
      </c>
      <c r="C32" s="17">
        <v>944.63758200000007</v>
      </c>
      <c r="D32" s="17">
        <v>530.57351499999993</v>
      </c>
      <c r="E32" s="17">
        <v>25.000916</v>
      </c>
      <c r="F32" s="17">
        <v>3043.2868030000018</v>
      </c>
      <c r="G32" s="17">
        <v>68018.464123999976</v>
      </c>
      <c r="I32" s="4" t="s">
        <v>570</v>
      </c>
    </row>
    <row r="33" spans="1:9" ht="12" customHeight="1" x14ac:dyDescent="0.2">
      <c r="A33" s="1"/>
      <c r="B33" s="17">
        <v>46.923449999999988</v>
      </c>
      <c r="C33" s="17">
        <v>4.3568999999999997E-2</v>
      </c>
      <c r="D33" s="17">
        <v>0</v>
      </c>
      <c r="E33" s="17">
        <v>0</v>
      </c>
      <c r="F33" s="17">
        <v>3.19E-4</v>
      </c>
      <c r="G33" s="17">
        <v>0</v>
      </c>
      <c r="I33" s="4" t="s">
        <v>571</v>
      </c>
    </row>
    <row r="34" spans="1:9" ht="12" customHeight="1" x14ac:dyDescent="0.2">
      <c r="A34" s="1"/>
      <c r="B34" s="17">
        <v>26135.69011200004</v>
      </c>
      <c r="C34" s="17">
        <v>2730.5489490000014</v>
      </c>
      <c r="D34" s="17">
        <v>398.04189200000008</v>
      </c>
      <c r="E34" s="17">
        <v>130.50383199999993</v>
      </c>
      <c r="F34" s="17">
        <v>3615.8479830000019</v>
      </c>
      <c r="G34" s="17">
        <v>97.078555000000051</v>
      </c>
      <c r="I34" s="4" t="s">
        <v>572</v>
      </c>
    </row>
    <row r="35" spans="1:9" ht="12" customHeight="1" x14ac:dyDescent="0.2">
      <c r="A35" s="1"/>
      <c r="B35" s="17">
        <v>877.38210400000003</v>
      </c>
      <c r="C35" s="17">
        <v>2122.1406709999997</v>
      </c>
      <c r="D35" s="17">
        <v>505.12081100000012</v>
      </c>
      <c r="E35" s="17">
        <v>1.1491769999999999</v>
      </c>
      <c r="F35" s="17">
        <v>851.8338369999999</v>
      </c>
      <c r="G35" s="17">
        <v>1.3276999999999999E-2</v>
      </c>
      <c r="I35" s="4" t="s">
        <v>573</v>
      </c>
    </row>
    <row r="36" spans="1:9" ht="12" customHeight="1" x14ac:dyDescent="0.2">
      <c r="A36" s="1"/>
      <c r="B36" s="17">
        <v>7.6312449999999981</v>
      </c>
      <c r="C36" s="17">
        <v>1.8287489999999993</v>
      </c>
      <c r="D36" s="17">
        <v>5.4600000000000004E-4</v>
      </c>
      <c r="E36" s="17">
        <v>1.732774</v>
      </c>
      <c r="F36" s="17">
        <v>1.000348</v>
      </c>
      <c r="G36" s="17">
        <v>0</v>
      </c>
      <c r="I36" s="4" t="s">
        <v>574</v>
      </c>
    </row>
    <row r="37" spans="1:9" ht="12" customHeight="1" x14ac:dyDescent="0.2">
      <c r="A37" s="1"/>
      <c r="B37" s="17">
        <v>1246.1999190000004</v>
      </c>
      <c r="C37" s="17">
        <v>237.72237200000001</v>
      </c>
      <c r="D37" s="17">
        <v>2.5825000000000001E-2</v>
      </c>
      <c r="E37" s="17">
        <v>5.0000000000000004E-6</v>
      </c>
      <c r="F37" s="17">
        <v>54.569152999999986</v>
      </c>
      <c r="G37" s="17">
        <v>2.9531999999999999E-2</v>
      </c>
      <c r="I37" s="4" t="s">
        <v>575</v>
      </c>
    </row>
    <row r="38" spans="1:9" ht="12" customHeight="1" x14ac:dyDescent="0.2">
      <c r="A38" s="1"/>
      <c r="B38" s="17">
        <v>30233.718464000012</v>
      </c>
      <c r="C38" s="17">
        <v>5162.3873959999992</v>
      </c>
      <c r="D38" s="17">
        <v>1831.2971640000003</v>
      </c>
      <c r="E38" s="17">
        <v>5.5048090000000025</v>
      </c>
      <c r="F38" s="17">
        <v>4223.1455440000018</v>
      </c>
      <c r="G38" s="17">
        <v>25.566783999999998</v>
      </c>
      <c r="I38" s="4" t="s">
        <v>576</v>
      </c>
    </row>
    <row r="39" spans="1:9" ht="12" customHeight="1" x14ac:dyDescent="0.2">
      <c r="A39" s="1"/>
      <c r="B39" s="17">
        <v>287.84164800000002</v>
      </c>
      <c r="C39" s="17">
        <v>145.18362200000007</v>
      </c>
      <c r="D39" s="17">
        <v>95.646969999999953</v>
      </c>
      <c r="E39" s="17">
        <v>0.47693800000000003</v>
      </c>
      <c r="F39" s="17">
        <v>217.41662399999987</v>
      </c>
      <c r="G39" s="17">
        <v>0.73562700000000003</v>
      </c>
      <c r="I39" s="4" t="s">
        <v>577</v>
      </c>
    </row>
    <row r="40" spans="1:9" ht="12" customHeight="1" x14ac:dyDescent="0.2">
      <c r="A40" s="1"/>
      <c r="B40" s="17">
        <v>3885.6538399999995</v>
      </c>
      <c r="C40" s="17">
        <v>2251.7082100000021</v>
      </c>
      <c r="D40" s="17">
        <v>56.17110000000001</v>
      </c>
      <c r="E40" s="17">
        <v>0.30389699999999997</v>
      </c>
      <c r="F40" s="17">
        <v>125.25018100000003</v>
      </c>
      <c r="G40" s="17">
        <v>4.426900000000001E-2</v>
      </c>
      <c r="I40" s="4" t="s">
        <v>578</v>
      </c>
    </row>
    <row r="41" spans="1:9" ht="12" customHeight="1" x14ac:dyDescent="0.2">
      <c r="A41" s="1"/>
      <c r="B41" s="17">
        <v>201.54463699999994</v>
      </c>
      <c r="C41" s="17">
        <v>8.8482560000000028</v>
      </c>
      <c r="D41" s="17">
        <v>1.0207000000000001E-2</v>
      </c>
      <c r="E41" s="17">
        <v>0</v>
      </c>
      <c r="F41" s="17">
        <v>28.724465999999993</v>
      </c>
      <c r="G41" s="17">
        <v>0</v>
      </c>
      <c r="I41" s="4" t="s">
        <v>579</v>
      </c>
    </row>
    <row r="42" spans="1:9" ht="12" customHeight="1" x14ac:dyDescent="0.2">
      <c r="A42" s="1"/>
      <c r="B42" s="17">
        <v>236.18957600000002</v>
      </c>
      <c r="C42" s="17">
        <v>78.202223000000004</v>
      </c>
      <c r="D42" s="17">
        <v>20.205300999999999</v>
      </c>
      <c r="E42" s="17">
        <v>0.33333299999999993</v>
      </c>
      <c r="F42" s="17">
        <v>492.66329899999994</v>
      </c>
      <c r="G42" s="17">
        <v>2.1095130000000002</v>
      </c>
      <c r="I42" s="4" t="s">
        <v>580</v>
      </c>
    </row>
    <row r="43" spans="1:9" ht="12" customHeight="1" x14ac:dyDescent="0.2">
      <c r="A43" s="1"/>
      <c r="B43" s="17">
        <v>2657.0465130000007</v>
      </c>
      <c r="C43" s="17">
        <v>111.53349900000003</v>
      </c>
      <c r="D43" s="17">
        <v>3.9547000000000006E-2</v>
      </c>
      <c r="E43" s="17">
        <v>5.2436999999999998E-2</v>
      </c>
      <c r="F43" s="17">
        <v>136.05014099999997</v>
      </c>
      <c r="G43" s="17">
        <v>0</v>
      </c>
      <c r="I43" s="4" t="s">
        <v>581</v>
      </c>
    </row>
    <row r="44" spans="1:9" ht="12" customHeight="1" x14ac:dyDescent="0.2">
      <c r="A44" s="1"/>
      <c r="B44" s="17">
        <v>906.7549329999996</v>
      </c>
      <c r="C44" s="17">
        <v>15.639115000000006</v>
      </c>
      <c r="D44" s="17">
        <v>4.8878989999999982</v>
      </c>
      <c r="E44" s="17">
        <v>0</v>
      </c>
      <c r="F44" s="17">
        <v>14.638632000000003</v>
      </c>
      <c r="G44" s="17">
        <v>0</v>
      </c>
      <c r="I44" s="4" t="s">
        <v>582</v>
      </c>
    </row>
    <row r="45" spans="1:9" ht="12" customHeight="1" x14ac:dyDescent="0.2">
      <c r="A45" s="1"/>
      <c r="B45" s="17">
        <v>326.64001599999995</v>
      </c>
      <c r="C45" s="17">
        <v>3.0600009999999997</v>
      </c>
      <c r="D45" s="17">
        <v>0</v>
      </c>
      <c r="E45" s="17">
        <v>0</v>
      </c>
      <c r="F45" s="17">
        <v>4.125407</v>
      </c>
      <c r="G45" s="17">
        <v>0</v>
      </c>
      <c r="I45" s="4" t="s">
        <v>583</v>
      </c>
    </row>
    <row r="46" spans="1:9" ht="12" customHeight="1" x14ac:dyDescent="0.2">
      <c r="A46" s="1"/>
      <c r="B46" s="17">
        <v>400.52093700000017</v>
      </c>
      <c r="C46" s="17">
        <v>241.51448700000006</v>
      </c>
      <c r="D46" s="17">
        <v>1.906779</v>
      </c>
      <c r="E46" s="17">
        <v>12.231559999999998</v>
      </c>
      <c r="F46" s="17">
        <v>45.943923000000005</v>
      </c>
      <c r="G46" s="17">
        <v>3.862E-3</v>
      </c>
      <c r="I46" s="4" t="s">
        <v>584</v>
      </c>
    </row>
    <row r="47" spans="1:9" ht="12" customHeight="1" x14ac:dyDescent="0.2">
      <c r="A47" s="1"/>
      <c r="B47" s="17">
        <v>161194.67773499998</v>
      </c>
      <c r="C47" s="17">
        <v>59803.29764400002</v>
      </c>
      <c r="D47" s="17">
        <v>92967.851421000116</v>
      </c>
      <c r="E47" s="17">
        <v>57640.479655999967</v>
      </c>
      <c r="F47" s="17">
        <v>308532.28582799988</v>
      </c>
      <c r="G47" s="17">
        <v>40256.955571999999</v>
      </c>
      <c r="I47" s="4" t="s">
        <v>585</v>
      </c>
    </row>
    <row r="48" spans="1:9" ht="12" customHeight="1" x14ac:dyDescent="0.2">
      <c r="A48" s="1"/>
      <c r="B48" s="17">
        <v>614.90542899999991</v>
      </c>
      <c r="C48" s="17">
        <v>0.121299</v>
      </c>
      <c r="D48" s="17">
        <v>0</v>
      </c>
      <c r="E48" s="17">
        <v>0</v>
      </c>
      <c r="F48" s="17">
        <v>3.331315</v>
      </c>
      <c r="G48" s="17">
        <v>0</v>
      </c>
      <c r="I48" s="4" t="s">
        <v>586</v>
      </c>
    </row>
    <row r="49" spans="1:10" ht="12" customHeight="1" x14ac:dyDescent="0.2">
      <c r="A49" s="1"/>
      <c r="B49" s="17">
        <v>2246.1819280000009</v>
      </c>
      <c r="C49" s="17">
        <v>1207.2737239999988</v>
      </c>
      <c r="D49" s="17">
        <v>50.079871999999988</v>
      </c>
      <c r="E49" s="17">
        <v>1.0377379999999996</v>
      </c>
      <c r="F49" s="17">
        <v>655.16985299999999</v>
      </c>
      <c r="G49" s="17">
        <v>0</v>
      </c>
      <c r="I49" s="4" t="s">
        <v>587</v>
      </c>
    </row>
    <row r="50" spans="1:10" ht="12" customHeight="1" x14ac:dyDescent="0.2">
      <c r="A50" s="1"/>
      <c r="B50" s="17">
        <v>29096.586862000015</v>
      </c>
      <c r="C50" s="17">
        <v>6162.8226470000009</v>
      </c>
      <c r="D50" s="17">
        <v>1085.5982569999996</v>
      </c>
      <c r="E50" s="17">
        <v>11.172953999999999</v>
      </c>
      <c r="F50" s="17">
        <v>3068.1056780000022</v>
      </c>
      <c r="G50" s="17">
        <v>0.12106399999999998</v>
      </c>
      <c r="I50" s="4" t="s">
        <v>588</v>
      </c>
    </row>
    <row r="51" spans="1:10" ht="12" customHeight="1" x14ac:dyDescent="0.2">
      <c r="A51" s="1"/>
      <c r="B51" s="17">
        <v>9386.8407619999998</v>
      </c>
      <c r="C51" s="17">
        <v>2655.5832069999997</v>
      </c>
      <c r="D51" s="17">
        <v>81.814477999999994</v>
      </c>
      <c r="E51" s="17">
        <v>0.77689499999999989</v>
      </c>
      <c r="F51" s="17">
        <v>920.86751000000015</v>
      </c>
      <c r="G51" s="17">
        <v>0.99016500000000029</v>
      </c>
      <c r="I51" s="4" t="s">
        <v>589</v>
      </c>
    </row>
    <row r="52" spans="1:10" ht="12" customHeight="1" x14ac:dyDescent="0.2">
      <c r="A52" s="1"/>
      <c r="B52" s="17">
        <v>96457.103779999918</v>
      </c>
      <c r="C52" s="17">
        <v>19937.394993999998</v>
      </c>
      <c r="D52" s="17">
        <v>3618.5459920000017</v>
      </c>
      <c r="E52" s="17">
        <v>1403.9017640000004</v>
      </c>
      <c r="F52" s="17">
        <v>29831.972996999993</v>
      </c>
      <c r="G52" s="17">
        <v>1835.2966079999994</v>
      </c>
      <c r="I52" s="4" t="s">
        <v>590</v>
      </c>
    </row>
    <row r="53" spans="1:10" ht="12" customHeight="1" x14ac:dyDescent="0.2">
      <c r="A53" s="1"/>
      <c r="B53" s="17">
        <v>886.44129299999986</v>
      </c>
      <c r="C53" s="17">
        <v>170.66692800000007</v>
      </c>
      <c r="D53" s="17">
        <v>55.52727500000001</v>
      </c>
      <c r="E53" s="17">
        <v>2.3754339999999998</v>
      </c>
      <c r="F53" s="17">
        <v>744.51172900000029</v>
      </c>
      <c r="G53" s="17">
        <v>6.0565559999999969</v>
      </c>
      <c r="I53" s="4" t="s">
        <v>591</v>
      </c>
    </row>
    <row r="54" spans="1:10" ht="12" customHeight="1" x14ac:dyDescent="0.2">
      <c r="A54" s="1"/>
      <c r="B54" s="17">
        <v>5405.517464000005</v>
      </c>
      <c r="C54" s="17">
        <v>411.30189999999982</v>
      </c>
      <c r="D54" s="17">
        <v>0.05</v>
      </c>
      <c r="E54" s="17">
        <v>0</v>
      </c>
      <c r="F54" s="17">
        <v>158.35526900000008</v>
      </c>
      <c r="G54" s="17">
        <v>0</v>
      </c>
      <c r="I54" s="4" t="s">
        <v>592</v>
      </c>
    </row>
    <row r="55" spans="1:10" ht="12" customHeight="1" x14ac:dyDescent="0.2">
      <c r="A55" s="1"/>
      <c r="B55" s="17">
        <v>6036.921516000004</v>
      </c>
      <c r="C55" s="17">
        <v>3792.5921800000019</v>
      </c>
      <c r="D55" s="17">
        <v>497.32067599999988</v>
      </c>
      <c r="E55" s="17">
        <v>923.63285500000029</v>
      </c>
      <c r="F55" s="17">
        <v>952.58716300000037</v>
      </c>
      <c r="G55" s="17">
        <v>215.96864100000002</v>
      </c>
      <c r="I55" s="4" t="s">
        <v>593</v>
      </c>
    </row>
    <row r="56" spans="1:10" ht="12" customHeight="1" x14ac:dyDescent="0.2">
      <c r="A56" s="1"/>
      <c r="B56" s="17">
        <v>1161527.0799999991</v>
      </c>
      <c r="C56" s="17">
        <v>497442.60400000028</v>
      </c>
      <c r="D56" s="17">
        <v>122831.44599999994</v>
      </c>
      <c r="E56" s="17">
        <v>59907.547000000006</v>
      </c>
      <c r="F56" s="17">
        <v>678405.62725000002</v>
      </c>
      <c r="G56" s="17">
        <v>61279.543749999961</v>
      </c>
      <c r="I56" s="4" t="s">
        <v>594</v>
      </c>
    </row>
    <row r="57" spans="1:10" ht="16.5" customHeight="1" x14ac:dyDescent="0.2">
      <c r="A57" s="1"/>
      <c r="B57" s="539">
        <v>502118.29545400001</v>
      </c>
      <c r="C57" s="539">
        <v>200503.63636300009</v>
      </c>
      <c r="D57" s="539">
        <v>51598.068180999988</v>
      </c>
      <c r="E57" s="539">
        <v>21348.454545000008</v>
      </c>
      <c r="F57" s="539">
        <v>317970.09090900008</v>
      </c>
      <c r="G57" s="539">
        <v>19412.363636000002</v>
      </c>
      <c r="H57" s="537"/>
      <c r="I57" s="534" t="s">
        <v>597</v>
      </c>
    </row>
    <row r="58" spans="1:10" ht="36" customHeight="1" x14ac:dyDescent="0.2">
      <c r="A58" s="397"/>
      <c r="B58" s="567" t="s">
        <v>82</v>
      </c>
      <c r="C58" s="567"/>
      <c r="D58" s="567"/>
      <c r="E58" s="567"/>
      <c r="F58" s="567"/>
      <c r="G58" s="567"/>
      <c r="H58" s="567"/>
      <c r="I58" s="567"/>
      <c r="J58" s="397"/>
    </row>
    <row r="59" spans="1:10" x14ac:dyDescent="0.2">
      <c r="A59" s="1"/>
      <c r="B59" s="1"/>
      <c r="C59" s="1"/>
      <c r="D59" s="1"/>
      <c r="E59" s="1"/>
      <c r="F59" s="1"/>
      <c r="G59" s="1"/>
      <c r="H59" s="1"/>
      <c r="I59" s="1"/>
      <c r="J59" s="1"/>
    </row>
  </sheetData>
  <mergeCells count="3">
    <mergeCell ref="B58:I58"/>
    <mergeCell ref="B2:G2"/>
    <mergeCell ref="B3:G3"/>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2:I59"/>
  <sheetViews>
    <sheetView showGridLines="0" zoomScaleNormal="100" zoomScaleSheetLayoutView="100" workbookViewId="0"/>
  </sheetViews>
  <sheetFormatPr defaultColWidth="9.140625" defaultRowHeight="12" x14ac:dyDescent="0.2"/>
  <cols>
    <col min="1" max="1" width="1.7109375" style="2" customWidth="1"/>
    <col min="2" max="2" width="32" style="2" customWidth="1"/>
    <col min="3" max="8" width="10.7109375" style="2" customWidth="1"/>
    <col min="9" max="9" width="1.7109375" style="2" customWidth="1"/>
    <col min="10" max="16384" width="9.140625" style="2"/>
  </cols>
  <sheetData>
    <row r="2" spans="1:9" s="59" customFormat="1" ht="16.5" customHeight="1" x14ac:dyDescent="0.3">
      <c r="A2" s="395"/>
      <c r="B2" s="569" t="s">
        <v>332</v>
      </c>
      <c r="C2" s="569"/>
      <c r="D2" s="569"/>
      <c r="E2" s="569"/>
      <c r="F2" s="569"/>
      <c r="G2" s="569"/>
      <c r="H2" s="509"/>
      <c r="I2" s="396"/>
    </row>
    <row r="3" spans="1:9" s="404" customFormat="1" ht="16.5" customHeight="1" x14ac:dyDescent="0.2">
      <c r="A3" s="399"/>
      <c r="B3" s="571" t="s">
        <v>358</v>
      </c>
      <c r="C3" s="571"/>
      <c r="D3" s="571"/>
      <c r="E3" s="571"/>
      <c r="F3" s="571"/>
      <c r="G3" s="571"/>
      <c r="H3" s="418"/>
      <c r="I3" s="399"/>
    </row>
    <row r="4" spans="1:9" s="404" customFormat="1" ht="21" customHeight="1" x14ac:dyDescent="0.2">
      <c r="A4" s="402"/>
      <c r="B4" s="405" t="s">
        <v>673</v>
      </c>
      <c r="C4" s="405"/>
      <c r="D4" s="405"/>
      <c r="E4" s="405"/>
      <c r="F4" s="405"/>
      <c r="G4" s="405"/>
      <c r="H4" s="412" t="s">
        <v>194</v>
      </c>
      <c r="I4" s="399"/>
    </row>
    <row r="5" spans="1:9" ht="30" customHeight="1" x14ac:dyDescent="0.2">
      <c r="A5" s="427"/>
      <c r="B5" s="407"/>
      <c r="C5" s="411" t="s">
        <v>39</v>
      </c>
      <c r="D5" s="411" t="s">
        <v>40</v>
      </c>
      <c r="E5" s="411" t="s">
        <v>41</v>
      </c>
      <c r="F5" s="411" t="s">
        <v>43</v>
      </c>
      <c r="G5" s="411" t="s">
        <v>44</v>
      </c>
      <c r="H5" s="409" t="s">
        <v>29</v>
      </c>
      <c r="I5" s="397"/>
    </row>
    <row r="6" spans="1:9" ht="12" customHeight="1" x14ac:dyDescent="0.25">
      <c r="A6" s="398"/>
      <c r="B6" s="3" t="s">
        <v>544</v>
      </c>
      <c r="C6" s="12">
        <v>2.5720000000000001E-3</v>
      </c>
      <c r="D6" s="17">
        <v>2.8407999999999999E-2</v>
      </c>
      <c r="E6" s="17">
        <v>0</v>
      </c>
      <c r="F6" s="17">
        <v>0</v>
      </c>
      <c r="G6" s="17">
        <v>0</v>
      </c>
      <c r="H6" s="10">
        <v>4.2867999999999996E-2</v>
      </c>
      <c r="I6" s="239"/>
    </row>
    <row r="7" spans="1:9" ht="12" customHeight="1" x14ac:dyDescent="0.2">
      <c r="A7" s="399"/>
      <c r="B7" s="4" t="s">
        <v>545</v>
      </c>
      <c r="C7" s="14">
        <v>203.62298499999997</v>
      </c>
      <c r="D7" s="17">
        <v>351.53043300000002</v>
      </c>
      <c r="E7" s="17">
        <v>14981.911005000002</v>
      </c>
      <c r="F7" s="17">
        <v>77.780417999999969</v>
      </c>
      <c r="G7" s="17">
        <v>0</v>
      </c>
      <c r="H7" s="11">
        <v>558.59725100000014</v>
      </c>
      <c r="I7" s="1"/>
    </row>
    <row r="8" spans="1:9" ht="12" customHeight="1" x14ac:dyDescent="0.2">
      <c r="A8" s="399"/>
      <c r="B8" s="4" t="s">
        <v>546</v>
      </c>
      <c r="C8" s="14">
        <v>27.051064000000007</v>
      </c>
      <c r="D8" s="17">
        <v>194.22032700000003</v>
      </c>
      <c r="E8" s="17">
        <v>23.533556000000001</v>
      </c>
      <c r="F8" s="17">
        <v>363.31642499999998</v>
      </c>
      <c r="G8" s="17">
        <v>17.593389000000005</v>
      </c>
      <c r="H8" s="11">
        <v>50.813757999999986</v>
      </c>
      <c r="I8" s="1"/>
    </row>
    <row r="9" spans="1:9" ht="12" customHeight="1" x14ac:dyDescent="0.2">
      <c r="A9" s="399"/>
      <c r="B9" s="4" t="s">
        <v>547</v>
      </c>
      <c r="C9" s="14">
        <v>0</v>
      </c>
      <c r="D9" s="17">
        <v>5.8983000000000001E-2</v>
      </c>
      <c r="E9" s="17">
        <v>1.5047E-2</v>
      </c>
      <c r="F9" s="17">
        <v>0</v>
      </c>
      <c r="G9" s="17">
        <v>0</v>
      </c>
      <c r="H9" s="11">
        <v>0.37409600000000004</v>
      </c>
      <c r="I9" s="1"/>
    </row>
    <row r="10" spans="1:9" ht="12" customHeight="1" x14ac:dyDescent="0.2">
      <c r="A10" s="399"/>
      <c r="B10" s="4" t="s">
        <v>548</v>
      </c>
      <c r="C10" s="14">
        <v>93.434427000000056</v>
      </c>
      <c r="D10" s="17">
        <v>305.552413</v>
      </c>
      <c r="E10" s="17">
        <v>154.20861100000005</v>
      </c>
      <c r="F10" s="17">
        <v>763.72415900000067</v>
      </c>
      <c r="G10" s="17">
        <v>0</v>
      </c>
      <c r="H10" s="11">
        <v>199.46469300000012</v>
      </c>
      <c r="I10" s="1"/>
    </row>
    <row r="11" spans="1:9" ht="12" customHeight="1" x14ac:dyDescent="0.2">
      <c r="A11" s="399"/>
      <c r="B11" s="4" t="s">
        <v>549</v>
      </c>
      <c r="C11" s="14">
        <v>1361.083865000001</v>
      </c>
      <c r="D11" s="17">
        <v>30.903317000000019</v>
      </c>
      <c r="E11" s="17">
        <v>105.04137300000002</v>
      </c>
      <c r="F11" s="17">
        <v>13.513043999999994</v>
      </c>
      <c r="G11" s="17">
        <v>0</v>
      </c>
      <c r="H11" s="11">
        <v>261.20376699999997</v>
      </c>
      <c r="I11" s="1"/>
    </row>
    <row r="12" spans="1:9" ht="12" customHeight="1" x14ac:dyDescent="0.2">
      <c r="A12" s="399"/>
      <c r="B12" s="4" t="s">
        <v>550</v>
      </c>
      <c r="C12" s="14">
        <v>0</v>
      </c>
      <c r="D12" s="17">
        <v>0</v>
      </c>
      <c r="E12" s="17">
        <v>0</v>
      </c>
      <c r="F12" s="17">
        <v>2.4886999999999999E-2</v>
      </c>
      <c r="G12" s="17">
        <v>0</v>
      </c>
      <c r="H12" s="11">
        <v>1.5189999999999997E-3</v>
      </c>
      <c r="I12" s="1"/>
    </row>
    <row r="13" spans="1:9" ht="12" customHeight="1" x14ac:dyDescent="0.2">
      <c r="A13" s="399"/>
      <c r="B13" s="4" t="s">
        <v>551</v>
      </c>
      <c r="C13" s="14">
        <v>3399.7636250000005</v>
      </c>
      <c r="D13" s="17">
        <v>1280.3514610000002</v>
      </c>
      <c r="E13" s="17">
        <v>1593.5030059999985</v>
      </c>
      <c r="F13" s="17">
        <v>184.8879950000001</v>
      </c>
      <c r="G13" s="17">
        <v>0</v>
      </c>
      <c r="H13" s="11">
        <v>1195.0551850000004</v>
      </c>
      <c r="I13" s="1"/>
    </row>
    <row r="14" spans="1:9" ht="12" customHeight="1" x14ac:dyDescent="0.2">
      <c r="A14" s="399"/>
      <c r="B14" s="4" t="s">
        <v>552</v>
      </c>
      <c r="C14" s="14">
        <v>8.4144739999999985</v>
      </c>
      <c r="D14" s="17">
        <v>0.69744899999999999</v>
      </c>
      <c r="E14" s="17">
        <v>2.3005000000000008E-2</v>
      </c>
      <c r="F14" s="17">
        <v>0</v>
      </c>
      <c r="G14" s="17">
        <v>0</v>
      </c>
      <c r="H14" s="11">
        <v>3.7640679999999995</v>
      </c>
      <c r="I14" s="1"/>
    </row>
    <row r="15" spans="1:9" ht="12" customHeight="1" x14ac:dyDescent="0.2">
      <c r="A15" s="399"/>
      <c r="B15" s="4" t="s">
        <v>553</v>
      </c>
      <c r="C15" s="14">
        <v>11.245944</v>
      </c>
      <c r="D15" s="17">
        <v>3.6421309999999996</v>
      </c>
      <c r="E15" s="17">
        <v>371.37408900000008</v>
      </c>
      <c r="F15" s="17">
        <v>18.990041000000002</v>
      </c>
      <c r="G15" s="17">
        <v>5.4373360000000011</v>
      </c>
      <c r="H15" s="11">
        <v>47.471515999999994</v>
      </c>
      <c r="I15" s="1"/>
    </row>
    <row r="16" spans="1:9" ht="12" customHeight="1" x14ac:dyDescent="0.25">
      <c r="A16" s="398"/>
      <c r="B16" s="4" t="s">
        <v>554</v>
      </c>
      <c r="C16" s="14">
        <v>47.770517999999996</v>
      </c>
      <c r="D16" s="17">
        <v>0.56723400000000013</v>
      </c>
      <c r="E16" s="17">
        <v>451.44356799999986</v>
      </c>
      <c r="F16" s="17">
        <v>5.1720589999999982</v>
      </c>
      <c r="G16" s="17">
        <v>0</v>
      </c>
      <c r="H16" s="11">
        <v>7.8272089999999999</v>
      </c>
      <c r="I16" s="1"/>
    </row>
    <row r="17" spans="1:9" ht="12" customHeight="1" x14ac:dyDescent="0.2">
      <c r="A17" s="400"/>
      <c r="B17" s="4" t="s">
        <v>555</v>
      </c>
      <c r="C17" s="14">
        <v>25.712497999999997</v>
      </c>
      <c r="D17" s="17">
        <v>3.7160000000000001E-3</v>
      </c>
      <c r="E17" s="17">
        <v>0</v>
      </c>
      <c r="F17" s="17">
        <v>0</v>
      </c>
      <c r="G17" s="17">
        <v>0</v>
      </c>
      <c r="H17" s="11">
        <v>3.5050000000000005E-2</v>
      </c>
      <c r="I17" s="1"/>
    </row>
    <row r="18" spans="1:9" ht="12" customHeight="1" x14ac:dyDescent="0.2">
      <c r="A18" s="400"/>
      <c r="B18" s="62" t="s">
        <v>556</v>
      </c>
      <c r="C18" s="14">
        <v>14.986999999999997</v>
      </c>
      <c r="D18" s="17">
        <v>13.393164000000001</v>
      </c>
      <c r="E18" s="17">
        <v>7.1500000000000008E-2</v>
      </c>
      <c r="F18" s="17">
        <v>161.98134200000004</v>
      </c>
      <c r="G18" s="17">
        <v>5.4999999999999997E-3</v>
      </c>
      <c r="H18" s="11">
        <v>0.67240999999999995</v>
      </c>
      <c r="I18" s="1"/>
    </row>
    <row r="19" spans="1:9" ht="12" customHeight="1" x14ac:dyDescent="0.2">
      <c r="A19" s="400"/>
      <c r="B19" s="4" t="s">
        <v>557</v>
      </c>
      <c r="C19" s="14">
        <v>211.79279799999989</v>
      </c>
      <c r="D19" s="17">
        <v>6738.3539910000081</v>
      </c>
      <c r="E19" s="17">
        <v>244.53724299999993</v>
      </c>
      <c r="F19" s="17">
        <v>490.12790099999995</v>
      </c>
      <c r="G19" s="17">
        <v>0</v>
      </c>
      <c r="H19" s="11">
        <v>6445.7004189999961</v>
      </c>
      <c r="I19" s="1"/>
    </row>
    <row r="20" spans="1:9" ht="12" customHeight="1" x14ac:dyDescent="0.2">
      <c r="A20" s="400"/>
      <c r="B20" s="4" t="s">
        <v>558</v>
      </c>
      <c r="C20" s="14">
        <v>66.103158999999977</v>
      </c>
      <c r="D20" s="17">
        <v>144.40336200000004</v>
      </c>
      <c r="E20" s="17">
        <v>48.56153699999998</v>
      </c>
      <c r="F20" s="17">
        <v>111.02987100000001</v>
      </c>
      <c r="G20" s="17">
        <v>0.80118499999999993</v>
      </c>
      <c r="H20" s="11">
        <v>143.09927300000004</v>
      </c>
      <c r="I20" s="1"/>
    </row>
    <row r="21" spans="1:9" ht="12" customHeight="1" x14ac:dyDescent="0.2">
      <c r="A21" s="400"/>
      <c r="B21" s="4" t="s">
        <v>559</v>
      </c>
      <c r="C21" s="14">
        <v>3475.1874319999988</v>
      </c>
      <c r="D21" s="17">
        <v>1842.8935210000002</v>
      </c>
      <c r="E21" s="17">
        <v>574.30080899999962</v>
      </c>
      <c r="F21" s="17">
        <v>1175.0554719999991</v>
      </c>
      <c r="G21" s="17">
        <v>14.137010999999998</v>
      </c>
      <c r="H21" s="11">
        <v>3638.009862999997</v>
      </c>
      <c r="I21" s="1"/>
    </row>
    <row r="22" spans="1:9" ht="12" customHeight="1" x14ac:dyDescent="0.2">
      <c r="A22" s="400"/>
      <c r="B22" s="4" t="s">
        <v>560</v>
      </c>
      <c r="C22" s="14">
        <v>1816.6575819999998</v>
      </c>
      <c r="D22" s="17">
        <v>3256.5332310000013</v>
      </c>
      <c r="E22" s="17">
        <v>1137.2636440000012</v>
      </c>
      <c r="F22" s="17">
        <v>4186.7461070000045</v>
      </c>
      <c r="G22" s="17">
        <v>5.0497649999999998</v>
      </c>
      <c r="H22" s="11">
        <v>4409.6806530000022</v>
      </c>
      <c r="I22" s="1"/>
    </row>
    <row r="23" spans="1:9" ht="12" customHeight="1" x14ac:dyDescent="0.2">
      <c r="A23" s="400"/>
      <c r="B23" s="4" t="s">
        <v>561</v>
      </c>
      <c r="C23" s="14">
        <v>0</v>
      </c>
      <c r="D23" s="17">
        <v>1.4010000000000001E-3</v>
      </c>
      <c r="E23" s="17">
        <v>0</v>
      </c>
      <c r="F23" s="17">
        <v>5.0178999999999994E-2</v>
      </c>
      <c r="G23" s="17">
        <v>0</v>
      </c>
      <c r="H23" s="11">
        <v>7.0280000000000004E-3</v>
      </c>
      <c r="I23" s="1"/>
    </row>
    <row r="24" spans="1:9" ht="12" customHeight="1" x14ac:dyDescent="0.2">
      <c r="A24" s="400"/>
      <c r="B24" s="4" t="s">
        <v>562</v>
      </c>
      <c r="C24" s="14">
        <v>2638.2633419999984</v>
      </c>
      <c r="D24" s="17">
        <v>783.46734200000037</v>
      </c>
      <c r="E24" s="17">
        <v>7568.7964470000043</v>
      </c>
      <c r="F24" s="17">
        <v>571.39610500000015</v>
      </c>
      <c r="G24" s="17">
        <v>16.879210000000004</v>
      </c>
      <c r="H24" s="11">
        <v>1739.0797099999988</v>
      </c>
      <c r="I24" s="1"/>
    </row>
    <row r="25" spans="1:9" ht="12" customHeight="1" x14ac:dyDescent="0.2">
      <c r="A25" s="400"/>
      <c r="B25" s="4" t="s">
        <v>563</v>
      </c>
      <c r="C25" s="14">
        <v>0.15046000000000004</v>
      </c>
      <c r="D25" s="17">
        <v>0.46439200000000008</v>
      </c>
      <c r="E25" s="17">
        <v>0.16526199999999999</v>
      </c>
      <c r="F25" s="17">
        <v>5.0854559999999989</v>
      </c>
      <c r="G25" s="17">
        <v>23.059721000000007</v>
      </c>
      <c r="H25" s="11">
        <v>0.43070700000000001</v>
      </c>
      <c r="I25" s="1"/>
    </row>
    <row r="26" spans="1:9" ht="12" customHeight="1" x14ac:dyDescent="0.2">
      <c r="A26" s="400"/>
      <c r="B26" s="4" t="s">
        <v>564</v>
      </c>
      <c r="C26" s="14">
        <v>6.5437899999999987</v>
      </c>
      <c r="D26" s="17">
        <v>12.661899999999997</v>
      </c>
      <c r="E26" s="17">
        <v>23.849876999999996</v>
      </c>
      <c r="F26" s="17">
        <v>7.8566010000000022</v>
      </c>
      <c r="G26" s="17">
        <v>66.959525999999983</v>
      </c>
      <c r="H26" s="11">
        <v>33.739762999999996</v>
      </c>
      <c r="I26" s="1"/>
    </row>
    <row r="27" spans="1:9" ht="12" customHeight="1" x14ac:dyDescent="0.2">
      <c r="A27" s="400"/>
      <c r="B27" s="4" t="s">
        <v>565</v>
      </c>
      <c r="C27" s="14">
        <v>0</v>
      </c>
      <c r="D27" s="17">
        <v>0.20500000000000004</v>
      </c>
      <c r="E27" s="17">
        <v>2.7981140000000004</v>
      </c>
      <c r="F27" s="17">
        <v>0</v>
      </c>
      <c r="G27" s="17">
        <v>0</v>
      </c>
      <c r="H27" s="11">
        <v>0.59946700000000019</v>
      </c>
      <c r="I27" s="1"/>
    </row>
    <row r="28" spans="1:9" ht="12" customHeight="1" x14ac:dyDescent="0.2">
      <c r="A28" s="400"/>
      <c r="B28" s="4" t="s">
        <v>566</v>
      </c>
      <c r="C28" s="14"/>
      <c r="D28" s="17"/>
      <c r="E28" s="17"/>
      <c r="F28" s="17"/>
      <c r="G28" s="17"/>
      <c r="H28" s="11"/>
      <c r="I28" s="1"/>
    </row>
    <row r="29" spans="1:9" ht="12" customHeight="1" x14ac:dyDescent="0.2">
      <c r="A29" s="400"/>
      <c r="B29" s="4" t="s">
        <v>567</v>
      </c>
      <c r="C29" s="14">
        <v>0</v>
      </c>
      <c r="D29" s="17">
        <v>0</v>
      </c>
      <c r="E29" s="17">
        <v>0</v>
      </c>
      <c r="F29" s="17">
        <v>0</v>
      </c>
      <c r="G29" s="17">
        <v>0</v>
      </c>
      <c r="H29" s="11">
        <v>0</v>
      </c>
      <c r="I29" s="1"/>
    </row>
    <row r="30" spans="1:9" ht="12" customHeight="1" x14ac:dyDescent="0.2">
      <c r="A30" s="400"/>
      <c r="B30" s="4" t="s">
        <v>568</v>
      </c>
      <c r="C30" s="14">
        <v>119.62666699999994</v>
      </c>
      <c r="D30" s="17">
        <v>141.69405200000003</v>
      </c>
      <c r="E30" s="17">
        <v>101.95437899999997</v>
      </c>
      <c r="F30" s="17">
        <v>196.5146609999999</v>
      </c>
      <c r="G30" s="17">
        <v>11.556275999999997</v>
      </c>
      <c r="H30" s="11">
        <v>144.49605300000005</v>
      </c>
      <c r="I30" s="1"/>
    </row>
    <row r="31" spans="1:9" ht="12" customHeight="1" x14ac:dyDescent="0.2">
      <c r="A31" s="400"/>
      <c r="B31" s="4" t="s">
        <v>569</v>
      </c>
      <c r="C31" s="14">
        <v>814.63756599999988</v>
      </c>
      <c r="D31" s="17">
        <v>342.79724100000016</v>
      </c>
      <c r="E31" s="17">
        <v>4183.0419479999991</v>
      </c>
      <c r="F31" s="17">
        <v>138.49625299999991</v>
      </c>
      <c r="G31" s="17">
        <v>1.6491900000000008</v>
      </c>
      <c r="H31" s="11">
        <v>483.73702500000007</v>
      </c>
      <c r="I31" s="1"/>
    </row>
    <row r="32" spans="1:9" ht="12" customHeight="1" x14ac:dyDescent="0.2">
      <c r="A32" s="400"/>
      <c r="B32" s="4" t="s">
        <v>570</v>
      </c>
      <c r="C32" s="14">
        <v>54.959159</v>
      </c>
      <c r="D32" s="17">
        <v>16.066985000000003</v>
      </c>
      <c r="E32" s="17">
        <v>151.36256299999997</v>
      </c>
      <c r="F32" s="17">
        <v>65.800117</v>
      </c>
      <c r="G32" s="17">
        <v>5.1717710000000006</v>
      </c>
      <c r="H32" s="11">
        <v>75.719147000000007</v>
      </c>
      <c r="I32" s="1"/>
    </row>
    <row r="33" spans="1:9" ht="12" customHeight="1" x14ac:dyDescent="0.2">
      <c r="A33" s="1"/>
      <c r="B33" s="4" t="s">
        <v>571</v>
      </c>
      <c r="C33" s="14">
        <v>0</v>
      </c>
      <c r="D33" s="17">
        <v>1.5361999999999999E-2</v>
      </c>
      <c r="E33" s="17">
        <v>0</v>
      </c>
      <c r="F33" s="17">
        <v>4.3118999999999998E-2</v>
      </c>
      <c r="G33" s="17">
        <v>0</v>
      </c>
      <c r="H33" s="11">
        <v>2.2716E-2</v>
      </c>
      <c r="I33" s="1"/>
    </row>
    <row r="34" spans="1:9" ht="12" customHeight="1" x14ac:dyDescent="0.2">
      <c r="A34" s="1"/>
      <c r="B34" s="4" t="s">
        <v>572</v>
      </c>
      <c r="C34" s="14">
        <v>135.19439400000002</v>
      </c>
      <c r="D34" s="17">
        <v>100.511422</v>
      </c>
      <c r="E34" s="17">
        <v>95.53787100000001</v>
      </c>
      <c r="F34" s="17">
        <v>226.19451000000001</v>
      </c>
      <c r="G34" s="17">
        <v>4.7619000000000002E-2</v>
      </c>
      <c r="H34" s="11">
        <v>422.89067799999987</v>
      </c>
      <c r="I34" s="1"/>
    </row>
    <row r="35" spans="1:9" ht="12" customHeight="1" x14ac:dyDescent="0.2">
      <c r="A35" s="1"/>
      <c r="B35" s="4" t="s">
        <v>573</v>
      </c>
      <c r="C35" s="14">
        <v>1.3830000000000001E-3</v>
      </c>
      <c r="D35" s="17">
        <v>0.92898800000000015</v>
      </c>
      <c r="E35" s="17">
        <v>73.451280999999966</v>
      </c>
      <c r="F35" s="17">
        <v>5.3439999999999998E-3</v>
      </c>
      <c r="G35" s="17">
        <v>0</v>
      </c>
      <c r="H35" s="11">
        <v>0.73504899999999995</v>
      </c>
      <c r="I35" s="1"/>
    </row>
    <row r="36" spans="1:9" ht="12" customHeight="1" x14ac:dyDescent="0.2">
      <c r="A36" s="1"/>
      <c r="B36" s="4" t="s">
        <v>574</v>
      </c>
      <c r="C36" s="14">
        <v>0</v>
      </c>
      <c r="D36" s="17">
        <v>5.1E-5</v>
      </c>
      <c r="E36" s="17">
        <v>4.4409999999999996E-3</v>
      </c>
      <c r="F36" s="17">
        <v>0</v>
      </c>
      <c r="G36" s="17">
        <v>0</v>
      </c>
      <c r="H36" s="11">
        <v>2.8210000000000002E-3</v>
      </c>
      <c r="I36" s="1"/>
    </row>
    <row r="37" spans="1:9" ht="12" customHeight="1" x14ac:dyDescent="0.2">
      <c r="A37" s="1"/>
      <c r="B37" s="4" t="s">
        <v>575</v>
      </c>
      <c r="C37" s="14">
        <v>25345.590161000026</v>
      </c>
      <c r="D37" s="17">
        <v>3.8576130000000002</v>
      </c>
      <c r="E37" s="17">
        <v>3.7500000000000001E-4</v>
      </c>
      <c r="F37" s="17">
        <v>0</v>
      </c>
      <c r="G37" s="17">
        <v>0.16866500000000001</v>
      </c>
      <c r="H37" s="11">
        <v>0.73946699999999999</v>
      </c>
      <c r="I37" s="1"/>
    </row>
    <row r="38" spans="1:9" ht="12" customHeight="1" x14ac:dyDescent="0.2">
      <c r="A38" s="1"/>
      <c r="B38" s="4" t="s">
        <v>576</v>
      </c>
      <c r="C38" s="14">
        <v>408.11451900000026</v>
      </c>
      <c r="D38" s="17">
        <v>591.42953</v>
      </c>
      <c r="E38" s="17">
        <v>257.38503499999985</v>
      </c>
      <c r="F38" s="17">
        <v>855.70889600000044</v>
      </c>
      <c r="G38" s="17">
        <v>1.9381499999999996</v>
      </c>
      <c r="H38" s="11">
        <v>978.81376200000091</v>
      </c>
      <c r="I38" s="1"/>
    </row>
    <row r="39" spans="1:9" ht="12" customHeight="1" x14ac:dyDescent="0.2">
      <c r="A39" s="1"/>
      <c r="B39" s="4" t="s">
        <v>577</v>
      </c>
      <c r="C39" s="14">
        <v>0.60436200000000007</v>
      </c>
      <c r="D39" s="17">
        <v>1.4847629999999998</v>
      </c>
      <c r="E39" s="17">
        <v>6177.2100450000044</v>
      </c>
      <c r="F39" s="17">
        <v>0</v>
      </c>
      <c r="G39" s="17">
        <v>0</v>
      </c>
      <c r="H39" s="11">
        <v>9.8212159999999997</v>
      </c>
      <c r="I39" s="1"/>
    </row>
    <row r="40" spans="1:9" ht="12" customHeight="1" x14ac:dyDescent="0.2">
      <c r="A40" s="1"/>
      <c r="B40" s="4" t="s">
        <v>578</v>
      </c>
      <c r="C40" s="14">
        <v>4.6652319999999987</v>
      </c>
      <c r="D40" s="17">
        <v>8918.6109340000021</v>
      </c>
      <c r="E40" s="17">
        <v>13.222961000000007</v>
      </c>
      <c r="F40" s="17">
        <v>258.75477399999994</v>
      </c>
      <c r="G40" s="17">
        <v>0</v>
      </c>
      <c r="H40" s="11">
        <v>400.19191100000018</v>
      </c>
      <c r="I40" s="1"/>
    </row>
    <row r="41" spans="1:9" ht="12" customHeight="1" x14ac:dyDescent="0.2">
      <c r="A41" s="1"/>
      <c r="B41" s="4" t="s">
        <v>579</v>
      </c>
      <c r="C41" s="14">
        <v>23.789813000000006</v>
      </c>
      <c r="D41" s="17">
        <v>1.688E-3</v>
      </c>
      <c r="E41" s="17">
        <v>0</v>
      </c>
      <c r="F41" s="17">
        <v>0</v>
      </c>
      <c r="G41" s="17">
        <v>0</v>
      </c>
      <c r="H41" s="11">
        <v>4.1931000000000003E-2</v>
      </c>
      <c r="I41" s="1"/>
    </row>
    <row r="42" spans="1:9" ht="12" customHeight="1" x14ac:dyDescent="0.2">
      <c r="A42" s="1"/>
      <c r="B42" s="4" t="s">
        <v>580</v>
      </c>
      <c r="C42" s="14">
        <v>0</v>
      </c>
      <c r="D42" s="17">
        <v>0</v>
      </c>
      <c r="E42" s="17">
        <v>4.6170400000000003</v>
      </c>
      <c r="F42" s="17">
        <v>0</v>
      </c>
      <c r="G42" s="17">
        <v>0</v>
      </c>
      <c r="H42" s="11">
        <v>9.3989999999999994E-3</v>
      </c>
      <c r="I42" s="1"/>
    </row>
    <row r="43" spans="1:9" ht="12" customHeight="1" x14ac:dyDescent="0.2">
      <c r="A43" s="399"/>
      <c r="B43" s="4" t="s">
        <v>581</v>
      </c>
      <c r="C43" s="14">
        <v>0.67062500000000014</v>
      </c>
      <c r="D43" s="17">
        <v>30.38963900000001</v>
      </c>
      <c r="E43" s="17">
        <v>1.249163</v>
      </c>
      <c r="F43" s="17">
        <v>4524.5967000000028</v>
      </c>
      <c r="G43" s="17">
        <v>0</v>
      </c>
      <c r="H43" s="11">
        <v>19.084737000000001</v>
      </c>
      <c r="I43" s="1"/>
    </row>
    <row r="44" spans="1:9" ht="12" customHeight="1" x14ac:dyDescent="0.2">
      <c r="A44" s="399"/>
      <c r="B44" s="4" t="s">
        <v>582</v>
      </c>
      <c r="C44" s="14">
        <v>4.4799999999999999E-4</v>
      </c>
      <c r="D44" s="17">
        <v>7.4671319999999985</v>
      </c>
      <c r="E44" s="17">
        <v>1.4469799999999999</v>
      </c>
      <c r="F44" s="17">
        <v>2.2465629999999996</v>
      </c>
      <c r="G44" s="17">
        <v>0</v>
      </c>
      <c r="H44" s="11">
        <v>4.4203529999999995</v>
      </c>
      <c r="I44" s="1"/>
    </row>
    <row r="45" spans="1:9" ht="12" customHeight="1" x14ac:dyDescent="0.2">
      <c r="A45" s="400"/>
      <c r="B45" s="4" t="s">
        <v>583</v>
      </c>
      <c r="C45" s="14">
        <v>0</v>
      </c>
      <c r="D45" s="17">
        <v>2.0715999999999998E-2</v>
      </c>
      <c r="E45" s="17">
        <v>1.1E-5</v>
      </c>
      <c r="F45" s="17">
        <v>8.3921999999999997E-2</v>
      </c>
      <c r="G45" s="17">
        <v>0</v>
      </c>
      <c r="H45" s="11">
        <v>7.7700000000000002E-4</v>
      </c>
      <c r="I45" s="1"/>
    </row>
    <row r="46" spans="1:9" ht="12" customHeight="1" x14ac:dyDescent="0.2">
      <c r="A46" s="400"/>
      <c r="B46" s="4" t="s">
        <v>584</v>
      </c>
      <c r="C46" s="14">
        <v>0.19230700000000001</v>
      </c>
      <c r="D46" s="17">
        <v>1.7534000000000001E-2</v>
      </c>
      <c r="E46" s="17">
        <v>0.10870299999999999</v>
      </c>
      <c r="F46" s="17">
        <v>0</v>
      </c>
      <c r="G46" s="17">
        <v>0</v>
      </c>
      <c r="H46" s="11">
        <v>5.0504E-2</v>
      </c>
      <c r="I46" s="1"/>
    </row>
    <row r="47" spans="1:9" ht="12" customHeight="1" x14ac:dyDescent="0.2">
      <c r="A47" s="400"/>
      <c r="B47" s="4" t="s">
        <v>585</v>
      </c>
      <c r="C47" s="14">
        <v>4105.4551400000037</v>
      </c>
      <c r="D47" s="17">
        <v>3088.3024120000014</v>
      </c>
      <c r="E47" s="17">
        <v>22578.240767999992</v>
      </c>
      <c r="F47" s="17">
        <v>766.40239599999984</v>
      </c>
      <c r="G47" s="17">
        <v>47.586941999999993</v>
      </c>
      <c r="H47" s="11">
        <v>3067.8880729999996</v>
      </c>
      <c r="I47" s="1"/>
    </row>
    <row r="48" spans="1:9" ht="12" customHeight="1" x14ac:dyDescent="0.2">
      <c r="A48" s="400"/>
      <c r="B48" s="4" t="s">
        <v>586</v>
      </c>
      <c r="C48" s="14">
        <v>0</v>
      </c>
      <c r="D48" s="17">
        <v>1.1593469999999999</v>
      </c>
      <c r="E48" s="17">
        <v>0</v>
      </c>
      <c r="F48" s="17">
        <v>5.0421880000000012</v>
      </c>
      <c r="G48" s="17">
        <v>0</v>
      </c>
      <c r="H48" s="11">
        <v>8.3084000000000005E-2</v>
      </c>
      <c r="I48" s="1"/>
    </row>
    <row r="49" spans="1:9" ht="12" customHeight="1" x14ac:dyDescent="0.2">
      <c r="A49" s="400"/>
      <c r="B49" s="4" t="s">
        <v>587</v>
      </c>
      <c r="C49" s="14">
        <v>76.919258999999983</v>
      </c>
      <c r="D49" s="17">
        <v>2.6727650000000014</v>
      </c>
      <c r="E49" s="17">
        <v>13.042605999999992</v>
      </c>
      <c r="F49" s="17">
        <v>8.5715069999999915</v>
      </c>
      <c r="G49" s="17">
        <v>0</v>
      </c>
      <c r="H49" s="11">
        <v>21.833933999999996</v>
      </c>
      <c r="I49" s="1"/>
    </row>
    <row r="50" spans="1:9" ht="12" customHeight="1" x14ac:dyDescent="0.2">
      <c r="A50" s="400"/>
      <c r="B50" s="4" t="s">
        <v>588</v>
      </c>
      <c r="C50" s="14">
        <v>4812.0167750000091</v>
      </c>
      <c r="D50" s="17">
        <v>704.75687600000037</v>
      </c>
      <c r="E50" s="17">
        <v>27.17740800000001</v>
      </c>
      <c r="F50" s="17">
        <v>1077.0363849999999</v>
      </c>
      <c r="G50" s="17">
        <v>0</v>
      </c>
      <c r="H50" s="11">
        <v>637.69705900000031</v>
      </c>
      <c r="I50" s="1"/>
    </row>
    <row r="51" spans="1:9" ht="12" customHeight="1" x14ac:dyDescent="0.2">
      <c r="A51" s="400"/>
      <c r="B51" s="4" t="s">
        <v>589</v>
      </c>
      <c r="C51" s="14">
        <v>124.036298</v>
      </c>
      <c r="D51" s="17">
        <v>1280.5998590000006</v>
      </c>
      <c r="E51" s="17">
        <v>26.471661999999998</v>
      </c>
      <c r="F51" s="17">
        <v>155.8079009999999</v>
      </c>
      <c r="G51" s="17">
        <v>5.0000000000000001E-3</v>
      </c>
      <c r="H51" s="11">
        <v>9736.3043000000016</v>
      </c>
      <c r="I51" s="1"/>
    </row>
    <row r="52" spans="1:9" ht="12" customHeight="1" x14ac:dyDescent="0.2">
      <c r="A52" s="400"/>
      <c r="B52" s="4" t="s">
        <v>590</v>
      </c>
      <c r="C52" s="14">
        <v>2248.2092989999996</v>
      </c>
      <c r="D52" s="17">
        <v>2114.7169950000002</v>
      </c>
      <c r="E52" s="17">
        <v>4382.739136000002</v>
      </c>
      <c r="F52" s="17">
        <v>1134.0762900000004</v>
      </c>
      <c r="G52" s="17">
        <v>1.1610560000000003</v>
      </c>
      <c r="H52" s="11">
        <v>3428.7148940000002</v>
      </c>
      <c r="I52" s="1"/>
    </row>
    <row r="53" spans="1:9" ht="12" customHeight="1" x14ac:dyDescent="0.2">
      <c r="A53" s="1"/>
      <c r="B53" s="4" t="s">
        <v>591</v>
      </c>
      <c r="C53" s="14">
        <v>0.31966800000000001</v>
      </c>
      <c r="D53" s="17">
        <v>0.78533300000000017</v>
      </c>
      <c r="E53" s="17">
        <v>3.6405850000000006</v>
      </c>
      <c r="F53" s="17">
        <v>5.8699999999999996E-4</v>
      </c>
      <c r="G53" s="17">
        <v>0</v>
      </c>
      <c r="H53" s="11">
        <v>4.0175900000000002</v>
      </c>
      <c r="I53" s="1"/>
    </row>
    <row r="54" spans="1:9" ht="12" customHeight="1" x14ac:dyDescent="0.2">
      <c r="A54" s="1"/>
      <c r="B54" s="4" t="s">
        <v>592</v>
      </c>
      <c r="C54" s="14">
        <v>0</v>
      </c>
      <c r="D54" s="17">
        <v>5.7568810000000017</v>
      </c>
      <c r="E54" s="17">
        <v>0</v>
      </c>
      <c r="F54" s="17">
        <v>3.7264939999999989</v>
      </c>
      <c r="G54" s="17">
        <v>33.697347999999991</v>
      </c>
      <c r="H54" s="11">
        <v>16.818423000000006</v>
      </c>
      <c r="I54" s="1"/>
    </row>
    <row r="55" spans="1:9" ht="12" customHeight="1" x14ac:dyDescent="0.2">
      <c r="A55" s="1"/>
      <c r="B55" s="4" t="s">
        <v>593</v>
      </c>
      <c r="C55" s="14">
        <v>18.447426</v>
      </c>
      <c r="D55" s="17">
        <v>25.280635999999991</v>
      </c>
      <c r="E55" s="17">
        <v>30.881151000000003</v>
      </c>
      <c r="F55" s="17">
        <v>10.620262999999996</v>
      </c>
      <c r="G55" s="17">
        <v>1723.085654</v>
      </c>
      <c r="H55" s="11">
        <v>13.208604999999999</v>
      </c>
      <c r="I55" s="1"/>
    </row>
    <row r="56" spans="1:9" ht="12" customHeight="1" x14ac:dyDescent="0.2">
      <c r="A56" s="1"/>
      <c r="B56" s="4" t="s">
        <v>594</v>
      </c>
      <c r="C56" s="14">
        <v>52586.506499999967</v>
      </c>
      <c r="D56" s="17">
        <v>59685.458749999991</v>
      </c>
      <c r="E56" s="17">
        <v>53174.027749999987</v>
      </c>
      <c r="F56" s="17">
        <v>33766.565000000002</v>
      </c>
      <c r="G56" s="17">
        <v>861.23550000000057</v>
      </c>
      <c r="H56" s="11">
        <v>72413.829500000007</v>
      </c>
      <c r="I56" s="1"/>
    </row>
    <row r="57" spans="1:9" ht="17.25" customHeight="1" x14ac:dyDescent="0.2">
      <c r="A57" s="399"/>
      <c r="B57" s="534" t="s">
        <v>597</v>
      </c>
      <c r="C57" s="538">
        <v>71120.249999999985</v>
      </c>
      <c r="D57" s="539">
        <v>20958.227272000011</v>
      </c>
      <c r="E57" s="539">
        <v>42050.022726999967</v>
      </c>
      <c r="F57" s="539">
        <v>10384.386362999992</v>
      </c>
      <c r="G57" s="539">
        <v>110.02272700000006</v>
      </c>
      <c r="H57" s="535">
        <v>27753.431818000001</v>
      </c>
      <c r="I57" s="1"/>
    </row>
    <row r="58" spans="1:9" ht="36" customHeight="1" x14ac:dyDescent="0.2">
      <c r="A58" s="401" t="s">
        <v>3</v>
      </c>
      <c r="B58" s="567" t="s">
        <v>82</v>
      </c>
      <c r="C58" s="567"/>
      <c r="D58" s="567"/>
      <c r="E58" s="567"/>
      <c r="F58" s="567"/>
      <c r="G58" s="567"/>
      <c r="H58" s="567"/>
      <c r="I58" s="426"/>
    </row>
    <row r="59" spans="1:9" x14ac:dyDescent="0.2">
      <c r="A59" s="1"/>
      <c r="B59" s="1"/>
      <c r="C59" s="1"/>
      <c r="D59" s="1"/>
      <c r="E59" s="1"/>
      <c r="F59" s="1"/>
      <c r="G59" s="1"/>
      <c r="H59" s="1"/>
      <c r="I59" s="1"/>
    </row>
  </sheetData>
  <mergeCells count="3">
    <mergeCell ref="B58:H58"/>
    <mergeCell ref="B2:G2"/>
    <mergeCell ref="B3:G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7" width="10.7109375" style="2" customWidth="1"/>
    <col min="8" max="8" width="1.7109375" style="2" customWidth="1"/>
    <col min="9" max="9" width="30.5703125" style="2" customWidth="1"/>
    <col min="10" max="11" width="1.7109375" style="2" customWidth="1"/>
    <col min="12" max="16384" width="9.140625" style="2"/>
  </cols>
  <sheetData>
    <row r="2" spans="1:10" s="59" customFormat="1" ht="16.5" customHeight="1" x14ac:dyDescent="0.3">
      <c r="A2" s="396"/>
      <c r="B2" s="569" t="s">
        <v>332</v>
      </c>
      <c r="C2" s="569"/>
      <c r="D2" s="569"/>
      <c r="E2" s="569"/>
      <c r="F2" s="569"/>
      <c r="G2" s="569"/>
      <c r="H2" s="509"/>
      <c r="I2" s="188"/>
      <c r="J2" s="396"/>
    </row>
    <row r="3" spans="1:10" s="404" customFormat="1" ht="16.5" customHeight="1" x14ac:dyDescent="0.2">
      <c r="A3" s="399"/>
      <c r="B3" s="571" t="s">
        <v>358</v>
      </c>
      <c r="C3" s="571"/>
      <c r="D3" s="571"/>
      <c r="E3" s="571"/>
      <c r="F3" s="571"/>
      <c r="G3" s="571"/>
      <c r="H3" s="418"/>
      <c r="I3" s="418"/>
      <c r="J3" s="399"/>
    </row>
    <row r="4" spans="1:10" s="404" customFormat="1" ht="21" customHeight="1" x14ac:dyDescent="0.2">
      <c r="A4" s="402"/>
      <c r="B4" s="405" t="s">
        <v>673</v>
      </c>
      <c r="C4" s="405"/>
      <c r="D4" s="405"/>
      <c r="E4" s="405"/>
      <c r="F4" s="405"/>
      <c r="G4" s="405"/>
      <c r="H4" s="405"/>
      <c r="I4" s="412" t="s">
        <v>196</v>
      </c>
      <c r="J4" s="399"/>
    </row>
    <row r="5" spans="1:10" ht="30" customHeight="1" x14ac:dyDescent="0.2">
      <c r="A5" s="397"/>
      <c r="B5" s="410" t="s">
        <v>46</v>
      </c>
      <c r="C5" s="410" t="s">
        <v>49</v>
      </c>
      <c r="D5" s="410" t="s">
        <v>47</v>
      </c>
      <c r="E5" s="410" t="s">
        <v>45</v>
      </c>
      <c r="F5" s="410" t="s">
        <v>52</v>
      </c>
      <c r="G5" s="410" t="s">
        <v>195</v>
      </c>
      <c r="H5" s="16"/>
      <c r="I5" s="428"/>
      <c r="J5" s="453"/>
    </row>
    <row r="6" spans="1:10" ht="12" customHeight="1" x14ac:dyDescent="0.2">
      <c r="A6" s="454"/>
      <c r="B6" s="17">
        <v>0</v>
      </c>
      <c r="C6" s="17">
        <v>0</v>
      </c>
      <c r="D6" s="17">
        <v>0</v>
      </c>
      <c r="E6" s="17">
        <v>0</v>
      </c>
      <c r="F6" s="17">
        <v>1310.0003120000003</v>
      </c>
      <c r="G6" s="17">
        <v>8.9989999999716019E-2</v>
      </c>
      <c r="I6" s="3" t="s">
        <v>544</v>
      </c>
    </row>
    <row r="7" spans="1:10" ht="12" customHeight="1" x14ac:dyDescent="0.2">
      <c r="A7" s="1"/>
      <c r="B7" s="17">
        <v>1968.7624529999989</v>
      </c>
      <c r="C7" s="17">
        <v>41.451993000000002</v>
      </c>
      <c r="D7" s="17">
        <v>223.07641600000005</v>
      </c>
      <c r="E7" s="17">
        <v>104.71636400000001</v>
      </c>
      <c r="F7" s="17">
        <v>0</v>
      </c>
      <c r="G7" s="17">
        <v>2368.428571000084</v>
      </c>
      <c r="I7" s="4" t="s">
        <v>545</v>
      </c>
    </row>
    <row r="8" spans="1:10" ht="12" customHeight="1" x14ac:dyDescent="0.2">
      <c r="A8" s="1"/>
      <c r="B8" s="17">
        <v>35.979758000000004</v>
      </c>
      <c r="C8" s="17">
        <v>32.625883999999992</v>
      </c>
      <c r="D8" s="17">
        <v>0.28295100000000001</v>
      </c>
      <c r="E8" s="17">
        <v>20.968714999999996</v>
      </c>
      <c r="F8" s="17">
        <v>0</v>
      </c>
      <c r="G8" s="17">
        <v>494.17136699999901</v>
      </c>
      <c r="I8" s="4" t="s">
        <v>546</v>
      </c>
    </row>
    <row r="9" spans="1:10" ht="12" customHeight="1" x14ac:dyDescent="0.2">
      <c r="A9" s="1"/>
      <c r="B9" s="17">
        <v>0.4284880000000002</v>
      </c>
      <c r="C9" s="17">
        <v>21.095133000000001</v>
      </c>
      <c r="D9" s="17">
        <v>0</v>
      </c>
      <c r="E9" s="17">
        <v>8.0774999999999986E-2</v>
      </c>
      <c r="F9" s="17">
        <v>304.33457699999917</v>
      </c>
      <c r="G9" s="17">
        <v>728.38335400000119</v>
      </c>
      <c r="I9" s="4" t="s">
        <v>547</v>
      </c>
    </row>
    <row r="10" spans="1:10" ht="12" customHeight="1" x14ac:dyDescent="0.2">
      <c r="A10" s="1"/>
      <c r="B10" s="17">
        <v>111.98731299999996</v>
      </c>
      <c r="C10" s="17">
        <v>36.233323999999989</v>
      </c>
      <c r="D10" s="17">
        <v>11.086314000000002</v>
      </c>
      <c r="E10" s="17">
        <v>45.561779999999978</v>
      </c>
      <c r="F10" s="17">
        <v>0</v>
      </c>
      <c r="G10" s="17">
        <v>948.78467799999271</v>
      </c>
      <c r="I10" s="4" t="s">
        <v>548</v>
      </c>
    </row>
    <row r="11" spans="1:10" ht="12" customHeight="1" x14ac:dyDescent="0.2">
      <c r="A11" s="1"/>
      <c r="B11" s="17">
        <v>341.83407900000014</v>
      </c>
      <c r="C11" s="17">
        <v>14.850550999999999</v>
      </c>
      <c r="D11" s="17">
        <v>18.527964000000001</v>
      </c>
      <c r="E11" s="17">
        <v>68.236204999999956</v>
      </c>
      <c r="F11" s="17">
        <v>0</v>
      </c>
      <c r="G11" s="17">
        <v>606.56466999998156</v>
      </c>
      <c r="I11" s="4" t="s">
        <v>549</v>
      </c>
    </row>
    <row r="12" spans="1:10" ht="12" customHeight="1" x14ac:dyDescent="0.2">
      <c r="A12" s="1"/>
      <c r="B12" s="17">
        <v>0</v>
      </c>
      <c r="C12" s="17">
        <v>0</v>
      </c>
      <c r="D12" s="17">
        <v>0</v>
      </c>
      <c r="E12" s="17">
        <v>0</v>
      </c>
      <c r="F12" s="17">
        <v>74.022798999999964</v>
      </c>
      <c r="G12" s="17">
        <v>1.7359999999371212E-2</v>
      </c>
      <c r="I12" s="4" t="s">
        <v>550</v>
      </c>
    </row>
    <row r="13" spans="1:10" ht="12" customHeight="1" x14ac:dyDescent="0.2">
      <c r="A13" s="1"/>
      <c r="B13" s="17">
        <v>723.56827600000008</v>
      </c>
      <c r="C13" s="17">
        <v>9.9526919999999972</v>
      </c>
      <c r="D13" s="17">
        <v>443.08150199999994</v>
      </c>
      <c r="E13" s="17">
        <v>381.9272019999998</v>
      </c>
      <c r="F13" s="17">
        <v>0</v>
      </c>
      <c r="G13" s="17">
        <v>3723.9210460001195</v>
      </c>
      <c r="I13" s="4" t="s">
        <v>551</v>
      </c>
    </row>
    <row r="14" spans="1:10" ht="12" customHeight="1" x14ac:dyDescent="0.2">
      <c r="A14" s="1"/>
      <c r="B14" s="17">
        <v>0</v>
      </c>
      <c r="C14" s="17">
        <v>0</v>
      </c>
      <c r="D14" s="17">
        <v>0</v>
      </c>
      <c r="E14" s="17">
        <v>9.5010000000000008E-3</v>
      </c>
      <c r="F14" s="17">
        <v>10380.596430999994</v>
      </c>
      <c r="G14" s="17">
        <v>87.249618999998347</v>
      </c>
      <c r="I14" s="4" t="s">
        <v>552</v>
      </c>
    </row>
    <row r="15" spans="1:10" ht="12" customHeight="1" x14ac:dyDescent="0.2">
      <c r="A15" s="1"/>
      <c r="B15" s="17">
        <v>319.71048699999977</v>
      </c>
      <c r="C15" s="17">
        <v>0</v>
      </c>
      <c r="D15" s="17">
        <v>0.31517200000000001</v>
      </c>
      <c r="E15" s="17">
        <v>9.310312999999999</v>
      </c>
      <c r="F15" s="17">
        <v>0</v>
      </c>
      <c r="G15" s="17">
        <v>1635.0642060004757</v>
      </c>
      <c r="I15" s="4" t="s">
        <v>553</v>
      </c>
    </row>
    <row r="16" spans="1:10" ht="12" customHeight="1" x14ac:dyDescent="0.2">
      <c r="A16" s="1"/>
      <c r="B16" s="17">
        <v>555.308538</v>
      </c>
      <c r="C16" s="17">
        <v>0.41149300000000005</v>
      </c>
      <c r="D16" s="17">
        <v>18960.086044000014</v>
      </c>
      <c r="E16" s="17">
        <v>227.33166799999992</v>
      </c>
      <c r="F16" s="17">
        <v>0</v>
      </c>
      <c r="G16" s="17">
        <v>519.93749499996193</v>
      </c>
      <c r="I16" s="4" t="s">
        <v>554</v>
      </c>
    </row>
    <row r="17" spans="1:9" ht="12" customHeight="1" x14ac:dyDescent="0.2">
      <c r="A17" s="1"/>
      <c r="B17" s="17">
        <v>0</v>
      </c>
      <c r="C17" s="17">
        <v>0</v>
      </c>
      <c r="D17" s="17">
        <v>0</v>
      </c>
      <c r="E17" s="17">
        <v>0</v>
      </c>
      <c r="F17" s="17">
        <v>6964.5053889999981</v>
      </c>
      <c r="G17" s="17">
        <v>5.4722949999986668</v>
      </c>
      <c r="I17" s="4" t="s">
        <v>555</v>
      </c>
    </row>
    <row r="18" spans="1:9" ht="12" customHeight="1" x14ac:dyDescent="0.2">
      <c r="A18" s="1"/>
      <c r="B18" s="17">
        <v>2.3E-3</v>
      </c>
      <c r="C18" s="17">
        <v>3.4502770000000003</v>
      </c>
      <c r="D18" s="17">
        <v>0</v>
      </c>
      <c r="E18" s="17">
        <v>4.2999999999999997E-2</v>
      </c>
      <c r="F18" s="17">
        <v>1502.9907470000016</v>
      </c>
      <c r="G18" s="17">
        <v>23.980160000003252</v>
      </c>
      <c r="I18" s="62" t="s">
        <v>556</v>
      </c>
    </row>
    <row r="19" spans="1:9" ht="12" customHeight="1" x14ac:dyDescent="0.2">
      <c r="A19" s="1"/>
      <c r="B19" s="17">
        <v>235.36667799999998</v>
      </c>
      <c r="C19" s="17">
        <v>98.288339999999991</v>
      </c>
      <c r="D19" s="17">
        <v>18.71063199999999</v>
      </c>
      <c r="E19" s="17">
        <v>153.447484</v>
      </c>
      <c r="F19" s="17">
        <v>13209.260961000022</v>
      </c>
      <c r="G19" s="17">
        <v>919.03396699999576</v>
      </c>
      <c r="I19" s="4" t="s">
        <v>557</v>
      </c>
    </row>
    <row r="20" spans="1:9" ht="12" customHeight="1" x14ac:dyDescent="0.2">
      <c r="A20" s="1"/>
      <c r="B20" s="17">
        <v>17.928165000000003</v>
      </c>
      <c r="C20" s="17">
        <v>35.054833000000002</v>
      </c>
      <c r="D20" s="17">
        <v>0.65</v>
      </c>
      <c r="E20" s="17">
        <v>50.504411999999988</v>
      </c>
      <c r="F20" s="17">
        <v>0</v>
      </c>
      <c r="G20" s="17">
        <v>191.6629559999983</v>
      </c>
      <c r="I20" s="4" t="s">
        <v>558</v>
      </c>
    </row>
    <row r="21" spans="1:9" ht="12" customHeight="1" x14ac:dyDescent="0.2">
      <c r="A21" s="1"/>
      <c r="B21" s="17">
        <v>1042.8681929999998</v>
      </c>
      <c r="C21" s="17">
        <v>766.24840600000005</v>
      </c>
      <c r="D21" s="17">
        <v>274.32723999999996</v>
      </c>
      <c r="E21" s="17">
        <v>710.4451020000007</v>
      </c>
      <c r="F21" s="17">
        <v>0</v>
      </c>
      <c r="G21" s="17">
        <v>7535.5138999999035</v>
      </c>
      <c r="I21" s="4" t="s">
        <v>559</v>
      </c>
    </row>
    <row r="22" spans="1:9" ht="12" customHeight="1" x14ac:dyDescent="0.2">
      <c r="A22" s="1"/>
      <c r="B22" s="17">
        <v>1980.0669369999987</v>
      </c>
      <c r="C22" s="17">
        <v>862.50698699999975</v>
      </c>
      <c r="D22" s="17">
        <v>666.58181100000002</v>
      </c>
      <c r="E22" s="17">
        <v>828.52743400000031</v>
      </c>
      <c r="F22" s="17">
        <v>0</v>
      </c>
      <c r="G22" s="17">
        <v>12073.562679999945</v>
      </c>
      <c r="I22" s="4" t="s">
        <v>560</v>
      </c>
    </row>
    <row r="23" spans="1:9" ht="12" customHeight="1" x14ac:dyDescent="0.2">
      <c r="A23" s="1"/>
      <c r="B23" s="17">
        <v>0.12966900000000001</v>
      </c>
      <c r="C23" s="17">
        <v>0</v>
      </c>
      <c r="D23" s="17">
        <v>0</v>
      </c>
      <c r="E23" s="17">
        <v>1.1280000000000001E-3</v>
      </c>
      <c r="F23" s="17">
        <v>0</v>
      </c>
      <c r="G23" s="17">
        <v>5.4918219999999565</v>
      </c>
      <c r="I23" s="4" t="s">
        <v>561</v>
      </c>
    </row>
    <row r="24" spans="1:9" ht="12" customHeight="1" x14ac:dyDescent="0.2">
      <c r="A24" s="1"/>
      <c r="B24" s="17">
        <v>24212.657394000013</v>
      </c>
      <c r="C24" s="17">
        <v>284.0603680000001</v>
      </c>
      <c r="D24" s="17">
        <v>24053.426210000009</v>
      </c>
      <c r="E24" s="17">
        <v>1159.2093420000001</v>
      </c>
      <c r="F24" s="17">
        <v>0</v>
      </c>
      <c r="G24" s="17">
        <v>14699.997799000237</v>
      </c>
      <c r="I24" s="4" t="s">
        <v>562</v>
      </c>
    </row>
    <row r="25" spans="1:9" ht="12" customHeight="1" x14ac:dyDescent="0.2">
      <c r="A25" s="1"/>
      <c r="B25" s="17">
        <v>0</v>
      </c>
      <c r="C25" s="17">
        <v>1.4128369999999999</v>
      </c>
      <c r="D25" s="17">
        <v>0</v>
      </c>
      <c r="E25" s="17">
        <v>0.46587600000000007</v>
      </c>
      <c r="F25" s="17">
        <v>1196.5991330000002</v>
      </c>
      <c r="G25" s="17">
        <v>4.5273159999978816</v>
      </c>
      <c r="I25" s="4" t="s">
        <v>563</v>
      </c>
    </row>
    <row r="26" spans="1:9" ht="12" customHeight="1" x14ac:dyDescent="0.2">
      <c r="A26" s="1"/>
      <c r="B26" s="17">
        <v>103.19670299999997</v>
      </c>
      <c r="C26" s="17">
        <v>0.51073200000000007</v>
      </c>
      <c r="D26" s="17">
        <v>0.68939799999999996</v>
      </c>
      <c r="E26" s="17">
        <v>23.341796000000002</v>
      </c>
      <c r="F26" s="17">
        <v>0</v>
      </c>
      <c r="G26" s="17">
        <v>1427.369142999989</v>
      </c>
      <c r="I26" s="4" t="s">
        <v>564</v>
      </c>
    </row>
    <row r="27" spans="1:9" ht="12" customHeight="1" x14ac:dyDescent="0.2">
      <c r="A27" s="1"/>
      <c r="B27" s="17">
        <v>133.43931199999994</v>
      </c>
      <c r="C27" s="17">
        <v>0</v>
      </c>
      <c r="D27" s="17">
        <v>0</v>
      </c>
      <c r="E27" s="17">
        <v>0</v>
      </c>
      <c r="F27" s="17">
        <v>4353.5275799999972</v>
      </c>
      <c r="G27" s="17">
        <v>1058.5992040000001</v>
      </c>
      <c r="I27" s="4" t="s">
        <v>565</v>
      </c>
    </row>
    <row r="28" spans="1:9" ht="12" customHeight="1" x14ac:dyDescent="0.2">
      <c r="A28" s="1"/>
      <c r="B28" s="17"/>
      <c r="C28" s="17"/>
      <c r="D28" s="17"/>
      <c r="E28" s="17"/>
      <c r="F28" s="17"/>
      <c r="G28" s="17"/>
      <c r="I28" s="4" t="s">
        <v>566</v>
      </c>
    </row>
    <row r="29" spans="1:9" ht="12" customHeight="1" x14ac:dyDescent="0.2">
      <c r="A29" s="1"/>
      <c r="B29" s="17">
        <v>0</v>
      </c>
      <c r="C29" s="17">
        <v>0</v>
      </c>
      <c r="D29" s="17">
        <v>0</v>
      </c>
      <c r="E29" s="17">
        <v>0</v>
      </c>
      <c r="F29" s="17">
        <v>10922.183819999997</v>
      </c>
      <c r="G29" s="17">
        <v>0</v>
      </c>
      <c r="I29" s="4" t="s">
        <v>567</v>
      </c>
    </row>
    <row r="30" spans="1:9" ht="12" customHeight="1" x14ac:dyDescent="0.2">
      <c r="A30" s="1"/>
      <c r="B30" s="17">
        <v>154.99424199999999</v>
      </c>
      <c r="C30" s="17">
        <v>45.559227999999976</v>
      </c>
      <c r="D30" s="17">
        <v>0</v>
      </c>
      <c r="E30" s="17">
        <v>127.56106499999994</v>
      </c>
      <c r="F30" s="17">
        <v>0</v>
      </c>
      <c r="G30" s="17">
        <v>491.01182600000539</v>
      </c>
      <c r="I30" s="4" t="s">
        <v>568</v>
      </c>
    </row>
    <row r="31" spans="1:9" ht="12" customHeight="1" x14ac:dyDescent="0.2">
      <c r="A31" s="1"/>
      <c r="B31" s="17">
        <v>2380.9097590000006</v>
      </c>
      <c r="C31" s="17">
        <v>315.50806300000011</v>
      </c>
      <c r="D31" s="17">
        <v>716.36440100000016</v>
      </c>
      <c r="E31" s="17">
        <v>519.83189700000014</v>
      </c>
      <c r="F31" s="17">
        <v>0</v>
      </c>
      <c r="G31" s="17">
        <v>4104.7540540000773</v>
      </c>
      <c r="I31" s="4" t="s">
        <v>569</v>
      </c>
    </row>
    <row r="32" spans="1:9" ht="12" customHeight="1" x14ac:dyDescent="0.2">
      <c r="A32" s="1"/>
      <c r="B32" s="17">
        <v>111.04025699999994</v>
      </c>
      <c r="C32" s="17">
        <v>31.855833999999998</v>
      </c>
      <c r="D32" s="17">
        <v>4.2448710000000016</v>
      </c>
      <c r="E32" s="17">
        <v>16.678827999999999</v>
      </c>
      <c r="F32" s="17">
        <v>0</v>
      </c>
      <c r="G32" s="17">
        <v>302.23510700001498</v>
      </c>
      <c r="I32" s="4" t="s">
        <v>570</v>
      </c>
    </row>
    <row r="33" spans="1:9" ht="12" customHeight="1" x14ac:dyDescent="0.2">
      <c r="A33" s="1"/>
      <c r="B33" s="17">
        <v>0</v>
      </c>
      <c r="C33" s="17">
        <v>0</v>
      </c>
      <c r="D33" s="17">
        <v>0</v>
      </c>
      <c r="E33" s="17">
        <v>3.0699999999999998E-4</v>
      </c>
      <c r="F33" s="17">
        <v>0</v>
      </c>
      <c r="G33" s="17">
        <v>2.0441010000000048</v>
      </c>
      <c r="I33" s="4" t="s">
        <v>571</v>
      </c>
    </row>
    <row r="34" spans="1:9" ht="12" customHeight="1" x14ac:dyDescent="0.2">
      <c r="A34" s="1"/>
      <c r="B34" s="17">
        <v>242.53333700000002</v>
      </c>
      <c r="C34" s="17">
        <v>55.01870700000002</v>
      </c>
      <c r="D34" s="17">
        <v>75.434634000000017</v>
      </c>
      <c r="E34" s="17">
        <v>130.47096099999996</v>
      </c>
      <c r="F34" s="17">
        <v>0</v>
      </c>
      <c r="G34" s="17">
        <v>835.59502899993822</v>
      </c>
      <c r="I34" s="4" t="s">
        <v>572</v>
      </c>
    </row>
    <row r="35" spans="1:9" ht="12" customHeight="1" x14ac:dyDescent="0.2">
      <c r="A35" s="1"/>
      <c r="B35" s="17">
        <v>3154.1899450000005</v>
      </c>
      <c r="C35" s="17">
        <v>0</v>
      </c>
      <c r="D35" s="17">
        <v>0.10462900000000001</v>
      </c>
      <c r="E35" s="17">
        <v>0.36244499999999991</v>
      </c>
      <c r="F35" s="17">
        <v>13645.611948000005</v>
      </c>
      <c r="G35" s="17">
        <v>386.02228700000342</v>
      </c>
      <c r="I35" s="4" t="s">
        <v>573</v>
      </c>
    </row>
    <row r="36" spans="1:9" ht="12" customHeight="1" x14ac:dyDescent="0.2">
      <c r="A36" s="1"/>
      <c r="B36" s="17">
        <v>2.4500000000000004E-3</v>
      </c>
      <c r="C36" s="17">
        <v>0</v>
      </c>
      <c r="D36" s="17">
        <v>0</v>
      </c>
      <c r="E36" s="17">
        <v>0</v>
      </c>
      <c r="F36" s="17">
        <v>0</v>
      </c>
      <c r="G36" s="17">
        <v>6.5599999999999881E-2</v>
      </c>
      <c r="I36" s="4" t="s">
        <v>574</v>
      </c>
    </row>
    <row r="37" spans="1:9" ht="12" customHeight="1" x14ac:dyDescent="0.2">
      <c r="A37" s="1"/>
      <c r="B37" s="17">
        <v>3.0400000000000002E-3</v>
      </c>
      <c r="C37" s="17">
        <v>0</v>
      </c>
      <c r="D37" s="17">
        <v>0</v>
      </c>
      <c r="E37" s="17">
        <v>5.6969999999999998E-3</v>
      </c>
      <c r="F37" s="17">
        <v>0</v>
      </c>
      <c r="G37" s="17">
        <v>47.547076999973797</v>
      </c>
      <c r="I37" s="4" t="s">
        <v>575</v>
      </c>
    </row>
    <row r="38" spans="1:9" ht="12" customHeight="1" x14ac:dyDescent="0.2">
      <c r="A38" s="1"/>
      <c r="B38" s="17">
        <v>1321.5464209999993</v>
      </c>
      <c r="C38" s="17">
        <v>213.09067399999995</v>
      </c>
      <c r="D38" s="17">
        <v>3.8169570000000022</v>
      </c>
      <c r="E38" s="17">
        <v>244.79881800000004</v>
      </c>
      <c r="F38" s="17">
        <v>0</v>
      </c>
      <c r="G38" s="17">
        <v>1515.3977389999272</v>
      </c>
      <c r="I38" s="4" t="s">
        <v>576</v>
      </c>
    </row>
    <row r="39" spans="1:9" ht="12" customHeight="1" x14ac:dyDescent="0.2">
      <c r="A39" s="1"/>
      <c r="B39" s="17">
        <v>6.4756890000000009</v>
      </c>
      <c r="C39" s="17">
        <v>0</v>
      </c>
      <c r="D39" s="17">
        <v>0</v>
      </c>
      <c r="E39" s="17">
        <v>2.2512159999999994</v>
      </c>
      <c r="F39" s="17">
        <v>0</v>
      </c>
      <c r="G39" s="17">
        <v>38.724918999998408</v>
      </c>
      <c r="I39" s="4" t="s">
        <v>577</v>
      </c>
    </row>
    <row r="40" spans="1:9" ht="12" customHeight="1" x14ac:dyDescent="0.2">
      <c r="A40" s="1"/>
      <c r="B40" s="17">
        <v>45.039144999999991</v>
      </c>
      <c r="C40" s="17">
        <v>5.6387010000000011</v>
      </c>
      <c r="D40" s="17">
        <v>0</v>
      </c>
      <c r="E40" s="17">
        <v>10.305751000000004</v>
      </c>
      <c r="F40" s="17">
        <v>0</v>
      </c>
      <c r="G40" s="17">
        <v>293.32447300000058</v>
      </c>
      <c r="I40" s="4" t="s">
        <v>578</v>
      </c>
    </row>
    <row r="41" spans="1:9" ht="12" customHeight="1" x14ac:dyDescent="0.2">
      <c r="A41" s="1"/>
      <c r="B41" s="17">
        <v>0</v>
      </c>
      <c r="C41" s="17">
        <v>0</v>
      </c>
      <c r="D41" s="17">
        <v>0</v>
      </c>
      <c r="E41" s="17">
        <v>3.82E-3</v>
      </c>
      <c r="F41" s="17">
        <v>2687.2431849999998</v>
      </c>
      <c r="G41" s="17">
        <v>14.243069000000105</v>
      </c>
      <c r="I41" s="4" t="s">
        <v>579</v>
      </c>
    </row>
    <row r="42" spans="1:9" ht="12" customHeight="1" x14ac:dyDescent="0.2">
      <c r="A42" s="1"/>
      <c r="B42" s="17">
        <v>21.692681000000004</v>
      </c>
      <c r="C42" s="17">
        <v>6.7000000000000002E-4</v>
      </c>
      <c r="D42" s="17">
        <v>0</v>
      </c>
      <c r="E42" s="17">
        <v>0</v>
      </c>
      <c r="F42" s="17">
        <v>4704.3079019999986</v>
      </c>
      <c r="G42" s="17">
        <v>6.9224780000040482</v>
      </c>
      <c r="I42" s="4" t="s">
        <v>580</v>
      </c>
    </row>
    <row r="43" spans="1:9" ht="12" customHeight="1" x14ac:dyDescent="0.2">
      <c r="A43" s="1"/>
      <c r="B43" s="17">
        <v>7.9363000000000017E-2</v>
      </c>
      <c r="C43" s="17">
        <v>15.647084000000005</v>
      </c>
      <c r="D43" s="17">
        <v>0</v>
      </c>
      <c r="E43" s="17">
        <v>3.3582139999999998</v>
      </c>
      <c r="F43" s="17">
        <v>0</v>
      </c>
      <c r="G43" s="17">
        <v>560.61178499999824</v>
      </c>
      <c r="I43" s="4" t="s">
        <v>581</v>
      </c>
    </row>
    <row r="44" spans="1:9" ht="12" customHeight="1" x14ac:dyDescent="0.2">
      <c r="A44" s="1"/>
      <c r="B44" s="17">
        <v>0.23740899999999998</v>
      </c>
      <c r="C44" s="17">
        <v>0.15955699999999998</v>
      </c>
      <c r="D44" s="17">
        <v>0</v>
      </c>
      <c r="E44" s="17">
        <v>1.8425570000000009</v>
      </c>
      <c r="F44" s="17">
        <v>0</v>
      </c>
      <c r="G44" s="17">
        <v>7.253561000000218</v>
      </c>
      <c r="I44" s="4" t="s">
        <v>582</v>
      </c>
    </row>
    <row r="45" spans="1:9" ht="12" customHeight="1" x14ac:dyDescent="0.2">
      <c r="A45" s="1"/>
      <c r="B45" s="17">
        <v>0</v>
      </c>
      <c r="C45" s="17">
        <v>2.7954000000000003E-2</v>
      </c>
      <c r="D45" s="17">
        <v>0</v>
      </c>
      <c r="E45" s="17">
        <v>1.1529999999999999E-3</v>
      </c>
      <c r="F45" s="17">
        <v>97.782548000000133</v>
      </c>
      <c r="G45" s="17">
        <v>6.1811000000091099E-2</v>
      </c>
      <c r="I45" s="4" t="s">
        <v>583</v>
      </c>
    </row>
    <row r="46" spans="1:9" ht="12" customHeight="1" x14ac:dyDescent="0.2">
      <c r="A46" s="1"/>
      <c r="B46" s="17">
        <v>36.174379999999985</v>
      </c>
      <c r="C46" s="17">
        <v>5.9568489999999992</v>
      </c>
      <c r="D46" s="17">
        <v>0</v>
      </c>
      <c r="E46" s="17">
        <v>0.96516599999999986</v>
      </c>
      <c r="F46" s="17">
        <v>3724.1976320000012</v>
      </c>
      <c r="G46" s="17">
        <v>2361.4613269999991</v>
      </c>
      <c r="I46" s="4" t="s">
        <v>584</v>
      </c>
    </row>
    <row r="47" spans="1:9" ht="12" customHeight="1" x14ac:dyDescent="0.2">
      <c r="A47" s="1"/>
      <c r="B47" s="17">
        <v>108548.69430100004</v>
      </c>
      <c r="C47" s="17">
        <v>2716.754304999999</v>
      </c>
      <c r="D47" s="17">
        <v>39099.750483999982</v>
      </c>
      <c r="E47" s="17">
        <v>3898.4096659999977</v>
      </c>
      <c r="F47" s="17">
        <v>0</v>
      </c>
      <c r="G47" s="17">
        <v>159956.15188400028</v>
      </c>
      <c r="I47" s="4" t="s">
        <v>585</v>
      </c>
    </row>
    <row r="48" spans="1:9" ht="12" customHeight="1" x14ac:dyDescent="0.2">
      <c r="A48" s="1"/>
      <c r="B48" s="17">
        <v>0</v>
      </c>
      <c r="C48" s="17">
        <v>0.47070900000000004</v>
      </c>
      <c r="D48" s="17">
        <v>0</v>
      </c>
      <c r="E48" s="17">
        <v>3.6499999999999998E-2</v>
      </c>
      <c r="F48" s="17">
        <v>0</v>
      </c>
      <c r="G48" s="17">
        <v>22.625672000000577</v>
      </c>
      <c r="I48" s="4" t="s">
        <v>586</v>
      </c>
    </row>
    <row r="49" spans="1:10" ht="12" customHeight="1" x14ac:dyDescent="0.2">
      <c r="A49" s="1"/>
      <c r="B49" s="17">
        <v>13.892891000000001</v>
      </c>
      <c r="C49" s="17">
        <v>6.2935000000000005E-2</v>
      </c>
      <c r="D49" s="17">
        <v>0</v>
      </c>
      <c r="E49" s="17">
        <v>12818.891711999986</v>
      </c>
      <c r="F49" s="17">
        <v>0</v>
      </c>
      <c r="G49" s="17">
        <v>1477.9755760000007</v>
      </c>
      <c r="I49" s="4" t="s">
        <v>587</v>
      </c>
    </row>
    <row r="50" spans="1:10" ht="12" customHeight="1" x14ac:dyDescent="0.2">
      <c r="A50" s="1"/>
      <c r="B50" s="17">
        <v>368.93934300000029</v>
      </c>
      <c r="C50" s="17">
        <v>41.092307000000012</v>
      </c>
      <c r="D50" s="17">
        <v>0</v>
      </c>
      <c r="E50" s="17">
        <v>70.052069999999986</v>
      </c>
      <c r="F50" s="17">
        <v>0</v>
      </c>
      <c r="G50" s="17">
        <v>4577.4455359999702</v>
      </c>
      <c r="I50" s="4" t="s">
        <v>588</v>
      </c>
    </row>
    <row r="51" spans="1:10" ht="12" customHeight="1" x14ac:dyDescent="0.2">
      <c r="A51" s="1"/>
      <c r="B51" s="17">
        <v>136.16655500000002</v>
      </c>
      <c r="C51" s="17">
        <v>15.544599999999997</v>
      </c>
      <c r="D51" s="17">
        <v>0</v>
      </c>
      <c r="E51" s="17">
        <v>44.256711000000024</v>
      </c>
      <c r="F51" s="17">
        <v>0</v>
      </c>
      <c r="G51" s="17">
        <v>823.80899800000407</v>
      </c>
      <c r="I51" s="4" t="s">
        <v>589</v>
      </c>
    </row>
    <row r="52" spans="1:10" ht="12" customHeight="1" x14ac:dyDescent="0.2">
      <c r="A52" s="1"/>
      <c r="B52" s="17">
        <v>4241.3501970000016</v>
      </c>
      <c r="C52" s="17">
        <v>996.99673800000028</v>
      </c>
      <c r="D52" s="17">
        <v>1742.5394490000006</v>
      </c>
      <c r="E52" s="17">
        <v>2030.7107979999998</v>
      </c>
      <c r="F52" s="17">
        <v>0</v>
      </c>
      <c r="G52" s="17">
        <v>6588.5659110005363</v>
      </c>
      <c r="I52" s="4" t="s">
        <v>590</v>
      </c>
    </row>
    <row r="53" spans="1:10" ht="12" customHeight="1" x14ac:dyDescent="0.2">
      <c r="A53" s="1"/>
      <c r="B53" s="17">
        <v>155.00993899999992</v>
      </c>
      <c r="C53" s="17">
        <v>1.08E-4</v>
      </c>
      <c r="D53" s="17">
        <v>0.68565399999999976</v>
      </c>
      <c r="E53" s="17">
        <v>3.0572000000000002E-2</v>
      </c>
      <c r="F53" s="17">
        <v>13919.057399999998</v>
      </c>
      <c r="G53" s="17">
        <v>25.667562999999063</v>
      </c>
      <c r="I53" s="4" t="s">
        <v>591</v>
      </c>
    </row>
    <row r="54" spans="1:10" ht="12" customHeight="1" x14ac:dyDescent="0.2">
      <c r="A54" s="1"/>
      <c r="B54" s="17">
        <v>0</v>
      </c>
      <c r="C54" s="17">
        <v>8766.0177260000055</v>
      </c>
      <c r="D54" s="17">
        <v>0</v>
      </c>
      <c r="E54" s="17">
        <v>20.208555</v>
      </c>
      <c r="F54" s="17">
        <v>0</v>
      </c>
      <c r="G54" s="17">
        <v>398.3903199999877</v>
      </c>
      <c r="I54" s="4" t="s">
        <v>592</v>
      </c>
    </row>
    <row r="55" spans="1:10" ht="12" customHeight="1" x14ac:dyDescent="0.2">
      <c r="A55" s="1"/>
      <c r="B55" s="17">
        <v>113.689953</v>
      </c>
      <c r="C55" s="17">
        <v>409.19800799999996</v>
      </c>
      <c r="D55" s="17">
        <v>199.89987200000007</v>
      </c>
      <c r="E55" s="17">
        <v>90.827892000000006</v>
      </c>
      <c r="F55" s="17">
        <v>8659.1738690000057</v>
      </c>
      <c r="G55" s="17">
        <v>8535.2522260000005</v>
      </c>
      <c r="I55" s="4" t="s">
        <v>593</v>
      </c>
    </row>
    <row r="56" spans="1:10" ht="12" customHeight="1" x14ac:dyDescent="0.2">
      <c r="A56" s="1"/>
      <c r="B56" s="17">
        <v>84142.325749999975</v>
      </c>
      <c r="C56" s="17">
        <v>39132.474249999992</v>
      </c>
      <c r="D56" s="17">
        <v>44816.205999999998</v>
      </c>
      <c r="E56" s="17">
        <v>52872.349249999985</v>
      </c>
      <c r="F56" s="17">
        <v>0</v>
      </c>
      <c r="G56" s="17">
        <v>218499.89075000305</v>
      </c>
      <c r="I56" s="4" t="s">
        <v>594</v>
      </c>
    </row>
    <row r="57" spans="1:10" ht="15.75" customHeight="1" x14ac:dyDescent="0.2">
      <c r="A57" s="1"/>
      <c r="B57" s="539">
        <v>49477.227272000011</v>
      </c>
      <c r="C57" s="539">
        <v>7190.99999999999</v>
      </c>
      <c r="D57" s="539">
        <v>14295.477272000004</v>
      </c>
      <c r="E57" s="539">
        <v>19541.931817999994</v>
      </c>
      <c r="F57" s="539">
        <v>0</v>
      </c>
      <c r="G57" s="539">
        <v>100925.79546300019</v>
      </c>
      <c r="I57" s="534" t="s">
        <v>597</v>
      </c>
    </row>
    <row r="58" spans="1:10" ht="36" customHeight="1" x14ac:dyDescent="0.2">
      <c r="A58" s="397"/>
      <c r="B58" s="567" t="s">
        <v>78</v>
      </c>
      <c r="C58" s="567"/>
      <c r="D58" s="567"/>
      <c r="E58" s="567"/>
      <c r="F58" s="567"/>
      <c r="G58" s="567"/>
      <c r="H58" s="567"/>
      <c r="I58" s="567"/>
      <c r="J58" s="397"/>
    </row>
    <row r="59" spans="1:10" x14ac:dyDescent="0.2">
      <c r="A59" s="1"/>
      <c r="B59" s="1"/>
      <c r="C59" s="1"/>
      <c r="D59" s="1"/>
      <c r="E59" s="1"/>
      <c r="F59" s="1"/>
      <c r="G59" s="1"/>
      <c r="H59" s="1"/>
      <c r="I59" s="1"/>
      <c r="J59" s="1"/>
    </row>
  </sheetData>
  <mergeCells count="3">
    <mergeCell ref="B58:I58"/>
    <mergeCell ref="B2:G2"/>
    <mergeCell ref="B3:G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8">
    <pageSetUpPr fitToPage="1"/>
  </sheetPr>
  <dimension ref="A2:I59"/>
  <sheetViews>
    <sheetView showGridLines="0" zoomScaleNormal="100" zoomScaleSheetLayoutView="100" workbookViewId="0"/>
  </sheetViews>
  <sheetFormatPr defaultColWidth="9.140625" defaultRowHeight="12" x14ac:dyDescent="0.2"/>
  <cols>
    <col min="1" max="1" width="1.7109375" style="2" customWidth="1"/>
    <col min="2" max="2" width="31.85546875" style="2" customWidth="1"/>
    <col min="3" max="8" width="10.7109375" style="2"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 style="2" bestFit="1" customWidth="1"/>
    <col min="17" max="17" width="19.140625" style="2" bestFit="1" customWidth="1"/>
    <col min="18" max="18" width="15" style="2" bestFit="1" customWidth="1"/>
    <col min="19" max="19" width="13.42578125" style="2" bestFit="1" customWidth="1"/>
    <col min="20" max="20" width="16.5703125" style="2" bestFit="1" customWidth="1"/>
    <col min="21" max="21" width="18.85546875" style="2" bestFit="1" customWidth="1"/>
    <col min="22" max="23" width="12" style="2" bestFit="1" customWidth="1"/>
    <col min="24" max="24" width="19.85546875" style="2" bestFit="1" customWidth="1"/>
    <col min="25" max="25" width="12" style="2" bestFit="1" customWidth="1"/>
    <col min="26" max="26" width="17.28515625" style="2" bestFit="1" customWidth="1"/>
    <col min="27" max="27" width="14.85546875" style="2" bestFit="1" customWidth="1"/>
    <col min="28" max="28" width="13.42578125" style="2" bestFit="1" customWidth="1"/>
    <col min="29" max="29" width="21.85546875" style="2" bestFit="1" customWidth="1"/>
    <col min="30" max="30" width="12" style="2" bestFit="1" customWidth="1"/>
    <col min="31" max="31" width="18.140625" style="2" bestFit="1" customWidth="1"/>
    <col min="32" max="32" width="17.42578125" style="2" bestFit="1" customWidth="1"/>
    <col min="33" max="33" width="19.5703125" style="2" bestFit="1" customWidth="1"/>
    <col min="34" max="34" width="14.85546875" style="2" bestFit="1" customWidth="1"/>
    <col min="35" max="35" width="21.85546875" style="2" bestFit="1" customWidth="1"/>
    <col min="36" max="36" width="12" style="2" bestFit="1" customWidth="1"/>
    <col min="37" max="37" width="21.85546875" style="2" bestFit="1" customWidth="1"/>
    <col min="38" max="16384" width="9.140625" style="2"/>
  </cols>
  <sheetData>
    <row r="2" spans="1:9" s="59" customFormat="1" ht="16.5" customHeight="1" x14ac:dyDescent="0.3">
      <c r="A2" s="395"/>
      <c r="B2" s="569" t="s">
        <v>332</v>
      </c>
      <c r="C2" s="569"/>
      <c r="D2" s="569"/>
      <c r="E2" s="569"/>
      <c r="F2" s="569"/>
      <c r="G2" s="569"/>
      <c r="H2" s="236"/>
      <c r="I2" s="396"/>
    </row>
    <row r="3" spans="1:9" s="404" customFormat="1" x14ac:dyDescent="0.2">
      <c r="A3" s="399"/>
      <c r="B3" s="571" t="s">
        <v>359</v>
      </c>
      <c r="C3" s="571"/>
      <c r="D3" s="571"/>
      <c r="E3" s="571"/>
      <c r="F3" s="571"/>
      <c r="G3" s="571"/>
      <c r="H3" s="399"/>
      <c r="I3" s="418"/>
    </row>
    <row r="4" spans="1:9" s="404" customFormat="1" ht="21" customHeight="1" x14ac:dyDescent="0.2">
      <c r="A4" s="402"/>
      <c r="B4" s="405" t="s">
        <v>673</v>
      </c>
      <c r="C4" s="405"/>
      <c r="D4" s="405"/>
      <c r="E4" s="405"/>
      <c r="F4" s="405"/>
      <c r="G4" s="405"/>
      <c r="H4" s="412" t="s">
        <v>197</v>
      </c>
      <c r="I4" s="405"/>
    </row>
    <row r="5" spans="1:9" ht="30" customHeight="1" x14ac:dyDescent="0.2">
      <c r="A5" s="427"/>
      <c r="B5" s="407"/>
      <c r="C5" s="411" t="s">
        <v>22</v>
      </c>
      <c r="D5" s="411" t="s">
        <v>28</v>
      </c>
      <c r="E5" s="411" t="s">
        <v>27</v>
      </c>
      <c r="F5" s="411" t="s">
        <v>26</v>
      </c>
      <c r="G5" s="409" t="s">
        <v>31</v>
      </c>
      <c r="H5" s="409" t="s">
        <v>33</v>
      </c>
      <c r="I5" s="455"/>
    </row>
    <row r="6" spans="1:9" ht="12" customHeight="1" x14ac:dyDescent="0.25">
      <c r="A6" s="398"/>
      <c r="B6" s="3" t="s">
        <v>544</v>
      </c>
      <c r="C6" s="10">
        <v>50.499997</v>
      </c>
      <c r="D6" s="10">
        <v>0</v>
      </c>
      <c r="E6" s="10">
        <v>0</v>
      </c>
      <c r="F6" s="10">
        <v>0</v>
      </c>
      <c r="G6" s="10">
        <v>0</v>
      </c>
      <c r="H6" s="10">
        <v>0</v>
      </c>
      <c r="I6" s="13"/>
    </row>
    <row r="7" spans="1:9" ht="12" customHeight="1" x14ac:dyDescent="0.2">
      <c r="A7" s="399"/>
      <c r="B7" s="4" t="s">
        <v>545</v>
      </c>
      <c r="C7" s="11">
        <v>35953.684028999996</v>
      </c>
      <c r="D7" s="11">
        <v>4317.5040700000054</v>
      </c>
      <c r="E7" s="11">
        <v>746.14111800000012</v>
      </c>
      <c r="F7" s="11">
        <v>553.08230900000024</v>
      </c>
      <c r="G7" s="11">
        <v>79.399317999999994</v>
      </c>
      <c r="H7" s="11">
        <v>228.27610100000021</v>
      </c>
      <c r="I7" s="1"/>
    </row>
    <row r="8" spans="1:9" ht="12" customHeight="1" x14ac:dyDescent="0.2">
      <c r="A8" s="399"/>
      <c r="B8" s="4" t="s">
        <v>546</v>
      </c>
      <c r="C8" s="11">
        <v>14323.054317999997</v>
      </c>
      <c r="D8" s="11">
        <v>49.545305999999975</v>
      </c>
      <c r="E8" s="11">
        <v>47.023149999999994</v>
      </c>
      <c r="F8" s="11">
        <v>877.95054799999969</v>
      </c>
      <c r="G8" s="11">
        <v>16.171188999999998</v>
      </c>
      <c r="H8" s="11">
        <v>33.495736999999991</v>
      </c>
      <c r="I8" s="1"/>
    </row>
    <row r="9" spans="1:9" ht="12" customHeight="1" x14ac:dyDescent="0.2">
      <c r="A9" s="399"/>
      <c r="B9" s="4" t="s">
        <v>547</v>
      </c>
      <c r="C9" s="11">
        <v>375.93861899999996</v>
      </c>
      <c r="D9" s="11">
        <v>8.2500000000000004E-3</v>
      </c>
      <c r="E9" s="11">
        <v>1.6899999999999999E-4</v>
      </c>
      <c r="F9" s="11">
        <v>1E-3</v>
      </c>
      <c r="G9" s="11">
        <v>0</v>
      </c>
      <c r="H9" s="11">
        <v>0</v>
      </c>
      <c r="I9" s="1"/>
    </row>
    <row r="10" spans="1:9" ht="12" customHeight="1" x14ac:dyDescent="0.2">
      <c r="A10" s="399"/>
      <c r="B10" s="4" t="s">
        <v>548</v>
      </c>
      <c r="C10" s="11">
        <v>32276.258413000003</v>
      </c>
      <c r="D10" s="11">
        <v>97.656029000000032</v>
      </c>
      <c r="E10" s="11">
        <v>136.92210299999996</v>
      </c>
      <c r="F10" s="11">
        <v>298.20976299999984</v>
      </c>
      <c r="G10" s="11">
        <v>63.612456999999978</v>
      </c>
      <c r="H10" s="11">
        <v>89.624989999999997</v>
      </c>
      <c r="I10" s="1"/>
    </row>
    <row r="11" spans="1:9" ht="12" customHeight="1" x14ac:dyDescent="0.2">
      <c r="A11" s="399"/>
      <c r="B11" s="4" t="s">
        <v>549</v>
      </c>
      <c r="C11" s="11">
        <v>5055.7052830000002</v>
      </c>
      <c r="D11" s="11">
        <v>12.814562999999994</v>
      </c>
      <c r="E11" s="11">
        <v>0</v>
      </c>
      <c r="F11" s="11">
        <v>170.88484900000009</v>
      </c>
      <c r="G11" s="11">
        <v>0.62588500000000002</v>
      </c>
      <c r="H11" s="11">
        <v>1.3476509999999999</v>
      </c>
      <c r="I11" s="1"/>
    </row>
    <row r="12" spans="1:9" ht="12" customHeight="1" x14ac:dyDescent="0.2">
      <c r="A12" s="399"/>
      <c r="B12" s="4" t="s">
        <v>550</v>
      </c>
      <c r="C12" s="11">
        <v>4395.5743150000008</v>
      </c>
      <c r="D12" s="11">
        <v>0.11520499999999997</v>
      </c>
      <c r="E12" s="11">
        <v>2.1256830000000004</v>
      </c>
      <c r="F12" s="11">
        <v>6.8705249999999989</v>
      </c>
      <c r="G12" s="11">
        <v>4.4066459999999994</v>
      </c>
      <c r="H12" s="11">
        <v>0.35302799999999995</v>
      </c>
      <c r="I12" s="1"/>
    </row>
    <row r="13" spans="1:9" ht="12" customHeight="1" x14ac:dyDescent="0.2">
      <c r="A13" s="399"/>
      <c r="B13" s="4" t="s">
        <v>551</v>
      </c>
      <c r="C13" s="11">
        <v>33765.358804999996</v>
      </c>
      <c r="D13" s="11">
        <v>186.08742600000002</v>
      </c>
      <c r="E13" s="11">
        <v>2383.6118769999994</v>
      </c>
      <c r="F13" s="11">
        <v>406.21036000000004</v>
      </c>
      <c r="G13" s="11">
        <v>7.5303180000000012</v>
      </c>
      <c r="H13" s="11">
        <v>122.77279200000001</v>
      </c>
      <c r="I13" s="1"/>
    </row>
    <row r="14" spans="1:9" ht="12" customHeight="1" x14ac:dyDescent="0.2">
      <c r="A14" s="399"/>
      <c r="B14" s="4" t="s">
        <v>552</v>
      </c>
      <c r="C14" s="11">
        <v>702.312408</v>
      </c>
      <c r="D14" s="11">
        <v>0</v>
      </c>
      <c r="E14" s="11">
        <v>0</v>
      </c>
      <c r="F14" s="11">
        <v>0</v>
      </c>
      <c r="G14" s="11">
        <v>0</v>
      </c>
      <c r="H14" s="11">
        <v>0</v>
      </c>
      <c r="I14" s="1"/>
    </row>
    <row r="15" spans="1:9" ht="12" customHeight="1" x14ac:dyDescent="0.2">
      <c r="A15" s="399"/>
      <c r="B15" s="4" t="s">
        <v>553</v>
      </c>
      <c r="C15" s="11">
        <v>21949.825004999999</v>
      </c>
      <c r="D15" s="11">
        <v>26.142295000000001</v>
      </c>
      <c r="E15" s="11">
        <v>5.3868320000000001</v>
      </c>
      <c r="F15" s="11">
        <v>24.541563</v>
      </c>
      <c r="G15" s="11">
        <v>1506.3761959999999</v>
      </c>
      <c r="H15" s="11">
        <v>9.3349999999999978E-3</v>
      </c>
      <c r="I15" s="1"/>
    </row>
    <row r="16" spans="1:9" ht="12" customHeight="1" x14ac:dyDescent="0.25">
      <c r="A16" s="398"/>
      <c r="B16" s="4" t="s">
        <v>554</v>
      </c>
      <c r="C16" s="11">
        <v>5035.1942270000027</v>
      </c>
      <c r="D16" s="11">
        <v>98.024624999999958</v>
      </c>
      <c r="E16" s="11">
        <v>1.3003009999999997</v>
      </c>
      <c r="F16" s="11">
        <v>32.32775800000001</v>
      </c>
      <c r="G16" s="11">
        <v>15.742829999999998</v>
      </c>
      <c r="H16" s="11">
        <v>1.5188999999999996E-2</v>
      </c>
      <c r="I16" s="1"/>
    </row>
    <row r="17" spans="1:9" ht="12" customHeight="1" x14ac:dyDescent="0.2">
      <c r="A17" s="400"/>
      <c r="B17" s="4" t="s">
        <v>555</v>
      </c>
      <c r="C17" s="11">
        <v>219.72943499999988</v>
      </c>
      <c r="D17" s="11">
        <v>0</v>
      </c>
      <c r="E17" s="11">
        <v>0</v>
      </c>
      <c r="F17" s="11">
        <v>0</v>
      </c>
      <c r="G17" s="11">
        <v>0</v>
      </c>
      <c r="H17" s="11">
        <v>0</v>
      </c>
      <c r="I17" s="1"/>
    </row>
    <row r="18" spans="1:9" ht="12" customHeight="1" x14ac:dyDescent="0.2">
      <c r="A18" s="400"/>
      <c r="B18" s="62" t="s">
        <v>556</v>
      </c>
      <c r="C18" s="11">
        <v>6910.8950030000005</v>
      </c>
      <c r="D18" s="11">
        <v>2.2503030000000002</v>
      </c>
      <c r="E18" s="11">
        <v>17.780465999999986</v>
      </c>
      <c r="F18" s="11">
        <v>21.985636999999993</v>
      </c>
      <c r="G18" s="11">
        <v>0.56107300000000004</v>
      </c>
      <c r="H18" s="11">
        <v>4.2729779999999993</v>
      </c>
      <c r="I18" s="1"/>
    </row>
    <row r="19" spans="1:9" ht="12" customHeight="1" x14ac:dyDescent="0.2">
      <c r="A19" s="400"/>
      <c r="B19" s="4" t="s">
        <v>557</v>
      </c>
      <c r="C19" s="11">
        <v>56958.813933000041</v>
      </c>
      <c r="D19" s="11">
        <v>290.72818100000001</v>
      </c>
      <c r="E19" s="11">
        <v>151.5232729999999</v>
      </c>
      <c r="F19" s="11">
        <v>1178.2762280000004</v>
      </c>
      <c r="G19" s="11">
        <v>15.058554000000001</v>
      </c>
      <c r="H19" s="11">
        <v>9903.9442520000011</v>
      </c>
      <c r="I19" s="1"/>
    </row>
    <row r="20" spans="1:9" ht="12" customHeight="1" x14ac:dyDescent="0.2">
      <c r="A20" s="400"/>
      <c r="B20" s="4" t="s">
        <v>558</v>
      </c>
      <c r="C20" s="11">
        <v>8337.7320210000034</v>
      </c>
      <c r="D20" s="11">
        <v>29.376587000000011</v>
      </c>
      <c r="E20" s="11">
        <v>26.421044999999999</v>
      </c>
      <c r="F20" s="11">
        <v>462.92883399999977</v>
      </c>
      <c r="G20" s="11">
        <v>61.413972000000008</v>
      </c>
      <c r="H20" s="11">
        <v>1306.937788</v>
      </c>
      <c r="I20" s="1"/>
    </row>
    <row r="21" spans="1:9" ht="12" customHeight="1" x14ac:dyDescent="0.2">
      <c r="A21" s="400"/>
      <c r="B21" s="4" t="s">
        <v>559</v>
      </c>
      <c r="C21" s="11">
        <v>161454.82416399982</v>
      </c>
      <c r="D21" s="11">
        <v>1390.8232770000011</v>
      </c>
      <c r="E21" s="11">
        <v>1547.8462520000003</v>
      </c>
      <c r="F21" s="11">
        <v>4224.113002000001</v>
      </c>
      <c r="G21" s="11">
        <v>1060.711442</v>
      </c>
      <c r="H21" s="11">
        <v>583.6875719999997</v>
      </c>
      <c r="I21" s="1"/>
    </row>
    <row r="22" spans="1:9" ht="12" customHeight="1" x14ac:dyDescent="0.2">
      <c r="A22" s="400"/>
      <c r="B22" s="4" t="s">
        <v>560</v>
      </c>
      <c r="C22" s="11">
        <v>260760.68451799997</v>
      </c>
      <c r="D22" s="11">
        <v>2057.4631239999976</v>
      </c>
      <c r="E22" s="11">
        <v>1767.1671440000007</v>
      </c>
      <c r="F22" s="11">
        <v>12656.433004000002</v>
      </c>
      <c r="G22" s="11">
        <v>812.86955800000044</v>
      </c>
      <c r="H22" s="11">
        <v>1815.7132829999989</v>
      </c>
      <c r="I22" s="1"/>
    </row>
    <row r="23" spans="1:9" ht="12" customHeight="1" x14ac:dyDescent="0.2">
      <c r="A23" s="400"/>
      <c r="B23" s="4" t="s">
        <v>561</v>
      </c>
      <c r="C23" s="11">
        <v>955.88657899999998</v>
      </c>
      <c r="D23" s="11">
        <v>16.597498000000002</v>
      </c>
      <c r="E23" s="11">
        <v>7.4151479999999985</v>
      </c>
      <c r="F23" s="11">
        <v>60.020496000000001</v>
      </c>
      <c r="G23" s="11">
        <v>0.72467100000000007</v>
      </c>
      <c r="H23" s="11">
        <v>8.9482999999999993E-2</v>
      </c>
      <c r="I23" s="1"/>
    </row>
    <row r="24" spans="1:9" ht="12" customHeight="1" x14ac:dyDescent="0.2">
      <c r="A24" s="400"/>
      <c r="B24" s="4" t="s">
        <v>562</v>
      </c>
      <c r="C24" s="11">
        <v>95231.862787999984</v>
      </c>
      <c r="D24" s="11">
        <v>1559.7656570000001</v>
      </c>
      <c r="E24" s="11">
        <v>190.12728900000002</v>
      </c>
      <c r="F24" s="11">
        <v>1455.6716840000011</v>
      </c>
      <c r="G24" s="11">
        <v>1799.2742889999997</v>
      </c>
      <c r="H24" s="11">
        <v>170.97613099999998</v>
      </c>
      <c r="I24" s="1"/>
    </row>
    <row r="25" spans="1:9" ht="12" customHeight="1" x14ac:dyDescent="0.2">
      <c r="A25" s="400"/>
      <c r="B25" s="4" t="s">
        <v>563</v>
      </c>
      <c r="C25" s="11">
        <v>10342.481114999995</v>
      </c>
      <c r="D25" s="11">
        <v>8.5706840000000017</v>
      </c>
      <c r="E25" s="11">
        <v>10.378362999999998</v>
      </c>
      <c r="F25" s="11">
        <v>222.076143</v>
      </c>
      <c r="G25" s="11">
        <v>1.0293309999999998</v>
      </c>
      <c r="H25" s="11">
        <v>2.9905710000000005</v>
      </c>
      <c r="I25" s="1"/>
    </row>
    <row r="26" spans="1:9" ht="12" customHeight="1" x14ac:dyDescent="0.2">
      <c r="A26" s="400"/>
      <c r="B26" s="4" t="s">
        <v>564</v>
      </c>
      <c r="C26" s="11">
        <v>6509.7325059999976</v>
      </c>
      <c r="D26" s="11">
        <v>25.084162000000003</v>
      </c>
      <c r="E26" s="11">
        <v>1.331475</v>
      </c>
      <c r="F26" s="11">
        <v>7.2111940000000017</v>
      </c>
      <c r="G26" s="11">
        <v>0.90862600000000004</v>
      </c>
      <c r="H26" s="11">
        <v>0.35384599999999999</v>
      </c>
      <c r="I26" s="1"/>
    </row>
    <row r="27" spans="1:9" ht="12" customHeight="1" x14ac:dyDescent="0.2">
      <c r="A27" s="400"/>
      <c r="B27" s="4" t="s">
        <v>565</v>
      </c>
      <c r="C27" s="11">
        <v>286.99316900000014</v>
      </c>
      <c r="D27" s="11">
        <v>1.813226</v>
      </c>
      <c r="E27" s="11">
        <v>9.0779999999999993E-3</v>
      </c>
      <c r="F27" s="11">
        <v>0.75668999999999986</v>
      </c>
      <c r="G27" s="11">
        <v>4.8780000000000004E-3</v>
      </c>
      <c r="H27" s="11">
        <v>0</v>
      </c>
      <c r="I27" s="1"/>
    </row>
    <row r="28" spans="1:9" ht="12" customHeight="1" x14ac:dyDescent="0.2">
      <c r="A28" s="400"/>
      <c r="B28" s="4" t="s">
        <v>566</v>
      </c>
      <c r="C28" s="11"/>
      <c r="D28" s="11"/>
      <c r="E28" s="11"/>
      <c r="F28" s="11"/>
      <c r="G28" s="11"/>
      <c r="H28" s="11"/>
      <c r="I28" s="1"/>
    </row>
    <row r="29" spans="1:9" ht="12" customHeight="1" x14ac:dyDescent="0.2">
      <c r="A29" s="400"/>
      <c r="B29" s="4" t="s">
        <v>567</v>
      </c>
      <c r="C29" s="11">
        <v>743.54226700000072</v>
      </c>
      <c r="D29" s="11">
        <v>0</v>
      </c>
      <c r="E29" s="11">
        <v>0</v>
      </c>
      <c r="F29" s="11">
        <v>0</v>
      </c>
      <c r="G29" s="11">
        <v>0</v>
      </c>
      <c r="H29" s="11">
        <v>0</v>
      </c>
      <c r="I29" s="1"/>
    </row>
    <row r="30" spans="1:9" ht="12" customHeight="1" x14ac:dyDescent="0.2">
      <c r="A30" s="400"/>
      <c r="B30" s="4" t="s">
        <v>568</v>
      </c>
      <c r="C30" s="11">
        <v>13651.789042999992</v>
      </c>
      <c r="D30" s="11">
        <v>161.79606000000001</v>
      </c>
      <c r="E30" s="11">
        <v>75.363864000000007</v>
      </c>
      <c r="F30" s="11">
        <v>746.449882</v>
      </c>
      <c r="G30" s="11">
        <v>103.03185799999997</v>
      </c>
      <c r="H30" s="11">
        <v>44.723364999999959</v>
      </c>
      <c r="I30" s="1"/>
    </row>
    <row r="31" spans="1:9" ht="12" customHeight="1" x14ac:dyDescent="0.2">
      <c r="A31" s="400"/>
      <c r="B31" s="4" t="s">
        <v>569</v>
      </c>
      <c r="C31" s="11">
        <v>65623.931486000001</v>
      </c>
      <c r="D31" s="11">
        <v>854.15799200000038</v>
      </c>
      <c r="E31" s="11">
        <v>91.56694899999998</v>
      </c>
      <c r="F31" s="11">
        <v>439.30033100000026</v>
      </c>
      <c r="G31" s="11">
        <v>21.662499999999991</v>
      </c>
      <c r="H31" s="11">
        <v>43.298672000000003</v>
      </c>
      <c r="I31" s="1"/>
    </row>
    <row r="32" spans="1:9" ht="12" customHeight="1" x14ac:dyDescent="0.2">
      <c r="A32" s="400"/>
      <c r="B32" s="4" t="s">
        <v>570</v>
      </c>
      <c r="C32" s="11">
        <v>6158.8907030000009</v>
      </c>
      <c r="D32" s="11">
        <v>36.950733</v>
      </c>
      <c r="E32" s="11">
        <v>4.6900000000000002E-4</v>
      </c>
      <c r="F32" s="11">
        <v>3.385421</v>
      </c>
      <c r="G32" s="11">
        <v>8.0771850000000001</v>
      </c>
      <c r="H32" s="11">
        <v>0</v>
      </c>
      <c r="I32" s="1"/>
    </row>
    <row r="33" spans="1:9" ht="12" customHeight="1" x14ac:dyDescent="0.2">
      <c r="A33" s="1"/>
      <c r="B33" s="4" t="s">
        <v>571</v>
      </c>
      <c r="C33" s="11">
        <v>68.458463999999992</v>
      </c>
      <c r="D33" s="11">
        <v>2.0025000000000001E-2</v>
      </c>
      <c r="E33" s="11">
        <v>0.120466</v>
      </c>
      <c r="F33" s="11">
        <v>0.42650100000000007</v>
      </c>
      <c r="G33" s="11">
        <v>1.6642000000000001E-2</v>
      </c>
      <c r="H33" s="11">
        <v>0.30611399999999994</v>
      </c>
      <c r="I33" s="1"/>
    </row>
    <row r="34" spans="1:9" ht="12" customHeight="1" x14ac:dyDescent="0.2">
      <c r="A34" s="1"/>
      <c r="B34" s="4" t="s">
        <v>572</v>
      </c>
      <c r="C34" s="11">
        <v>42783.966336999976</v>
      </c>
      <c r="D34" s="11">
        <v>615.85977700000035</v>
      </c>
      <c r="E34" s="11">
        <v>455.59187300000008</v>
      </c>
      <c r="F34" s="11">
        <v>4643.8366400000004</v>
      </c>
      <c r="G34" s="11">
        <v>147.36368900000005</v>
      </c>
      <c r="H34" s="11">
        <v>249.92140499999999</v>
      </c>
      <c r="I34" s="1"/>
    </row>
    <row r="35" spans="1:9" ht="12" customHeight="1" x14ac:dyDescent="0.2">
      <c r="A35" s="1"/>
      <c r="B35" s="4" t="s">
        <v>573</v>
      </c>
      <c r="C35" s="11">
        <v>1046.5115760000003</v>
      </c>
      <c r="D35" s="11">
        <v>15.900687999999999</v>
      </c>
      <c r="E35" s="11">
        <v>0.230439</v>
      </c>
      <c r="F35" s="11">
        <v>0.71060000000000012</v>
      </c>
      <c r="G35" s="11">
        <v>2.8784410000000005</v>
      </c>
      <c r="H35" s="11">
        <v>0</v>
      </c>
      <c r="I35" s="1"/>
    </row>
    <row r="36" spans="1:9" ht="12" customHeight="1" x14ac:dyDescent="0.2">
      <c r="A36" s="1"/>
      <c r="B36" s="4" t="s">
        <v>574</v>
      </c>
      <c r="C36" s="11">
        <v>17.873052999999995</v>
      </c>
      <c r="D36" s="11">
        <v>1.0091480000000002</v>
      </c>
      <c r="E36" s="11">
        <v>0.27319300000000002</v>
      </c>
      <c r="F36" s="11">
        <v>8.6946000000000009E-2</v>
      </c>
      <c r="G36" s="11">
        <v>0</v>
      </c>
      <c r="H36" s="11">
        <v>1.6670000000000001E-3</v>
      </c>
      <c r="I36" s="1"/>
    </row>
    <row r="37" spans="1:9" ht="12" customHeight="1" x14ac:dyDescent="0.2">
      <c r="A37" s="1"/>
      <c r="B37" s="4" t="s">
        <v>575</v>
      </c>
      <c r="C37" s="11">
        <v>1752.0187820000017</v>
      </c>
      <c r="D37" s="11">
        <v>6.2373690000000002</v>
      </c>
      <c r="E37" s="11">
        <v>10.978817000000003</v>
      </c>
      <c r="F37" s="11">
        <v>0</v>
      </c>
      <c r="G37" s="11">
        <v>0</v>
      </c>
      <c r="H37" s="11">
        <v>0</v>
      </c>
      <c r="I37" s="1"/>
    </row>
    <row r="38" spans="1:9" ht="12" customHeight="1" x14ac:dyDescent="0.2">
      <c r="A38" s="1"/>
      <c r="B38" s="4" t="s">
        <v>576</v>
      </c>
      <c r="C38" s="11">
        <v>35896.908508999972</v>
      </c>
      <c r="D38" s="11">
        <v>123.19237399999994</v>
      </c>
      <c r="E38" s="11">
        <v>127.32113099999992</v>
      </c>
      <c r="F38" s="11">
        <v>1294.522659</v>
      </c>
      <c r="G38" s="11">
        <v>58.461199999999991</v>
      </c>
      <c r="H38" s="11">
        <v>72.547034000000096</v>
      </c>
      <c r="I38" s="1"/>
    </row>
    <row r="39" spans="1:9" ht="12" customHeight="1" x14ac:dyDescent="0.2">
      <c r="A39" s="1"/>
      <c r="B39" s="4" t="s">
        <v>577</v>
      </c>
      <c r="C39" s="11">
        <v>479.73922999999974</v>
      </c>
      <c r="D39" s="11">
        <v>6.0602619999999998</v>
      </c>
      <c r="E39" s="11">
        <v>0.40578399999999987</v>
      </c>
      <c r="F39" s="11">
        <v>1.018181</v>
      </c>
      <c r="G39" s="11">
        <v>2.7700000000000001E-4</v>
      </c>
      <c r="H39" s="11">
        <v>3.1399999999999999E-4</v>
      </c>
      <c r="I39" s="1"/>
    </row>
    <row r="40" spans="1:9" ht="12" customHeight="1" x14ac:dyDescent="0.2">
      <c r="A40" s="1"/>
      <c r="B40" s="4" t="s">
        <v>578</v>
      </c>
      <c r="C40" s="11">
        <v>8447.5641480000031</v>
      </c>
      <c r="D40" s="11">
        <v>1.0775369999999997</v>
      </c>
      <c r="E40" s="11">
        <v>2.6613180000000001</v>
      </c>
      <c r="F40" s="11">
        <v>45.557991999999992</v>
      </c>
      <c r="G40" s="11">
        <v>0.20075299999999999</v>
      </c>
      <c r="H40" s="11">
        <v>181.42249600000002</v>
      </c>
      <c r="I40" s="1"/>
    </row>
    <row r="41" spans="1:9" ht="12" customHeight="1" x14ac:dyDescent="0.2">
      <c r="A41" s="1"/>
      <c r="B41" s="4" t="s">
        <v>579</v>
      </c>
      <c r="C41" s="11">
        <v>221.18034800000004</v>
      </c>
      <c r="D41" s="11">
        <v>0</v>
      </c>
      <c r="E41" s="11">
        <v>0</v>
      </c>
      <c r="F41" s="11">
        <v>0</v>
      </c>
      <c r="G41" s="11">
        <v>0</v>
      </c>
      <c r="H41" s="11">
        <v>0</v>
      </c>
      <c r="I41" s="1"/>
    </row>
    <row r="42" spans="1:9" ht="12" customHeight="1" x14ac:dyDescent="0.2">
      <c r="A42" s="1"/>
      <c r="B42" s="4" t="s">
        <v>580</v>
      </c>
      <c r="C42" s="11">
        <v>288.02363199999996</v>
      </c>
      <c r="D42" s="11">
        <v>2.5019280000000004</v>
      </c>
      <c r="E42" s="11">
        <v>0.13891499999999998</v>
      </c>
      <c r="F42" s="11">
        <v>8.030699000000002</v>
      </c>
      <c r="G42" s="11">
        <v>0</v>
      </c>
      <c r="H42" s="11">
        <v>0</v>
      </c>
      <c r="I42" s="1"/>
    </row>
    <row r="43" spans="1:9" ht="12" customHeight="1" x14ac:dyDescent="0.2">
      <c r="A43" s="399"/>
      <c r="B43" s="4" t="s">
        <v>581</v>
      </c>
      <c r="C43" s="11">
        <v>9458.367361000006</v>
      </c>
      <c r="D43" s="11">
        <v>5.1999029999999999</v>
      </c>
      <c r="E43" s="11">
        <v>8.2711809999999986</v>
      </c>
      <c r="F43" s="11">
        <v>336.72406200000012</v>
      </c>
      <c r="G43" s="11">
        <v>12.627817999999996</v>
      </c>
      <c r="H43" s="11">
        <v>17.290048000000002</v>
      </c>
      <c r="I43" s="1"/>
    </row>
    <row r="44" spans="1:9" ht="12" customHeight="1" x14ac:dyDescent="0.2">
      <c r="A44" s="399"/>
      <c r="B44" s="4" t="s">
        <v>582</v>
      </c>
      <c r="C44" s="11">
        <v>1079.9085960000007</v>
      </c>
      <c r="D44" s="11">
        <v>2.8139989999999999</v>
      </c>
      <c r="E44" s="11">
        <v>14.063973999999993</v>
      </c>
      <c r="F44" s="11">
        <v>13.088447</v>
      </c>
      <c r="G44" s="11">
        <v>1.0206890000000002</v>
      </c>
      <c r="H44" s="11">
        <v>0.32758599999999993</v>
      </c>
      <c r="I44" s="1"/>
    </row>
    <row r="45" spans="1:9" ht="12" customHeight="1" x14ac:dyDescent="0.2">
      <c r="A45" s="400"/>
      <c r="B45" s="4" t="s">
        <v>583</v>
      </c>
      <c r="C45" s="11">
        <v>3077.0055140000027</v>
      </c>
      <c r="D45" s="11">
        <v>4.2750999999999997E-2</v>
      </c>
      <c r="E45" s="11">
        <v>7.9571830000000006</v>
      </c>
      <c r="F45" s="11">
        <v>24.435141999999999</v>
      </c>
      <c r="G45" s="11">
        <v>4.0621000000000004E-2</v>
      </c>
      <c r="H45" s="11">
        <v>1.246861</v>
      </c>
      <c r="I45" s="1"/>
    </row>
    <row r="46" spans="1:9" ht="12" customHeight="1" x14ac:dyDescent="0.2">
      <c r="A46" s="400"/>
      <c r="B46" s="4" t="s">
        <v>584</v>
      </c>
      <c r="C46" s="11">
        <v>726.15239399999973</v>
      </c>
      <c r="D46" s="11">
        <v>8.2000000000000001E-5</v>
      </c>
      <c r="E46" s="11">
        <v>1.22394</v>
      </c>
      <c r="F46" s="11">
        <v>9.6039209999999962</v>
      </c>
      <c r="G46" s="11">
        <v>0</v>
      </c>
      <c r="H46" s="11">
        <v>0</v>
      </c>
      <c r="I46" s="1"/>
    </row>
    <row r="47" spans="1:9" ht="12" customHeight="1" x14ac:dyDescent="0.2">
      <c r="A47" s="400"/>
      <c r="B47" s="4" t="s">
        <v>585</v>
      </c>
      <c r="C47" s="11">
        <v>203395.8393900001</v>
      </c>
      <c r="D47" s="11">
        <v>3330.6843389999995</v>
      </c>
      <c r="E47" s="11">
        <v>1083.7338550000009</v>
      </c>
      <c r="F47" s="11">
        <v>3987.7226789999991</v>
      </c>
      <c r="G47" s="11">
        <v>1385.5830440000009</v>
      </c>
      <c r="H47" s="11">
        <v>483.05174099999988</v>
      </c>
      <c r="I47" s="1"/>
    </row>
    <row r="48" spans="1:9" ht="12" customHeight="1" x14ac:dyDescent="0.2">
      <c r="A48" s="400"/>
      <c r="B48" s="4" t="s">
        <v>586</v>
      </c>
      <c r="C48" s="11">
        <v>750.12619000000018</v>
      </c>
      <c r="D48" s="11">
        <v>6.6799230000000014</v>
      </c>
      <c r="E48" s="11">
        <v>2.4493049999999998</v>
      </c>
      <c r="F48" s="11">
        <v>1.1511249999999995</v>
      </c>
      <c r="G48" s="11">
        <v>0.77234000000000003</v>
      </c>
      <c r="H48" s="11">
        <v>0.14051799999999998</v>
      </c>
      <c r="I48" s="1"/>
    </row>
    <row r="49" spans="1:9" ht="12" customHeight="1" x14ac:dyDescent="0.2">
      <c r="A49" s="400"/>
      <c r="B49" s="4" t="s">
        <v>587</v>
      </c>
      <c r="C49" s="11">
        <v>2882.4338679999969</v>
      </c>
      <c r="D49" s="11">
        <v>0.44340599999999991</v>
      </c>
      <c r="E49" s="11">
        <v>0.56843199999999994</v>
      </c>
      <c r="F49" s="11">
        <v>5.4821170000000006</v>
      </c>
      <c r="G49" s="11">
        <v>5.0869459999999984</v>
      </c>
      <c r="H49" s="11">
        <v>32.866994000000005</v>
      </c>
      <c r="I49" s="1"/>
    </row>
    <row r="50" spans="1:9" ht="12" customHeight="1" x14ac:dyDescent="0.2">
      <c r="A50" s="400"/>
      <c r="B50" s="4" t="s">
        <v>588</v>
      </c>
      <c r="C50" s="11">
        <v>36999.359060000017</v>
      </c>
      <c r="D50" s="11">
        <v>175.64756200000011</v>
      </c>
      <c r="E50" s="11">
        <v>329.87832600000013</v>
      </c>
      <c r="F50" s="11">
        <v>463.19798200000014</v>
      </c>
      <c r="G50" s="11">
        <v>56.340193999999997</v>
      </c>
      <c r="H50" s="11">
        <v>76.385719999999978</v>
      </c>
      <c r="I50" s="1"/>
    </row>
    <row r="51" spans="1:9" ht="12" customHeight="1" x14ac:dyDescent="0.2">
      <c r="A51" s="400"/>
      <c r="B51" s="4" t="s">
        <v>589</v>
      </c>
      <c r="C51" s="11">
        <v>19539.550950999987</v>
      </c>
      <c r="D51" s="11">
        <v>30.639360000000011</v>
      </c>
      <c r="E51" s="11">
        <v>18.414768999999996</v>
      </c>
      <c r="F51" s="11">
        <v>147.44486000000006</v>
      </c>
      <c r="G51" s="11">
        <v>4.4102559999999995</v>
      </c>
      <c r="H51" s="11">
        <v>521.41953399999989</v>
      </c>
      <c r="I51" s="1"/>
    </row>
    <row r="52" spans="1:9" ht="12" customHeight="1" x14ac:dyDescent="0.2">
      <c r="A52" s="400"/>
      <c r="B52" s="4" t="s">
        <v>590</v>
      </c>
      <c r="C52" s="11">
        <v>141338.19685199994</v>
      </c>
      <c r="D52" s="11">
        <v>1073.014421000001</v>
      </c>
      <c r="E52" s="11">
        <v>706.58905700000037</v>
      </c>
      <c r="F52" s="11">
        <v>26758.190256000013</v>
      </c>
      <c r="G52" s="11">
        <v>233.89869199999993</v>
      </c>
      <c r="H52" s="11">
        <v>346.64720799999998</v>
      </c>
      <c r="I52" s="1"/>
    </row>
    <row r="53" spans="1:9" ht="12" customHeight="1" x14ac:dyDescent="0.2">
      <c r="A53" s="1"/>
      <c r="B53" s="4" t="s">
        <v>591</v>
      </c>
      <c r="C53" s="11">
        <v>1194.9266789999999</v>
      </c>
      <c r="D53" s="11">
        <v>3.3496999999999999E-2</v>
      </c>
      <c r="E53" s="11">
        <v>0</v>
      </c>
      <c r="F53" s="11">
        <v>5.9796000000000002E-2</v>
      </c>
      <c r="G53" s="11">
        <v>0.190914</v>
      </c>
      <c r="H53" s="11">
        <v>0</v>
      </c>
      <c r="I53" s="1"/>
    </row>
    <row r="54" spans="1:9" ht="12" customHeight="1" x14ac:dyDescent="0.2">
      <c r="A54" s="1"/>
      <c r="B54" s="4" t="s">
        <v>592</v>
      </c>
      <c r="C54" s="11">
        <v>8465.7163060000039</v>
      </c>
      <c r="D54" s="11">
        <v>4.6147070000000001</v>
      </c>
      <c r="E54" s="11">
        <v>8.8245259999999988</v>
      </c>
      <c r="F54" s="11">
        <v>110.30479899999996</v>
      </c>
      <c r="G54" s="11">
        <v>28.360926999999997</v>
      </c>
      <c r="H54" s="11">
        <v>3.328271</v>
      </c>
      <c r="I54" s="1"/>
    </row>
    <row r="55" spans="1:9" ht="12" customHeight="1" x14ac:dyDescent="0.2">
      <c r="A55" s="1"/>
      <c r="B55" s="4" t="s">
        <v>593</v>
      </c>
      <c r="C55" s="11">
        <v>9918.422579</v>
      </c>
      <c r="D55" s="11">
        <v>22.336748</v>
      </c>
      <c r="E55" s="11">
        <v>2.2223370000000013</v>
      </c>
      <c r="F55" s="11">
        <v>21.519318999999999</v>
      </c>
      <c r="G55" s="11">
        <v>186.310238</v>
      </c>
      <c r="H55" s="11">
        <v>0.58770900000000004</v>
      </c>
      <c r="I55" s="1"/>
    </row>
    <row r="56" spans="1:9" ht="12" customHeight="1" x14ac:dyDescent="0.2">
      <c r="A56" s="1"/>
      <c r="B56" s="4" t="s">
        <v>594</v>
      </c>
      <c r="C56" s="11">
        <v>1554776.4815000002</v>
      </c>
      <c r="D56" s="11">
        <v>16600.607499999991</v>
      </c>
      <c r="E56" s="11">
        <v>10532.287249999996</v>
      </c>
      <c r="F56" s="11">
        <v>46335.146499999981</v>
      </c>
      <c r="G56" s="11">
        <v>4042.0149999999994</v>
      </c>
      <c r="H56" s="11">
        <v>12381.495500000008</v>
      </c>
      <c r="I56" s="1"/>
    </row>
    <row r="57" spans="1:9" ht="18" customHeight="1" x14ac:dyDescent="0.2">
      <c r="A57" s="399"/>
      <c r="B57" s="534" t="s">
        <v>597</v>
      </c>
      <c r="C57" s="535">
        <v>639687.09090800001</v>
      </c>
      <c r="D57" s="535">
        <v>7672.6363629999969</v>
      </c>
      <c r="E57" s="535">
        <v>8011.0454539999919</v>
      </c>
      <c r="F57" s="535">
        <v>18391.545453999985</v>
      </c>
      <c r="G57" s="535">
        <v>2329.2954540000019</v>
      </c>
      <c r="H57" s="535">
        <v>3449.4772719999983</v>
      </c>
      <c r="I57" s="1"/>
    </row>
    <row r="58" spans="1:9" ht="39.950000000000003" customHeight="1" x14ac:dyDescent="0.2">
      <c r="A58" s="401" t="s">
        <v>3</v>
      </c>
      <c r="B58" s="572" t="s">
        <v>83</v>
      </c>
      <c r="C58" s="572"/>
      <c r="D58" s="572"/>
      <c r="E58" s="572"/>
      <c r="F58" s="572"/>
      <c r="G58" s="572"/>
      <c r="H58" s="572"/>
      <c r="I58" s="397"/>
    </row>
    <row r="59" spans="1:9" x14ac:dyDescent="0.2">
      <c r="A59" s="1"/>
      <c r="B59" s="1"/>
      <c r="C59" s="1"/>
      <c r="D59" s="1"/>
      <c r="E59" s="1"/>
      <c r="F59" s="1"/>
      <c r="G59" s="1"/>
      <c r="H59" s="1"/>
      <c r="I59" s="1"/>
    </row>
  </sheetData>
  <mergeCells count="3">
    <mergeCell ref="B2:G2"/>
    <mergeCell ref="B3:G3"/>
    <mergeCell ref="B58:H58"/>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84328-AB1B-4CEF-81E3-2EB4232CC561}">
  <sheetPr>
    <pageSetUpPr fitToPage="1"/>
  </sheetPr>
  <dimension ref="A2:L54"/>
  <sheetViews>
    <sheetView showGridLines="0" zoomScale="115" zoomScaleNormal="115" zoomScaleSheetLayoutView="105" workbookViewId="0"/>
  </sheetViews>
  <sheetFormatPr defaultColWidth="9.140625" defaultRowHeight="12" x14ac:dyDescent="0.2"/>
  <cols>
    <col min="1" max="1" width="1.7109375" style="70" customWidth="1"/>
    <col min="2" max="3" width="9.28515625" style="70" customWidth="1"/>
    <col min="4" max="4" width="11.140625" style="70" customWidth="1"/>
    <col min="5" max="6" width="9.28515625" style="70" customWidth="1"/>
    <col min="7" max="7" width="10.140625" style="70" bestFit="1" customWidth="1"/>
    <col min="8" max="8" width="1.7109375" style="70" customWidth="1"/>
    <col min="9" max="9" width="36.14062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253"/>
    </row>
    <row r="3" spans="1:11" s="269" customFormat="1" ht="14.25" x14ac:dyDescent="0.2">
      <c r="A3" s="268"/>
      <c r="B3" s="268" t="s">
        <v>338</v>
      </c>
      <c r="C3" s="274"/>
      <c r="D3" s="274"/>
      <c r="E3" s="274"/>
      <c r="F3" s="274"/>
      <c r="G3" s="274"/>
      <c r="H3" s="274"/>
      <c r="I3" s="274"/>
      <c r="J3" s="274"/>
      <c r="K3" s="272"/>
    </row>
    <row r="4" spans="1:11" s="263" customFormat="1" ht="21" customHeight="1" x14ac:dyDescent="0.2">
      <c r="A4" s="277"/>
      <c r="B4" s="276" t="s">
        <v>598</v>
      </c>
      <c r="C4" s="276"/>
      <c r="D4" s="276"/>
      <c r="E4" s="276"/>
      <c r="F4" s="276"/>
      <c r="G4" s="276"/>
      <c r="H4" s="276"/>
      <c r="I4" s="278" t="s">
        <v>272</v>
      </c>
      <c r="J4" s="276"/>
      <c r="K4" s="266"/>
    </row>
    <row r="5" spans="1:11" ht="12" customHeight="1" x14ac:dyDescent="0.2">
      <c r="A5" s="308"/>
      <c r="B5" s="557" t="s">
        <v>346</v>
      </c>
      <c r="C5" s="557"/>
      <c r="D5" s="557"/>
      <c r="E5" s="557"/>
      <c r="F5" s="557"/>
      <c r="G5" s="559"/>
      <c r="H5" s="131"/>
      <c r="I5" s="288"/>
      <c r="J5" s="322"/>
    </row>
    <row r="6" spans="1:11" ht="20.100000000000001" customHeight="1" x14ac:dyDescent="0.2">
      <c r="A6" s="308"/>
      <c r="B6" s="279" t="s">
        <v>49</v>
      </c>
      <c r="C6" s="279" t="s">
        <v>47</v>
      </c>
      <c r="D6" s="279" t="s">
        <v>21</v>
      </c>
      <c r="E6" s="279" t="s">
        <v>45</v>
      </c>
      <c r="F6" s="279" t="s">
        <v>136</v>
      </c>
      <c r="G6" s="279" t="s">
        <v>137</v>
      </c>
      <c r="H6" s="139"/>
      <c r="I6" s="275"/>
      <c r="J6" s="141"/>
    </row>
    <row r="7" spans="1:11" s="115" customFormat="1" ht="20.100000000000001" customHeight="1" x14ac:dyDescent="0.25">
      <c r="A7" s="249"/>
      <c r="B7" s="316">
        <v>21190.025481999997</v>
      </c>
      <c r="C7" s="316">
        <v>22393.315761999998</v>
      </c>
      <c r="D7" s="316">
        <v>2570790.4056480005</v>
      </c>
      <c r="E7" s="316">
        <v>29808.527329999997</v>
      </c>
      <c r="F7" s="316">
        <v>96819.231115000322</v>
      </c>
      <c r="G7" s="316">
        <v>120256.58961499944</v>
      </c>
      <c r="H7" s="317"/>
      <c r="I7" s="318" t="s">
        <v>59</v>
      </c>
      <c r="J7" s="320"/>
      <c r="K7" s="78"/>
    </row>
    <row r="8" spans="1:11" ht="20.100000000000001" customHeight="1" x14ac:dyDescent="0.2">
      <c r="A8" s="73"/>
      <c r="B8" s="86">
        <v>8292.1896539999998</v>
      </c>
      <c r="C8" s="86">
        <v>7965.3886499999999</v>
      </c>
      <c r="D8" s="86">
        <v>1026336.6412180001</v>
      </c>
      <c r="E8" s="86">
        <v>10824.658025999999</v>
      </c>
      <c r="F8" s="86">
        <v>35166.492432998959</v>
      </c>
      <c r="G8" s="86">
        <v>48292.483598000625</v>
      </c>
      <c r="H8" s="85"/>
      <c r="I8" s="117" t="s">
        <v>351</v>
      </c>
      <c r="J8" s="111"/>
      <c r="K8" s="87"/>
    </row>
    <row r="9" spans="1:11" ht="12" customHeight="1" x14ac:dyDescent="0.2">
      <c r="A9" s="245"/>
      <c r="B9" s="86">
        <v>3280.1990290000003</v>
      </c>
      <c r="C9" s="86">
        <v>3548.1066030000006</v>
      </c>
      <c r="D9" s="86">
        <v>352833.74554199999</v>
      </c>
      <c r="E9" s="86">
        <v>3791.1029639999997</v>
      </c>
      <c r="F9" s="86">
        <v>14718.457636999781</v>
      </c>
      <c r="G9" s="86">
        <v>11683.213461000143</v>
      </c>
      <c r="H9" s="85"/>
      <c r="I9" s="112" t="s">
        <v>248</v>
      </c>
      <c r="J9" s="111"/>
      <c r="K9" s="87"/>
    </row>
    <row r="10" spans="1:11" ht="12" customHeight="1" x14ac:dyDescent="0.2">
      <c r="A10" s="245"/>
      <c r="B10" s="86">
        <v>5011.9905999999992</v>
      </c>
      <c r="C10" s="86">
        <v>4417.2820389999997</v>
      </c>
      <c r="D10" s="86">
        <v>673502.89564700006</v>
      </c>
      <c r="E10" s="86">
        <v>7033.5550399999993</v>
      </c>
      <c r="F10" s="86">
        <v>20448.034676999785</v>
      </c>
      <c r="G10" s="86">
        <v>36609.270898000228</v>
      </c>
      <c r="H10" s="85"/>
      <c r="I10" s="112" t="s">
        <v>249</v>
      </c>
      <c r="J10" s="111"/>
      <c r="K10" s="87"/>
    </row>
    <row r="11" spans="1:11" ht="20.100000000000001" customHeight="1" x14ac:dyDescent="0.2">
      <c r="A11" s="73"/>
      <c r="B11" s="86">
        <v>11909.174059000001</v>
      </c>
      <c r="C11" s="86">
        <v>10675.404847</v>
      </c>
      <c r="D11" s="86">
        <v>1431643.125521</v>
      </c>
      <c r="E11" s="86">
        <v>17437.675225999999</v>
      </c>
      <c r="F11" s="86">
        <v>46391.908475000877</v>
      </c>
      <c r="G11" s="86">
        <v>66981.892733998742</v>
      </c>
      <c r="H11" s="85"/>
      <c r="I11" s="117" t="s">
        <v>206</v>
      </c>
      <c r="J11" s="111"/>
      <c r="K11" s="87"/>
    </row>
    <row r="12" spans="1:11" ht="12" customHeight="1" x14ac:dyDescent="0.2">
      <c r="A12" s="245"/>
      <c r="B12" s="86">
        <v>6516.4295230000007</v>
      </c>
      <c r="C12" s="86">
        <v>5360.446825</v>
      </c>
      <c r="D12" s="86">
        <v>565376.47730600007</v>
      </c>
      <c r="E12" s="86">
        <v>8144.4459960000004</v>
      </c>
      <c r="F12" s="86">
        <v>23250.666829000693</v>
      </c>
      <c r="G12" s="86">
        <v>26597.950883999547</v>
      </c>
      <c r="H12" s="85"/>
      <c r="I12" s="112" t="s">
        <v>248</v>
      </c>
      <c r="J12" s="111"/>
      <c r="K12" s="87"/>
    </row>
    <row r="13" spans="1:11" ht="12" customHeight="1" x14ac:dyDescent="0.2">
      <c r="A13" s="245"/>
      <c r="B13" s="86">
        <v>5392.7559609999998</v>
      </c>
      <c r="C13" s="86">
        <v>5314.9738129999996</v>
      </c>
      <c r="D13" s="86">
        <v>866266.82559899986</v>
      </c>
      <c r="E13" s="86">
        <v>9293.2054619999999</v>
      </c>
      <c r="F13" s="86">
        <v>23141.203866000054</v>
      </c>
      <c r="G13" s="86">
        <v>40384.131388000082</v>
      </c>
      <c r="H13" s="85"/>
      <c r="I13" s="112" t="s">
        <v>249</v>
      </c>
      <c r="J13" s="111"/>
      <c r="K13" s="87"/>
    </row>
    <row r="14" spans="1:11" ht="20.100000000000001" customHeight="1" x14ac:dyDescent="0.2">
      <c r="A14" s="73"/>
      <c r="B14" s="86">
        <v>4015.9306689999989</v>
      </c>
      <c r="C14" s="86">
        <v>2430.5657009999995</v>
      </c>
      <c r="D14" s="86">
        <v>626032.00542299997</v>
      </c>
      <c r="E14" s="86">
        <v>8243.5785099999994</v>
      </c>
      <c r="F14" s="86">
        <v>16420.671937999781</v>
      </c>
      <c r="G14" s="86">
        <v>35641.838268000072</v>
      </c>
      <c r="H14" s="85"/>
      <c r="I14" s="94" t="s">
        <v>250</v>
      </c>
      <c r="J14" s="111"/>
      <c r="K14" s="87"/>
    </row>
    <row r="15" spans="1:11" ht="12" customHeight="1" x14ac:dyDescent="0.2">
      <c r="A15" s="245"/>
      <c r="B15" s="86">
        <v>3109.0077160000001</v>
      </c>
      <c r="C15" s="86">
        <v>5202.933035</v>
      </c>
      <c r="D15" s="86">
        <v>389259.87912800006</v>
      </c>
      <c r="E15" s="86">
        <v>3632.2919619999993</v>
      </c>
      <c r="F15" s="86">
        <v>9724.0100530001801</v>
      </c>
      <c r="G15" s="86">
        <v>12310.801948999771</v>
      </c>
      <c r="H15" s="85"/>
      <c r="I15" s="112" t="s">
        <v>251</v>
      </c>
      <c r="J15" s="111"/>
      <c r="K15" s="87"/>
    </row>
    <row r="16" spans="1:11" ht="12" customHeight="1" x14ac:dyDescent="0.2">
      <c r="A16" s="245"/>
      <c r="B16" s="86">
        <v>2626.5835740000002</v>
      </c>
      <c r="C16" s="86">
        <v>534.09366900000009</v>
      </c>
      <c r="D16" s="86">
        <v>313148.15370600001</v>
      </c>
      <c r="E16" s="86">
        <v>4457.1254919999992</v>
      </c>
      <c r="F16" s="86">
        <v>9227.7378539997153</v>
      </c>
      <c r="G16" s="86">
        <v>15719.821279000047</v>
      </c>
      <c r="H16" s="85"/>
      <c r="I16" s="112" t="s">
        <v>252</v>
      </c>
      <c r="J16" s="111"/>
      <c r="K16" s="87"/>
    </row>
    <row r="17" spans="1:12" ht="12" customHeight="1" x14ac:dyDescent="0.2">
      <c r="A17" s="245"/>
      <c r="B17" s="86">
        <v>1914.1108769999998</v>
      </c>
      <c r="C17" s="86">
        <v>732.02902399999994</v>
      </c>
      <c r="D17" s="86">
        <v>21528.560694000003</v>
      </c>
      <c r="E17" s="86">
        <v>362.81577000000004</v>
      </c>
      <c r="F17" s="86">
        <v>4395.1790390000097</v>
      </c>
      <c r="G17" s="86">
        <v>604.10915999999008</v>
      </c>
      <c r="H17" s="95"/>
      <c r="I17" s="112" t="s">
        <v>263</v>
      </c>
      <c r="J17" s="161"/>
      <c r="K17" s="78"/>
    </row>
    <row r="18" spans="1:12" ht="12" customHeight="1" x14ac:dyDescent="0.2">
      <c r="A18" s="245"/>
      <c r="B18" s="86">
        <v>239.07399499999997</v>
      </c>
      <c r="C18" s="86">
        <v>1773.8762230000002</v>
      </c>
      <c r="D18" s="86">
        <v>78621.537633</v>
      </c>
      <c r="E18" s="86">
        <v>739.42281800000012</v>
      </c>
      <c r="F18" s="86">
        <v>5338.6741189999739</v>
      </c>
      <c r="G18" s="86">
        <v>2716.7173230000253</v>
      </c>
      <c r="H18" s="85"/>
      <c r="I18" s="112" t="s">
        <v>264</v>
      </c>
      <c r="J18" s="111"/>
      <c r="K18" s="87"/>
    </row>
    <row r="19" spans="1:12" ht="12" customHeight="1" x14ac:dyDescent="0.2">
      <c r="A19" s="245"/>
      <c r="B19" s="86">
        <v>4.4672280000013416</v>
      </c>
      <c r="C19" s="86">
        <v>1.9071950000015931</v>
      </c>
      <c r="D19" s="86">
        <v>3052.9889370000456</v>
      </c>
      <c r="E19" s="86">
        <v>2.4406740000013087</v>
      </c>
      <c r="F19" s="86">
        <v>1285.6354720008403</v>
      </c>
      <c r="G19" s="86">
        <v>-11.395245001171133</v>
      </c>
      <c r="H19" s="85"/>
      <c r="I19" s="112" t="s">
        <v>255</v>
      </c>
      <c r="J19" s="111"/>
      <c r="K19" s="87"/>
    </row>
    <row r="20" spans="1:12" ht="20.100000000000001" customHeight="1" x14ac:dyDescent="0.2">
      <c r="A20" s="73"/>
      <c r="B20" s="86">
        <v>988.65742999999986</v>
      </c>
      <c r="C20" s="86">
        <v>3752.5229930000005</v>
      </c>
      <c r="D20" s="86">
        <v>112810.51745</v>
      </c>
      <c r="E20" s="86">
        <v>1546.2661159999998</v>
      </c>
      <c r="F20" s="86">
        <v>15260.853427999944</v>
      </c>
      <c r="G20" s="86">
        <v>4982.0357300000896</v>
      </c>
      <c r="H20" s="85"/>
      <c r="I20" s="117" t="s">
        <v>207</v>
      </c>
      <c r="J20" s="111"/>
      <c r="K20" s="87"/>
    </row>
    <row r="21" spans="1:12" ht="12" customHeight="1" x14ac:dyDescent="0.2">
      <c r="A21" s="245"/>
      <c r="B21" s="86">
        <v>713.49993299999994</v>
      </c>
      <c r="C21" s="86">
        <v>3273.8678070000001</v>
      </c>
      <c r="D21" s="86">
        <v>77902.074625000008</v>
      </c>
      <c r="E21" s="86">
        <v>948.54350199999988</v>
      </c>
      <c r="F21" s="86">
        <v>12979.58181199996</v>
      </c>
      <c r="G21" s="86">
        <v>2950.6167610000271</v>
      </c>
      <c r="H21" s="85"/>
      <c r="I21" s="112" t="s">
        <v>248</v>
      </c>
      <c r="J21" s="111"/>
      <c r="K21" s="87"/>
    </row>
    <row r="22" spans="1:12" ht="12" customHeight="1" x14ac:dyDescent="0.2">
      <c r="A22" s="245"/>
      <c r="B22" s="86">
        <v>275.20953299999996</v>
      </c>
      <c r="C22" s="86">
        <v>478.67240900000002</v>
      </c>
      <c r="D22" s="86">
        <v>34908.155525999995</v>
      </c>
      <c r="E22" s="86">
        <v>597.58894399999997</v>
      </c>
      <c r="F22" s="86">
        <v>2281.2914679999667</v>
      </c>
      <c r="G22" s="86">
        <v>2031.4233010000271</v>
      </c>
      <c r="H22" s="85"/>
      <c r="I22" s="112" t="s">
        <v>249</v>
      </c>
      <c r="J22" s="111"/>
      <c r="K22" s="87"/>
    </row>
    <row r="23" spans="1:12" s="120" customFormat="1" ht="20.100000000000001" customHeight="1" x14ac:dyDescent="0.2">
      <c r="A23" s="99"/>
      <c r="B23" s="86">
        <v>6936.4436180000002</v>
      </c>
      <c r="C23" s="86">
        <v>2055.2816000000003</v>
      </c>
      <c r="D23" s="86">
        <v>1120044.9730170001</v>
      </c>
      <c r="E23" s="86">
        <v>18793.413995000003</v>
      </c>
      <c r="F23" s="86">
        <v>31376.026178999338</v>
      </c>
      <c r="G23" s="86">
        <v>46197.791537000165</v>
      </c>
      <c r="H23" s="85"/>
      <c r="I23" s="119" t="s">
        <v>364</v>
      </c>
      <c r="J23" s="111"/>
      <c r="K23" s="87"/>
    </row>
    <row r="24" spans="1:12" s="120" customFormat="1" ht="12" customHeight="1" x14ac:dyDescent="0.2">
      <c r="A24" s="248"/>
      <c r="B24" s="86">
        <v>450.98029400000007</v>
      </c>
      <c r="C24" s="86">
        <v>1104.3630049999997</v>
      </c>
      <c r="D24" s="86">
        <v>84007.800729999988</v>
      </c>
      <c r="E24" s="86">
        <v>890.08464299999991</v>
      </c>
      <c r="F24" s="86">
        <v>6750.7461379999004</v>
      </c>
      <c r="G24" s="86">
        <v>730.50623900006235</v>
      </c>
      <c r="H24" s="85"/>
      <c r="I24" s="121" t="s">
        <v>365</v>
      </c>
      <c r="J24" s="111"/>
      <c r="K24" s="87"/>
    </row>
    <row r="25" spans="1:12" s="120" customFormat="1" ht="3" customHeight="1" x14ac:dyDescent="0.2">
      <c r="A25" s="248"/>
      <c r="B25" s="149"/>
      <c r="C25" s="149"/>
      <c r="D25" s="149"/>
      <c r="E25" s="149"/>
      <c r="F25" s="149"/>
      <c r="G25" s="149"/>
      <c r="H25" s="511"/>
      <c r="I25" s="99"/>
      <c r="J25" s="121"/>
      <c r="K25" s="71"/>
      <c r="L25" s="71"/>
    </row>
    <row r="26" spans="1:12" s="350" customFormat="1" ht="20.100000000000001" customHeight="1" x14ac:dyDescent="0.2">
      <c r="A26" s="348"/>
      <c r="B26" s="347">
        <v>12507.119207</v>
      </c>
      <c r="C26" s="347">
        <v>75188.926353000017</v>
      </c>
      <c r="D26" s="347">
        <v>1551709.3996620001</v>
      </c>
      <c r="E26" s="347">
        <v>16572.553357000004</v>
      </c>
      <c r="F26" s="347">
        <v>92908.067462001462</v>
      </c>
      <c r="G26" s="347">
        <v>77612.466282998445</v>
      </c>
      <c r="H26" s="351"/>
      <c r="I26" s="351" t="s">
        <v>55</v>
      </c>
      <c r="J26" s="326"/>
      <c r="K26" s="349"/>
      <c r="L26" s="349"/>
    </row>
    <row r="27" spans="1:12" ht="20.100000000000001" customHeight="1" x14ac:dyDescent="0.2">
      <c r="A27" s="73"/>
      <c r="B27" s="86">
        <v>4822.1030030000002</v>
      </c>
      <c r="C27" s="86">
        <v>35132.125909000009</v>
      </c>
      <c r="D27" s="86">
        <v>605583.68011199997</v>
      </c>
      <c r="E27" s="86">
        <v>6488.226189</v>
      </c>
      <c r="F27" s="86">
        <v>40264.661339000333</v>
      </c>
      <c r="G27" s="86">
        <v>27515.826670000046</v>
      </c>
      <c r="H27" s="85"/>
      <c r="I27" s="117" t="s">
        <v>351</v>
      </c>
      <c r="J27" s="111"/>
      <c r="K27" s="87"/>
    </row>
    <row r="28" spans="1:12" ht="12" customHeight="1" x14ac:dyDescent="0.2">
      <c r="A28" s="245"/>
      <c r="B28" s="86">
        <v>1438.5119110000003</v>
      </c>
      <c r="C28" s="86">
        <v>10253.731689</v>
      </c>
      <c r="D28" s="86">
        <v>183500.56406799998</v>
      </c>
      <c r="E28" s="86">
        <v>1781.1532749999999</v>
      </c>
      <c r="F28" s="86">
        <v>11836.732437000144</v>
      </c>
      <c r="G28" s="86">
        <v>4983.1446799999585</v>
      </c>
      <c r="H28" s="95"/>
      <c r="I28" s="112" t="s">
        <v>248</v>
      </c>
      <c r="J28" s="104"/>
      <c r="K28" s="97"/>
    </row>
    <row r="29" spans="1:12" ht="12" customHeight="1" x14ac:dyDescent="0.2">
      <c r="A29" s="245"/>
      <c r="B29" s="86">
        <v>3383.5910779999995</v>
      </c>
      <c r="C29" s="86">
        <v>24878.394210000002</v>
      </c>
      <c r="D29" s="86">
        <v>422083.116018</v>
      </c>
      <c r="E29" s="86">
        <v>4707.0728939999999</v>
      </c>
      <c r="F29" s="86">
        <v>28427.928845000337</v>
      </c>
      <c r="G29" s="86">
        <v>22532.682483999972</v>
      </c>
      <c r="H29" s="85"/>
      <c r="I29" s="112" t="s">
        <v>249</v>
      </c>
      <c r="J29" s="111"/>
      <c r="K29" s="87"/>
    </row>
    <row r="30" spans="1:12" ht="20.100000000000001" customHeight="1" x14ac:dyDescent="0.2">
      <c r="A30" s="73"/>
      <c r="B30" s="86">
        <v>7381.5662970000012</v>
      </c>
      <c r="C30" s="86">
        <v>37886.447220000002</v>
      </c>
      <c r="D30" s="86">
        <v>879623.27829599997</v>
      </c>
      <c r="E30" s="86">
        <v>9407.4188110000014</v>
      </c>
      <c r="F30" s="86">
        <v>44277.54721100023</v>
      </c>
      <c r="G30" s="86">
        <v>46474.054158999883</v>
      </c>
      <c r="H30" s="85"/>
      <c r="I30" s="117" t="s">
        <v>206</v>
      </c>
      <c r="J30" s="111"/>
      <c r="K30" s="87"/>
    </row>
    <row r="31" spans="1:12" ht="12" customHeight="1" x14ac:dyDescent="0.2">
      <c r="A31" s="245"/>
      <c r="B31" s="86">
        <v>2845.5252689999998</v>
      </c>
      <c r="C31" s="86">
        <v>10806.155285999999</v>
      </c>
      <c r="D31" s="86">
        <v>300630.14133499999</v>
      </c>
      <c r="E31" s="86">
        <v>3236.284858</v>
      </c>
      <c r="F31" s="86">
        <v>17205.622799999896</v>
      </c>
      <c r="G31" s="86">
        <v>18432.510572999949</v>
      </c>
      <c r="H31" s="95"/>
      <c r="I31" s="112" t="s">
        <v>248</v>
      </c>
      <c r="J31" s="161"/>
      <c r="K31" s="78"/>
    </row>
    <row r="32" spans="1:12" ht="12" customHeight="1" x14ac:dyDescent="0.2">
      <c r="A32" s="245"/>
      <c r="B32" s="86">
        <v>4536.0333720000008</v>
      </c>
      <c r="C32" s="86">
        <v>27080.290928999999</v>
      </c>
      <c r="D32" s="86">
        <v>578992.77116600005</v>
      </c>
      <c r="E32" s="86">
        <v>6171.1815590000006</v>
      </c>
      <c r="F32" s="86">
        <v>27071.971263000276</v>
      </c>
      <c r="G32" s="86">
        <v>28041.534768999834</v>
      </c>
      <c r="H32" s="85"/>
      <c r="I32" s="112" t="s">
        <v>249</v>
      </c>
      <c r="J32" s="111"/>
      <c r="K32" s="87"/>
    </row>
    <row r="33" spans="1:11" ht="20.100000000000001" customHeight="1" x14ac:dyDescent="0.2">
      <c r="A33" s="73"/>
      <c r="B33" s="86">
        <v>3560.8491670000003</v>
      </c>
      <c r="C33" s="86">
        <v>10089.498121000001</v>
      </c>
      <c r="D33" s="86">
        <v>335440.65671700001</v>
      </c>
      <c r="E33" s="86">
        <v>4884.8371160000006</v>
      </c>
      <c r="F33" s="86">
        <v>12053.698054999928</v>
      </c>
      <c r="G33" s="86">
        <v>21173.26213799994</v>
      </c>
      <c r="H33" s="85"/>
      <c r="I33" s="94" t="s">
        <v>250</v>
      </c>
      <c r="J33" s="111"/>
      <c r="K33" s="87"/>
    </row>
    <row r="34" spans="1:11" ht="12" customHeight="1" x14ac:dyDescent="0.2">
      <c r="A34" s="245"/>
      <c r="B34" s="86">
        <v>2158.2438259999999</v>
      </c>
      <c r="C34" s="86">
        <v>13430.834763999999</v>
      </c>
      <c r="D34" s="86">
        <v>327965.301354</v>
      </c>
      <c r="E34" s="86">
        <v>1931.259419</v>
      </c>
      <c r="F34" s="86">
        <v>16484.404638999957</v>
      </c>
      <c r="G34" s="86">
        <v>12481.090095999893</v>
      </c>
      <c r="H34" s="85"/>
      <c r="I34" s="112" t="s">
        <v>251</v>
      </c>
      <c r="J34" s="111"/>
      <c r="K34" s="87"/>
    </row>
    <row r="35" spans="1:11" ht="12" customHeight="1" x14ac:dyDescent="0.2">
      <c r="A35" s="245"/>
      <c r="B35" s="86">
        <v>1571.915632</v>
      </c>
      <c r="C35" s="86">
        <v>7740.0881880000006</v>
      </c>
      <c r="D35" s="86">
        <v>154569.79261199999</v>
      </c>
      <c r="E35" s="86">
        <v>2115.1590209999999</v>
      </c>
      <c r="F35" s="86">
        <v>10090.408908999991</v>
      </c>
      <c r="G35" s="86">
        <v>9980.0919780000695</v>
      </c>
      <c r="H35" s="85"/>
      <c r="I35" s="112" t="s">
        <v>252</v>
      </c>
      <c r="J35" s="111"/>
      <c r="K35" s="87"/>
    </row>
    <row r="36" spans="1:11" ht="12" customHeight="1" x14ac:dyDescent="0.2">
      <c r="A36" s="245"/>
      <c r="B36" s="86">
        <v>30.605135000000001</v>
      </c>
      <c r="C36" s="86">
        <v>1495.218662</v>
      </c>
      <c r="D36" s="86">
        <v>16583.300227</v>
      </c>
      <c r="E36" s="86">
        <v>254.07128599999999</v>
      </c>
      <c r="F36" s="86">
        <v>1576.1526779999986</v>
      </c>
      <c r="G36" s="86">
        <v>258.81513300000222</v>
      </c>
      <c r="H36" s="85"/>
      <c r="I36" s="112" t="s">
        <v>263</v>
      </c>
      <c r="J36" s="111"/>
      <c r="K36" s="87"/>
    </row>
    <row r="37" spans="1:11" ht="12" customHeight="1" x14ac:dyDescent="0.2">
      <c r="A37" s="245"/>
      <c r="B37" s="86">
        <v>59.488599000000001</v>
      </c>
      <c r="C37" s="86">
        <v>5120.3737440000004</v>
      </c>
      <c r="D37" s="86">
        <v>42852.461089999997</v>
      </c>
      <c r="E37" s="86">
        <v>219.51616999999996</v>
      </c>
      <c r="F37" s="86">
        <v>3866.9362690000416</v>
      </c>
      <c r="G37" s="86">
        <v>2592.3444689999478</v>
      </c>
      <c r="H37" s="85"/>
      <c r="I37" s="112" t="s">
        <v>264</v>
      </c>
      <c r="J37" s="111"/>
      <c r="K37" s="87"/>
    </row>
    <row r="38" spans="1:11" ht="12" customHeight="1" x14ac:dyDescent="0.2">
      <c r="A38" s="245"/>
      <c r="B38" s="86">
        <v>0.46393800000078045</v>
      </c>
      <c r="C38" s="86">
        <v>10.433741000000737</v>
      </c>
      <c r="D38" s="86">
        <v>2211.7662959999871</v>
      </c>
      <c r="E38" s="86">
        <v>2.5757990000001882</v>
      </c>
      <c r="F38" s="86">
        <v>205.94666100014365</v>
      </c>
      <c r="G38" s="86">
        <v>-11.549654999966151</v>
      </c>
      <c r="H38" s="85"/>
      <c r="I38" s="112" t="s">
        <v>255</v>
      </c>
      <c r="J38" s="111"/>
      <c r="K38" s="87"/>
    </row>
    <row r="39" spans="1:11" ht="20.100000000000001" customHeight="1" x14ac:dyDescent="0.2">
      <c r="A39" s="73"/>
      <c r="B39" s="86">
        <v>303.44836699999996</v>
      </c>
      <c r="C39" s="86">
        <v>2170.358502</v>
      </c>
      <c r="D39" s="86">
        <v>66502.437845000008</v>
      </c>
      <c r="E39" s="86">
        <v>676.90841899999987</v>
      </c>
      <c r="F39" s="86">
        <v>8365.8986089999962</v>
      </c>
      <c r="G39" s="86">
        <v>3622.6901309999807</v>
      </c>
      <c r="H39" s="85"/>
      <c r="I39" s="117" t="s">
        <v>207</v>
      </c>
      <c r="J39" s="111"/>
      <c r="K39" s="87"/>
    </row>
    <row r="40" spans="1:11" ht="12" customHeight="1" x14ac:dyDescent="0.2">
      <c r="A40" s="245"/>
      <c r="B40" s="86">
        <v>202.77449499999997</v>
      </c>
      <c r="C40" s="86">
        <v>356.98513100000002</v>
      </c>
      <c r="D40" s="86">
        <v>41179.123424999998</v>
      </c>
      <c r="E40" s="86">
        <v>494.49897299999998</v>
      </c>
      <c r="F40" s="86">
        <v>6342.062294000003</v>
      </c>
      <c r="G40" s="86">
        <v>2178.886969000001</v>
      </c>
      <c r="H40" s="85"/>
      <c r="I40" s="112" t="s">
        <v>248</v>
      </c>
      <c r="J40" s="111"/>
      <c r="K40" s="87"/>
    </row>
    <row r="41" spans="1:11" ht="12" customHeight="1" x14ac:dyDescent="0.2">
      <c r="A41" s="245"/>
      <c r="B41" s="86">
        <v>100.673385</v>
      </c>
      <c r="C41" s="86">
        <v>1813.3738670000002</v>
      </c>
      <c r="D41" s="86">
        <v>25323.139303</v>
      </c>
      <c r="E41" s="86">
        <v>182.409424</v>
      </c>
      <c r="F41" s="86">
        <v>2023.8012470000322</v>
      </c>
      <c r="G41" s="86">
        <v>1443.8534499999892</v>
      </c>
      <c r="H41" s="95"/>
      <c r="I41" s="112" t="s">
        <v>249</v>
      </c>
      <c r="J41" s="104"/>
      <c r="K41" s="97"/>
    </row>
    <row r="42" spans="1:11" ht="20.100000000000001" customHeight="1" x14ac:dyDescent="0.2">
      <c r="A42" s="73"/>
      <c r="B42" s="86">
        <v>5656.853752</v>
      </c>
      <c r="C42" s="86">
        <v>10637.625653999999</v>
      </c>
      <c r="D42" s="86">
        <v>543740.36124</v>
      </c>
      <c r="E42" s="86">
        <v>7759.3541919999989</v>
      </c>
      <c r="F42" s="86">
        <v>19358.172770000761</v>
      </c>
      <c r="G42" s="86">
        <v>18337.673799999582</v>
      </c>
      <c r="H42" s="85"/>
      <c r="I42" s="117" t="s">
        <v>265</v>
      </c>
      <c r="J42" s="111"/>
      <c r="K42" s="87"/>
    </row>
    <row r="43" spans="1:11" x14ac:dyDescent="0.2">
      <c r="A43" s="73"/>
      <c r="B43" s="86">
        <v>2010.869772</v>
      </c>
      <c r="C43" s="86">
        <v>4387.2346770000004</v>
      </c>
      <c r="D43" s="86">
        <v>208825.37775099999</v>
      </c>
      <c r="E43" s="86">
        <v>3492.5450150000001</v>
      </c>
      <c r="F43" s="86">
        <v>5871.6379599999636</v>
      </c>
      <c r="G43" s="86">
        <v>5415.044654000013</v>
      </c>
      <c r="H43" s="85"/>
      <c r="I43" s="179" t="s">
        <v>232</v>
      </c>
      <c r="J43" s="111"/>
      <c r="K43" s="87"/>
    </row>
    <row r="44" spans="1:11" x14ac:dyDescent="0.2">
      <c r="A44" s="73"/>
      <c r="B44" s="86">
        <v>3645.98398</v>
      </c>
      <c r="C44" s="86">
        <v>6250.390977</v>
      </c>
      <c r="D44" s="86">
        <v>334914.98348900001</v>
      </c>
      <c r="E44" s="86">
        <v>4266.8091769999992</v>
      </c>
      <c r="F44" s="86">
        <v>13486.534810000332</v>
      </c>
      <c r="G44" s="86">
        <v>12922.629145999788</v>
      </c>
      <c r="H44" s="85"/>
      <c r="I44" s="179" t="s">
        <v>266</v>
      </c>
      <c r="J44" s="111"/>
      <c r="K44" s="87"/>
    </row>
    <row r="45" spans="1:11" ht="12" customHeight="1" x14ac:dyDescent="0.2">
      <c r="A45" s="245"/>
      <c r="B45" s="86">
        <v>3508.4672949999995</v>
      </c>
      <c r="C45" s="86">
        <v>21607.756169</v>
      </c>
      <c r="D45" s="86">
        <v>450483.24040599994</v>
      </c>
      <c r="E45" s="86">
        <v>4072.927733</v>
      </c>
      <c r="F45" s="86">
        <v>31956.124651000253</v>
      </c>
      <c r="G45" s="86">
        <v>23766.151992999748</v>
      </c>
      <c r="H45" s="133"/>
      <c r="I45" s="130" t="s">
        <v>132</v>
      </c>
      <c r="J45" s="127"/>
      <c r="K45" s="134"/>
    </row>
    <row r="46" spans="1:11" ht="12" customHeight="1" x14ac:dyDescent="0.2">
      <c r="A46" s="245"/>
      <c r="B46" s="86">
        <v>2070.239501</v>
      </c>
      <c r="C46" s="86">
        <v>34855.427538999997</v>
      </c>
      <c r="D46" s="86">
        <v>424934.689763</v>
      </c>
      <c r="E46" s="86">
        <v>3822.5501409999997</v>
      </c>
      <c r="F46" s="86">
        <v>32472.472669000155</v>
      </c>
      <c r="G46" s="86">
        <v>28563.49186800003</v>
      </c>
      <c r="H46" s="133"/>
      <c r="I46" s="130" t="s">
        <v>133</v>
      </c>
      <c r="J46" s="127"/>
      <c r="K46" s="134"/>
    </row>
    <row r="47" spans="1:11" ht="12" customHeight="1" x14ac:dyDescent="0.2">
      <c r="A47" s="245"/>
      <c r="B47" s="86">
        <v>675.928856</v>
      </c>
      <c r="C47" s="86">
        <v>4497.8662449999993</v>
      </c>
      <c r="D47" s="86">
        <v>80314.295033999995</v>
      </c>
      <c r="E47" s="86">
        <v>602.62333100000001</v>
      </c>
      <c r="F47" s="86">
        <v>5748.7161020000349</v>
      </c>
      <c r="G47" s="86">
        <v>4446.2450009999684</v>
      </c>
      <c r="H47" s="133"/>
      <c r="I47" s="130" t="s">
        <v>134</v>
      </c>
      <c r="J47" s="127"/>
      <c r="K47" s="134"/>
    </row>
    <row r="48" spans="1:11" ht="12" customHeight="1" x14ac:dyDescent="0.2">
      <c r="A48" s="245"/>
      <c r="B48" s="86">
        <v>595.632476</v>
      </c>
      <c r="C48" s="86">
        <v>3590.2159579999998</v>
      </c>
      <c r="D48" s="86">
        <v>52236.388744999989</v>
      </c>
      <c r="E48" s="86">
        <v>315.225842</v>
      </c>
      <c r="F48" s="86">
        <v>3372.0345530000195</v>
      </c>
      <c r="G48" s="86">
        <v>2499.5260429999971</v>
      </c>
      <c r="H48" s="133"/>
      <c r="I48" s="130" t="s">
        <v>135</v>
      </c>
      <c r="J48" s="127"/>
      <c r="K48" s="134"/>
    </row>
    <row r="49" spans="1:11" s="120" customFormat="1" ht="20.100000000000001" customHeight="1" x14ac:dyDescent="0.2">
      <c r="A49" s="99"/>
      <c r="B49" s="86">
        <v>3580.8108489999995</v>
      </c>
      <c r="C49" s="86">
        <v>19716.676609000002</v>
      </c>
      <c r="D49" s="86">
        <v>333672.62668199994</v>
      </c>
      <c r="E49" s="86">
        <v>5687.5868289999999</v>
      </c>
      <c r="F49" s="86">
        <v>20645.410580000142</v>
      </c>
      <c r="G49" s="86">
        <v>23392.837010999712</v>
      </c>
      <c r="H49" s="135"/>
      <c r="I49" s="119" t="s">
        <v>364</v>
      </c>
      <c r="J49" s="73"/>
      <c r="K49" s="74"/>
    </row>
    <row r="50" spans="1:11" s="120" customFormat="1" ht="12" customHeight="1" x14ac:dyDescent="0.2">
      <c r="A50" s="248"/>
      <c r="B50" s="86">
        <v>104.75429800000001</v>
      </c>
      <c r="C50" s="86">
        <v>82.217837000000003</v>
      </c>
      <c r="D50" s="86">
        <v>15764.971812</v>
      </c>
      <c r="E50" s="86">
        <v>276.69189299999999</v>
      </c>
      <c r="F50" s="86">
        <v>1286.503303000005</v>
      </c>
      <c r="G50" s="86">
        <v>94.177290999995591</v>
      </c>
      <c r="H50" s="116"/>
      <c r="I50" s="121" t="s">
        <v>365</v>
      </c>
      <c r="J50" s="73"/>
      <c r="K50" s="74"/>
    </row>
    <row r="51" spans="1:11" s="120" customFormat="1" ht="12" customHeight="1" x14ac:dyDescent="0.2">
      <c r="A51" s="248"/>
      <c r="B51" s="137">
        <v>0</v>
      </c>
      <c r="C51" s="137">
        <v>0</v>
      </c>
      <c r="D51" s="86">
        <v>331866.66267100006</v>
      </c>
      <c r="E51" s="137">
        <v>0</v>
      </c>
      <c r="F51" s="137">
        <v>0</v>
      </c>
      <c r="G51" s="137">
        <v>0</v>
      </c>
      <c r="H51" s="132"/>
      <c r="I51" s="121" t="s">
        <v>366</v>
      </c>
      <c r="J51" s="70"/>
      <c r="K51" s="71"/>
    </row>
    <row r="52" spans="1:11" s="129" customFormat="1" ht="5.0999999999999996" customHeight="1" x14ac:dyDescent="0.2">
      <c r="A52" s="124"/>
      <c r="B52" s="138"/>
      <c r="C52" s="126"/>
      <c r="D52" s="126"/>
      <c r="E52" s="126"/>
      <c r="F52" s="126"/>
      <c r="G52" s="126"/>
      <c r="H52" s="139"/>
      <c r="I52" s="140"/>
      <c r="J52" s="141"/>
      <c r="K52" s="71"/>
    </row>
    <row r="53" spans="1:11" ht="57.75" customHeight="1" x14ac:dyDescent="0.2">
      <c r="A53" s="308"/>
      <c r="B53" s="552" t="s">
        <v>353</v>
      </c>
      <c r="C53" s="552"/>
      <c r="D53" s="552"/>
      <c r="E53" s="552"/>
      <c r="F53" s="552"/>
      <c r="G53" s="552"/>
      <c r="H53" s="552"/>
      <c r="I53" s="552"/>
      <c r="J53" s="308"/>
      <c r="K53" s="74"/>
    </row>
    <row r="54" spans="1:11" x14ac:dyDescent="0.2">
      <c r="A54" s="73"/>
      <c r="B54" s="73"/>
      <c r="C54" s="73"/>
      <c r="D54" s="73"/>
      <c r="E54" s="73"/>
      <c r="F54" s="73"/>
      <c r="G54" s="73"/>
      <c r="H54" s="73"/>
      <c r="J54" s="73"/>
      <c r="K54" s="74"/>
    </row>
  </sheetData>
  <mergeCells count="2">
    <mergeCell ref="B5:G5"/>
    <mergeCell ref="B53:I5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85546875" style="2" customWidth="1"/>
    <col min="9" max="9" width="1.7109375" style="2" customWidth="1"/>
    <col min="10" max="16384" width="9.140625" style="2"/>
  </cols>
  <sheetData>
    <row r="2" spans="1:10" s="59" customFormat="1" ht="16.5" customHeight="1" x14ac:dyDescent="0.3">
      <c r="A2" s="396"/>
      <c r="B2" s="569" t="s">
        <v>332</v>
      </c>
      <c r="C2" s="569"/>
      <c r="D2" s="569"/>
      <c r="E2" s="569"/>
      <c r="F2" s="569"/>
      <c r="G2" s="569"/>
      <c r="H2" s="236"/>
      <c r="I2" s="396"/>
    </row>
    <row r="3" spans="1:10" s="404" customFormat="1" x14ac:dyDescent="0.2">
      <c r="A3" s="399"/>
      <c r="B3" s="571" t="s">
        <v>359</v>
      </c>
      <c r="C3" s="571"/>
      <c r="D3" s="571"/>
      <c r="E3" s="571"/>
      <c r="F3" s="571"/>
      <c r="G3" s="571"/>
      <c r="H3" s="399"/>
      <c r="I3" s="418"/>
      <c r="J3" s="399"/>
    </row>
    <row r="4" spans="1:10" s="404" customFormat="1" ht="21" customHeight="1" x14ac:dyDescent="0.2">
      <c r="A4" s="402"/>
      <c r="B4" s="405" t="s">
        <v>673</v>
      </c>
      <c r="C4" s="405"/>
      <c r="D4" s="405"/>
      <c r="E4" s="405"/>
      <c r="F4" s="405"/>
      <c r="G4" s="412"/>
      <c r="H4" s="412" t="s">
        <v>198</v>
      </c>
      <c r="I4" s="405"/>
    </row>
    <row r="5" spans="1:10" ht="30" customHeight="1" x14ac:dyDescent="0.2">
      <c r="A5" s="414"/>
      <c r="B5" s="429" t="s">
        <v>25</v>
      </c>
      <c r="C5" s="429" t="s">
        <v>35</v>
      </c>
      <c r="D5" s="429" t="s">
        <v>24</v>
      </c>
      <c r="E5" s="429" t="s">
        <v>40</v>
      </c>
      <c r="F5" s="429" t="s">
        <v>43</v>
      </c>
      <c r="G5" s="7"/>
      <c r="H5" s="427"/>
      <c r="I5" s="8"/>
    </row>
    <row r="6" spans="1:10" ht="12" customHeight="1" x14ac:dyDescent="0.2">
      <c r="A6" s="454"/>
      <c r="B6" s="15">
        <v>0</v>
      </c>
      <c r="C6" s="15">
        <v>0</v>
      </c>
      <c r="D6" s="15">
        <v>0</v>
      </c>
      <c r="E6" s="15">
        <v>0</v>
      </c>
      <c r="F6" s="15">
        <v>0</v>
      </c>
      <c r="H6" s="3" t="s">
        <v>544</v>
      </c>
    </row>
    <row r="7" spans="1:10" ht="12" customHeight="1" x14ac:dyDescent="0.2">
      <c r="A7" s="1"/>
      <c r="B7" s="17">
        <v>1307.6179480000008</v>
      </c>
      <c r="C7" s="17">
        <v>25.534689999999994</v>
      </c>
      <c r="D7" s="17">
        <v>1394.6917349999999</v>
      </c>
      <c r="E7" s="17">
        <v>172.45643600000008</v>
      </c>
      <c r="F7" s="17">
        <v>25.922216999999993</v>
      </c>
      <c r="H7" s="4" t="s">
        <v>545</v>
      </c>
    </row>
    <row r="8" spans="1:10" ht="12" customHeight="1" x14ac:dyDescent="0.2">
      <c r="A8" s="1"/>
      <c r="B8" s="17">
        <v>408.84911599999981</v>
      </c>
      <c r="C8" s="17">
        <v>2068.618582999999</v>
      </c>
      <c r="D8" s="17">
        <v>136.8015289999999</v>
      </c>
      <c r="E8" s="17">
        <v>107.19561900000001</v>
      </c>
      <c r="F8" s="17">
        <v>200.22942899999993</v>
      </c>
      <c r="H8" s="4" t="s">
        <v>546</v>
      </c>
    </row>
    <row r="9" spans="1:10" ht="12" customHeight="1" x14ac:dyDescent="0.2">
      <c r="A9" s="1"/>
      <c r="B9" s="17">
        <v>72.768124</v>
      </c>
      <c r="C9" s="17">
        <v>0</v>
      </c>
      <c r="D9" s="17">
        <v>26.157899999999998</v>
      </c>
      <c r="E9" s="17">
        <v>4.9417499999999999</v>
      </c>
      <c r="F9" s="17">
        <v>0</v>
      </c>
      <c r="H9" s="4" t="s">
        <v>547</v>
      </c>
    </row>
    <row r="10" spans="1:10" ht="12" customHeight="1" x14ac:dyDescent="0.2">
      <c r="A10" s="1"/>
      <c r="B10" s="17">
        <v>4594.4534989999993</v>
      </c>
      <c r="C10" s="17">
        <v>1960.660496</v>
      </c>
      <c r="D10" s="17">
        <v>92.118730999999997</v>
      </c>
      <c r="E10" s="17">
        <v>118.80349399999997</v>
      </c>
      <c r="F10" s="17">
        <v>450.26394199999999</v>
      </c>
      <c r="H10" s="4" t="s">
        <v>548</v>
      </c>
    </row>
    <row r="11" spans="1:10" ht="12" customHeight="1" x14ac:dyDescent="0.2">
      <c r="A11" s="1"/>
      <c r="B11" s="17">
        <v>22.005120000000002</v>
      </c>
      <c r="C11" s="17">
        <v>59.081625999999986</v>
      </c>
      <c r="D11" s="17">
        <v>60.942461000000009</v>
      </c>
      <c r="E11" s="17">
        <v>35.686550999999994</v>
      </c>
      <c r="F11" s="17">
        <v>31.306936000000015</v>
      </c>
      <c r="H11" s="4" t="s">
        <v>549</v>
      </c>
    </row>
    <row r="12" spans="1:10" ht="12" customHeight="1" x14ac:dyDescent="0.2">
      <c r="A12" s="1"/>
      <c r="B12" s="17">
        <v>22.065838000000003</v>
      </c>
      <c r="C12" s="17">
        <v>136.01238299999997</v>
      </c>
      <c r="D12" s="17">
        <v>0.21399700000000002</v>
      </c>
      <c r="E12" s="17">
        <v>0.44639299999999993</v>
      </c>
      <c r="F12" s="17">
        <v>1.5523690000000003</v>
      </c>
      <c r="H12" s="4" t="s">
        <v>550</v>
      </c>
    </row>
    <row r="13" spans="1:10" ht="12" customHeight="1" x14ac:dyDescent="0.2">
      <c r="A13" s="1"/>
      <c r="B13" s="17">
        <v>1915.6733389999997</v>
      </c>
      <c r="C13" s="17">
        <v>68.775741000000011</v>
      </c>
      <c r="D13" s="17">
        <v>325.42849699999994</v>
      </c>
      <c r="E13" s="17">
        <v>139.857193</v>
      </c>
      <c r="F13" s="17">
        <v>42.643414000000007</v>
      </c>
      <c r="H13" s="4" t="s">
        <v>551</v>
      </c>
    </row>
    <row r="14" spans="1:10" ht="12" customHeight="1" x14ac:dyDescent="0.2">
      <c r="A14" s="1"/>
      <c r="B14" s="17">
        <v>0</v>
      </c>
      <c r="C14" s="17">
        <v>0</v>
      </c>
      <c r="D14" s="17">
        <v>0</v>
      </c>
      <c r="E14" s="17">
        <v>0</v>
      </c>
      <c r="F14" s="17">
        <v>0</v>
      </c>
      <c r="H14" s="4" t="s">
        <v>552</v>
      </c>
    </row>
    <row r="15" spans="1:10" ht="12" customHeight="1" x14ac:dyDescent="0.2">
      <c r="A15" s="1"/>
      <c r="B15" s="17">
        <v>1407.635853</v>
      </c>
      <c r="C15" s="17">
        <v>4.4039999999999999E-3</v>
      </c>
      <c r="D15" s="17">
        <v>74.353232999999989</v>
      </c>
      <c r="E15" s="17">
        <v>0.31662099999999993</v>
      </c>
      <c r="F15" s="17">
        <v>0</v>
      </c>
      <c r="H15" s="4" t="s">
        <v>553</v>
      </c>
    </row>
    <row r="16" spans="1:10" ht="12" customHeight="1" x14ac:dyDescent="0.2">
      <c r="A16" s="1"/>
      <c r="B16" s="17">
        <v>23.016933999999999</v>
      </c>
      <c r="C16" s="17">
        <v>2.2862E-2</v>
      </c>
      <c r="D16" s="17">
        <v>79.576069999999973</v>
      </c>
      <c r="E16" s="17">
        <v>0</v>
      </c>
      <c r="F16" s="17">
        <v>1.5747999999999998E-2</v>
      </c>
      <c r="H16" s="4" t="s">
        <v>554</v>
      </c>
    </row>
    <row r="17" spans="1:8" ht="12" customHeight="1" x14ac:dyDescent="0.2">
      <c r="A17" s="1"/>
      <c r="B17" s="17">
        <v>0</v>
      </c>
      <c r="C17" s="17">
        <v>0</v>
      </c>
      <c r="D17" s="17">
        <v>0</v>
      </c>
      <c r="E17" s="17">
        <v>0</v>
      </c>
      <c r="F17" s="17">
        <v>0</v>
      </c>
      <c r="H17" s="4" t="s">
        <v>555</v>
      </c>
    </row>
    <row r="18" spans="1:8" ht="12" customHeight="1" x14ac:dyDescent="0.2">
      <c r="A18" s="1"/>
      <c r="B18" s="17">
        <v>87.297234999999972</v>
      </c>
      <c r="C18" s="17">
        <v>47.682687999999992</v>
      </c>
      <c r="D18" s="17">
        <v>11.578766</v>
      </c>
      <c r="E18" s="17">
        <v>38.682466999999988</v>
      </c>
      <c r="F18" s="17">
        <v>103.91438000000004</v>
      </c>
      <c r="H18" s="62" t="s">
        <v>556</v>
      </c>
    </row>
    <row r="19" spans="1:8" ht="12" customHeight="1" x14ac:dyDescent="0.2">
      <c r="A19" s="1"/>
      <c r="B19" s="17">
        <v>1233.5428410000006</v>
      </c>
      <c r="C19" s="17">
        <v>95.59904699999997</v>
      </c>
      <c r="D19" s="17">
        <v>646.95407599999999</v>
      </c>
      <c r="E19" s="17">
        <v>3559.1673210000031</v>
      </c>
      <c r="F19" s="17">
        <v>281.60867699999989</v>
      </c>
      <c r="H19" s="4" t="s">
        <v>557</v>
      </c>
    </row>
    <row r="20" spans="1:8" ht="12" customHeight="1" x14ac:dyDescent="0.2">
      <c r="A20" s="1"/>
      <c r="B20" s="17">
        <v>235.47202500000017</v>
      </c>
      <c r="C20" s="17">
        <v>31.236383999999994</v>
      </c>
      <c r="D20" s="17">
        <v>45.825665999999984</v>
      </c>
      <c r="E20" s="17">
        <v>864.97282199999984</v>
      </c>
      <c r="F20" s="17">
        <v>354.83600899999988</v>
      </c>
      <c r="H20" s="4" t="s">
        <v>558</v>
      </c>
    </row>
    <row r="21" spans="1:8" ht="12" customHeight="1" x14ac:dyDescent="0.2">
      <c r="A21" s="1"/>
      <c r="B21" s="17">
        <v>15483.619771000003</v>
      </c>
      <c r="C21" s="17">
        <v>266.60907899999984</v>
      </c>
      <c r="D21" s="17">
        <v>5441.0300560000042</v>
      </c>
      <c r="E21" s="17">
        <v>823.27872499999989</v>
      </c>
      <c r="F21" s="17">
        <v>1054.2287260000012</v>
      </c>
      <c r="H21" s="4" t="s">
        <v>559</v>
      </c>
    </row>
    <row r="22" spans="1:8" ht="12" customHeight="1" x14ac:dyDescent="0.2">
      <c r="A22" s="1"/>
      <c r="B22" s="17">
        <v>16713.965922000014</v>
      </c>
      <c r="C22" s="17">
        <v>1869.72282</v>
      </c>
      <c r="D22" s="17">
        <v>8176.0503750000025</v>
      </c>
      <c r="E22" s="17">
        <v>1670.0818480000016</v>
      </c>
      <c r="F22" s="17">
        <v>3569.9112659999992</v>
      </c>
      <c r="H22" s="4" t="s">
        <v>560</v>
      </c>
    </row>
    <row r="23" spans="1:8" ht="12" customHeight="1" x14ac:dyDescent="0.2">
      <c r="A23" s="1"/>
      <c r="B23" s="17">
        <v>92.382952999999972</v>
      </c>
      <c r="C23" s="17">
        <v>4.3314000000000005E-2</v>
      </c>
      <c r="D23" s="17">
        <v>1.1533680000000004</v>
      </c>
      <c r="E23" s="17">
        <v>5.8460029999999996</v>
      </c>
      <c r="F23" s="17">
        <v>2.5721889999999998</v>
      </c>
      <c r="H23" s="4" t="s">
        <v>561</v>
      </c>
    </row>
    <row r="24" spans="1:8" ht="12" customHeight="1" x14ac:dyDescent="0.2">
      <c r="A24" s="1"/>
      <c r="B24" s="17">
        <v>1376.5733150000008</v>
      </c>
      <c r="C24" s="17">
        <v>462.28392100000008</v>
      </c>
      <c r="D24" s="17">
        <v>2252.4546840000007</v>
      </c>
      <c r="E24" s="17">
        <v>326.04157799999996</v>
      </c>
      <c r="F24" s="17">
        <v>343.50557800000013</v>
      </c>
      <c r="H24" s="4" t="s">
        <v>562</v>
      </c>
    </row>
    <row r="25" spans="1:8" ht="12" customHeight="1" x14ac:dyDescent="0.2">
      <c r="A25" s="1"/>
      <c r="B25" s="17">
        <v>144.28514200000006</v>
      </c>
      <c r="C25" s="17">
        <v>7867.939714999995</v>
      </c>
      <c r="D25" s="17">
        <v>16.670266999999996</v>
      </c>
      <c r="E25" s="17">
        <v>18.039626999999999</v>
      </c>
      <c r="F25" s="17">
        <v>82.684396000000007</v>
      </c>
      <c r="H25" s="4" t="s">
        <v>563</v>
      </c>
    </row>
    <row r="26" spans="1:8" ht="12" customHeight="1" x14ac:dyDescent="0.2">
      <c r="A26" s="1"/>
      <c r="B26" s="17">
        <v>50.521186000000007</v>
      </c>
      <c r="C26" s="17">
        <v>0</v>
      </c>
      <c r="D26" s="17">
        <v>7.727487</v>
      </c>
      <c r="E26" s="17">
        <v>0.116023</v>
      </c>
      <c r="F26" s="17">
        <v>2.7790330000000001</v>
      </c>
      <c r="H26" s="4" t="s">
        <v>564</v>
      </c>
    </row>
    <row r="27" spans="1:8" ht="12" customHeight="1" x14ac:dyDescent="0.2">
      <c r="A27" s="1"/>
      <c r="B27" s="17">
        <v>1.2266050000000002</v>
      </c>
      <c r="C27" s="17">
        <v>0</v>
      </c>
      <c r="D27" s="17">
        <v>0.92399400000000009</v>
      </c>
      <c r="E27" s="17">
        <v>0</v>
      </c>
      <c r="F27" s="17">
        <v>0</v>
      </c>
      <c r="H27" s="4" t="s">
        <v>565</v>
      </c>
    </row>
    <row r="28" spans="1:8" ht="12" customHeight="1" x14ac:dyDescent="0.2">
      <c r="A28" s="1"/>
      <c r="B28" s="17"/>
      <c r="C28" s="17"/>
      <c r="D28" s="17"/>
      <c r="E28" s="17"/>
      <c r="F28" s="17"/>
      <c r="H28" s="4" t="s">
        <v>566</v>
      </c>
    </row>
    <row r="29" spans="1:8" ht="12" customHeight="1" x14ac:dyDescent="0.2">
      <c r="A29" s="1"/>
      <c r="B29" s="17">
        <v>0</v>
      </c>
      <c r="C29" s="17">
        <v>0</v>
      </c>
      <c r="D29" s="17">
        <v>0</v>
      </c>
      <c r="E29" s="17">
        <v>0</v>
      </c>
      <c r="F29" s="17">
        <v>0</v>
      </c>
      <c r="H29" s="4" t="s">
        <v>567</v>
      </c>
    </row>
    <row r="30" spans="1:8" ht="12" customHeight="1" x14ac:dyDescent="0.2">
      <c r="A30" s="1"/>
      <c r="B30" s="17">
        <v>1273.2402980000004</v>
      </c>
      <c r="C30" s="17">
        <v>103.034947</v>
      </c>
      <c r="D30" s="17">
        <v>332.80338200000006</v>
      </c>
      <c r="E30" s="17">
        <v>72.591973999999993</v>
      </c>
      <c r="F30" s="17">
        <v>277.82201500000002</v>
      </c>
      <c r="H30" s="4" t="s">
        <v>568</v>
      </c>
    </row>
    <row r="31" spans="1:8" ht="12" customHeight="1" x14ac:dyDescent="0.2">
      <c r="A31" s="1"/>
      <c r="B31" s="17">
        <v>1054.7576550000001</v>
      </c>
      <c r="C31" s="17">
        <v>34.261534999999995</v>
      </c>
      <c r="D31" s="17">
        <v>28641.445108000033</v>
      </c>
      <c r="E31" s="17">
        <v>40.127029999999984</v>
      </c>
      <c r="F31" s="17">
        <v>173.18620500000003</v>
      </c>
      <c r="H31" s="4" t="s">
        <v>569</v>
      </c>
    </row>
    <row r="32" spans="1:8" ht="12" customHeight="1" x14ac:dyDescent="0.2">
      <c r="A32" s="1"/>
      <c r="B32" s="17">
        <v>3.6157990000000004</v>
      </c>
      <c r="C32" s="17">
        <v>0.28901799999999994</v>
      </c>
      <c r="D32" s="17">
        <v>7.7016640000000001</v>
      </c>
      <c r="E32" s="17">
        <v>0</v>
      </c>
      <c r="F32" s="17">
        <v>0</v>
      </c>
      <c r="H32" s="4" t="s">
        <v>570</v>
      </c>
    </row>
    <row r="33" spans="1:8" ht="12" customHeight="1" x14ac:dyDescent="0.2">
      <c r="A33" s="1"/>
      <c r="B33" s="17">
        <v>3.1395</v>
      </c>
      <c r="C33" s="17">
        <v>3.5141000000000006E-2</v>
      </c>
      <c r="D33" s="17">
        <v>0.12103900000000001</v>
      </c>
      <c r="E33" s="17">
        <v>0.85190899999999992</v>
      </c>
      <c r="F33" s="17">
        <v>1.4161379999999995</v>
      </c>
      <c r="H33" s="4" t="s">
        <v>571</v>
      </c>
    </row>
    <row r="34" spans="1:8" ht="12" customHeight="1" x14ac:dyDescent="0.2">
      <c r="A34" s="1"/>
      <c r="B34" s="17">
        <v>4522.8033920000007</v>
      </c>
      <c r="C34" s="17">
        <v>26.864914999999993</v>
      </c>
      <c r="D34" s="17">
        <v>1242.2557939999999</v>
      </c>
      <c r="E34" s="17">
        <v>487.08312300000017</v>
      </c>
      <c r="F34" s="17">
        <v>242.59219599999997</v>
      </c>
      <c r="H34" s="4" t="s">
        <v>572</v>
      </c>
    </row>
    <row r="35" spans="1:8" ht="12" customHeight="1" x14ac:dyDescent="0.2">
      <c r="A35" s="1"/>
      <c r="B35" s="17">
        <v>10.284972999999999</v>
      </c>
      <c r="C35" s="17">
        <v>0</v>
      </c>
      <c r="D35" s="17">
        <v>1.4378299999999997</v>
      </c>
      <c r="E35" s="17">
        <v>1.3000000000000001E-5</v>
      </c>
      <c r="F35" s="17">
        <v>0</v>
      </c>
      <c r="H35" s="4" t="s">
        <v>573</v>
      </c>
    </row>
    <row r="36" spans="1:8" ht="12" customHeight="1" x14ac:dyDescent="0.2">
      <c r="A36" s="1"/>
      <c r="B36" s="17">
        <v>7.4012950000000002</v>
      </c>
      <c r="C36" s="17">
        <v>6.9999999999999999E-6</v>
      </c>
      <c r="D36" s="17">
        <v>0.26753999999999994</v>
      </c>
      <c r="E36" s="17">
        <v>5.080000000000001E-4</v>
      </c>
      <c r="F36" s="17">
        <v>1.3500000000000001E-3</v>
      </c>
      <c r="H36" s="4" t="s">
        <v>574</v>
      </c>
    </row>
    <row r="37" spans="1:8" ht="12" customHeight="1" x14ac:dyDescent="0.2">
      <c r="A37" s="1"/>
      <c r="B37" s="17">
        <v>3.5672530000000009</v>
      </c>
      <c r="C37" s="17">
        <v>0</v>
      </c>
      <c r="D37" s="17">
        <v>5.5420819999999997</v>
      </c>
      <c r="E37" s="17">
        <v>1.926933</v>
      </c>
      <c r="F37" s="17">
        <v>0</v>
      </c>
      <c r="H37" s="4" t="s">
        <v>575</v>
      </c>
    </row>
    <row r="38" spans="1:8" ht="12" customHeight="1" x14ac:dyDescent="0.2">
      <c r="A38" s="1"/>
      <c r="B38" s="17">
        <v>1998.2780230000012</v>
      </c>
      <c r="C38" s="17">
        <v>262.44442800000007</v>
      </c>
      <c r="D38" s="17">
        <v>241.30909099999994</v>
      </c>
      <c r="E38" s="17">
        <v>117.52674700000003</v>
      </c>
      <c r="F38" s="17">
        <v>148.94125100000005</v>
      </c>
      <c r="H38" s="4" t="s">
        <v>576</v>
      </c>
    </row>
    <row r="39" spans="1:8" ht="12" customHeight="1" x14ac:dyDescent="0.2">
      <c r="A39" s="1"/>
      <c r="B39" s="17">
        <v>0.54730800000000002</v>
      </c>
      <c r="C39" s="17">
        <v>0</v>
      </c>
      <c r="D39" s="17">
        <v>0.50164299999999984</v>
      </c>
      <c r="E39" s="17">
        <v>1.6339999999999998E-3</v>
      </c>
      <c r="F39" s="17">
        <v>0</v>
      </c>
      <c r="H39" s="4" t="s">
        <v>577</v>
      </c>
    </row>
    <row r="40" spans="1:8" ht="12" customHeight="1" x14ac:dyDescent="0.2">
      <c r="A40" s="1"/>
      <c r="B40" s="17">
        <v>114.45803499999997</v>
      </c>
      <c r="C40" s="17">
        <v>0.66787900000000011</v>
      </c>
      <c r="D40" s="17">
        <v>10.792939999999998</v>
      </c>
      <c r="E40" s="17">
        <v>3938.0611910000002</v>
      </c>
      <c r="F40" s="17">
        <v>19.957265000000007</v>
      </c>
      <c r="H40" s="4" t="s">
        <v>578</v>
      </c>
    </row>
    <row r="41" spans="1:8" ht="12" customHeight="1" x14ac:dyDescent="0.2">
      <c r="A41" s="1"/>
      <c r="B41" s="17">
        <v>0</v>
      </c>
      <c r="C41" s="17">
        <v>0</v>
      </c>
      <c r="D41" s="17">
        <v>0</v>
      </c>
      <c r="E41" s="17">
        <v>0</v>
      </c>
      <c r="F41" s="17">
        <v>0</v>
      </c>
      <c r="H41" s="4" t="s">
        <v>579</v>
      </c>
    </row>
    <row r="42" spans="1:8" ht="12" customHeight="1" x14ac:dyDescent="0.2">
      <c r="A42" s="1"/>
      <c r="B42" s="17">
        <v>10.551798999999999</v>
      </c>
      <c r="C42" s="17">
        <v>0</v>
      </c>
      <c r="D42" s="17">
        <v>9.0045380000000002</v>
      </c>
      <c r="E42" s="17">
        <v>0</v>
      </c>
      <c r="F42" s="17">
        <v>0</v>
      </c>
      <c r="H42" s="4" t="s">
        <v>580</v>
      </c>
    </row>
    <row r="43" spans="1:8" ht="12" customHeight="1" x14ac:dyDescent="0.2">
      <c r="A43" s="1"/>
      <c r="B43" s="17">
        <v>176.81121799999991</v>
      </c>
      <c r="C43" s="17">
        <v>476.89139299999988</v>
      </c>
      <c r="D43" s="17">
        <v>20.453366999999989</v>
      </c>
      <c r="E43" s="17">
        <v>20.613205000000001</v>
      </c>
      <c r="F43" s="17">
        <v>5093.9594030000017</v>
      </c>
      <c r="H43" s="4" t="s">
        <v>581</v>
      </c>
    </row>
    <row r="44" spans="1:8" ht="12" customHeight="1" x14ac:dyDescent="0.2">
      <c r="A44" s="1"/>
      <c r="B44" s="17">
        <v>61.133334000000005</v>
      </c>
      <c r="C44" s="17">
        <v>3.4112000000000003E-2</v>
      </c>
      <c r="D44" s="17">
        <v>6.5452640000000022</v>
      </c>
      <c r="E44" s="17">
        <v>12.301984000000001</v>
      </c>
      <c r="F44" s="17">
        <v>54.55324199999999</v>
      </c>
      <c r="H44" s="4" t="s">
        <v>582</v>
      </c>
    </row>
    <row r="45" spans="1:8" ht="12" customHeight="1" x14ac:dyDescent="0.2">
      <c r="A45" s="1"/>
      <c r="B45" s="17">
        <v>38.29902899999999</v>
      </c>
      <c r="C45" s="17">
        <v>13.737916</v>
      </c>
      <c r="D45" s="17">
        <v>5.3746549999999971</v>
      </c>
      <c r="E45" s="17">
        <v>0.64244000000000023</v>
      </c>
      <c r="F45" s="17">
        <v>6.5966060000000004</v>
      </c>
      <c r="H45" s="4" t="s">
        <v>583</v>
      </c>
    </row>
    <row r="46" spans="1:8" ht="12" customHeight="1" x14ac:dyDescent="0.2">
      <c r="A46" s="1"/>
      <c r="B46" s="17">
        <v>1.173057</v>
      </c>
      <c r="C46" s="17">
        <v>0</v>
      </c>
      <c r="D46" s="17">
        <v>6.7791170000000012</v>
      </c>
      <c r="E46" s="17">
        <v>0</v>
      </c>
      <c r="F46" s="17">
        <v>0</v>
      </c>
      <c r="H46" s="4" t="s">
        <v>584</v>
      </c>
    </row>
    <row r="47" spans="1:8" ht="12" customHeight="1" x14ac:dyDescent="0.2">
      <c r="A47" s="1"/>
      <c r="B47" s="17">
        <v>7646.3297039999961</v>
      </c>
      <c r="C47" s="17">
        <v>866.19172399999991</v>
      </c>
      <c r="D47" s="17">
        <v>12815.286886999995</v>
      </c>
      <c r="E47" s="17">
        <v>1096.8243950000001</v>
      </c>
      <c r="F47" s="17">
        <v>888.98275100000046</v>
      </c>
      <c r="H47" s="4" t="s">
        <v>585</v>
      </c>
    </row>
    <row r="48" spans="1:8" ht="12" customHeight="1" x14ac:dyDescent="0.2">
      <c r="A48" s="1"/>
      <c r="B48" s="17">
        <v>16.062219999999996</v>
      </c>
      <c r="C48" s="17">
        <v>24.672449999999994</v>
      </c>
      <c r="D48" s="17">
        <v>4.1027139999999989</v>
      </c>
      <c r="E48" s="17">
        <v>3.6010340000000003</v>
      </c>
      <c r="F48" s="17">
        <v>15.746727000000002</v>
      </c>
      <c r="H48" s="4" t="s">
        <v>586</v>
      </c>
    </row>
    <row r="49" spans="1:9" ht="12" customHeight="1" x14ac:dyDescent="0.2">
      <c r="A49" s="1"/>
      <c r="B49" s="17">
        <v>100.85824100000001</v>
      </c>
      <c r="C49" s="17">
        <v>0</v>
      </c>
      <c r="D49" s="17">
        <v>42.129226999999986</v>
      </c>
      <c r="E49" s="17">
        <v>0.52203200000000005</v>
      </c>
      <c r="F49" s="17">
        <v>0</v>
      </c>
      <c r="H49" s="4" t="s">
        <v>587</v>
      </c>
    </row>
    <row r="50" spans="1:9" ht="12" customHeight="1" x14ac:dyDescent="0.2">
      <c r="A50" s="1"/>
      <c r="B50" s="17">
        <v>4080.2857090000011</v>
      </c>
      <c r="C50" s="17">
        <v>24.656822000000002</v>
      </c>
      <c r="D50" s="17">
        <v>354.01984499999998</v>
      </c>
      <c r="E50" s="17">
        <v>153.72149300000004</v>
      </c>
      <c r="F50" s="17">
        <v>836.25232500000061</v>
      </c>
      <c r="H50" s="4" t="s">
        <v>588</v>
      </c>
    </row>
    <row r="51" spans="1:9" ht="12" customHeight="1" x14ac:dyDescent="0.2">
      <c r="A51" s="1"/>
      <c r="B51" s="17">
        <v>647.14087400000005</v>
      </c>
      <c r="C51" s="17">
        <v>9.9603029999999997</v>
      </c>
      <c r="D51" s="17">
        <v>77.870091000000002</v>
      </c>
      <c r="E51" s="17">
        <v>1184.5069570000001</v>
      </c>
      <c r="F51" s="17">
        <v>76.570645999999968</v>
      </c>
      <c r="H51" s="4" t="s">
        <v>589</v>
      </c>
    </row>
    <row r="52" spans="1:9" ht="12" customHeight="1" x14ac:dyDescent="0.2">
      <c r="A52" s="1"/>
      <c r="B52" s="17">
        <v>5663.743402999994</v>
      </c>
      <c r="C52" s="17">
        <v>505.03209900000007</v>
      </c>
      <c r="D52" s="17">
        <v>3922.9373479999986</v>
      </c>
      <c r="E52" s="17">
        <v>1326.0473480000012</v>
      </c>
      <c r="F52" s="17">
        <v>1598.0530100000008</v>
      </c>
      <c r="H52" s="4" t="s">
        <v>590</v>
      </c>
    </row>
    <row r="53" spans="1:9" ht="12" customHeight="1" x14ac:dyDescent="0.2">
      <c r="A53" s="1"/>
      <c r="B53" s="17">
        <v>2.780602</v>
      </c>
      <c r="C53" s="17">
        <v>0</v>
      </c>
      <c r="D53" s="17">
        <v>0.10786200000000001</v>
      </c>
      <c r="E53" s="17">
        <v>0</v>
      </c>
      <c r="F53" s="17">
        <v>0</v>
      </c>
      <c r="H53" s="4" t="s">
        <v>591</v>
      </c>
    </row>
    <row r="54" spans="1:9" ht="12" customHeight="1" x14ac:dyDescent="0.2">
      <c r="A54" s="1"/>
      <c r="B54" s="17">
        <v>690.12612399999966</v>
      </c>
      <c r="C54" s="17">
        <v>0</v>
      </c>
      <c r="D54" s="17">
        <v>82.527806000000027</v>
      </c>
      <c r="E54" s="17">
        <v>1.307482</v>
      </c>
      <c r="F54" s="17">
        <v>1.2530020000000002</v>
      </c>
      <c r="H54" s="4" t="s">
        <v>592</v>
      </c>
    </row>
    <row r="55" spans="1:9" ht="12" customHeight="1" x14ac:dyDescent="0.2">
      <c r="A55" s="1"/>
      <c r="B55" s="17">
        <v>302.00012700000002</v>
      </c>
      <c r="C55" s="17">
        <v>3.9680530000000003</v>
      </c>
      <c r="D55" s="17">
        <v>30.271466</v>
      </c>
      <c r="E55" s="17">
        <v>1.7915559999999997</v>
      </c>
      <c r="F55" s="17">
        <v>6.066256000000001</v>
      </c>
      <c r="H55" s="4" t="s">
        <v>593</v>
      </c>
    </row>
    <row r="56" spans="1:9" ht="12" customHeight="1" x14ac:dyDescent="0.2">
      <c r="A56" s="1"/>
      <c r="B56" s="17">
        <v>113820.28525000004</v>
      </c>
      <c r="C56" s="17">
        <v>12974.672249999989</v>
      </c>
      <c r="D56" s="17">
        <v>44890.188750000016</v>
      </c>
      <c r="E56" s="17">
        <v>14778.127749999996</v>
      </c>
      <c r="F56" s="17">
        <v>13771.4985</v>
      </c>
      <c r="H56" s="4" t="s">
        <v>594</v>
      </c>
    </row>
    <row r="57" spans="1:9" ht="18" customHeight="1" x14ac:dyDescent="0.2">
      <c r="A57" s="414"/>
      <c r="B57" s="539">
        <v>25727.613635999987</v>
      </c>
      <c r="C57" s="539">
        <v>3321.4999999999986</v>
      </c>
      <c r="D57" s="539">
        <v>19783.749999999996</v>
      </c>
      <c r="E57" s="539">
        <v>7845.431818</v>
      </c>
      <c r="F57" s="539">
        <v>4948.5909089999977</v>
      </c>
      <c r="H57" s="534" t="s">
        <v>597</v>
      </c>
    </row>
    <row r="58" spans="1:9" ht="39.950000000000003" customHeight="1" x14ac:dyDescent="0.2">
      <c r="A58" s="397"/>
      <c r="B58" s="572" t="s">
        <v>83</v>
      </c>
      <c r="C58" s="572"/>
      <c r="D58" s="572"/>
      <c r="E58" s="572"/>
      <c r="F58" s="572"/>
      <c r="G58" s="572"/>
      <c r="H58" s="572"/>
      <c r="I58" s="397"/>
    </row>
    <row r="59" spans="1:9" x14ac:dyDescent="0.2">
      <c r="A59" s="1"/>
      <c r="B59" s="1"/>
      <c r="C59" s="1"/>
      <c r="D59" s="1"/>
      <c r="E59" s="1"/>
      <c r="F59" s="1"/>
      <c r="G59" s="1"/>
      <c r="H59" s="1"/>
      <c r="I59" s="1"/>
    </row>
  </sheetData>
  <mergeCells count="3">
    <mergeCell ref="B2:G2"/>
    <mergeCell ref="B3:G3"/>
    <mergeCell ref="B58:H58"/>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2:I59"/>
  <sheetViews>
    <sheetView showGridLines="0" zoomScaleNormal="100" zoomScaleSheetLayoutView="100" workbookViewId="0"/>
  </sheetViews>
  <sheetFormatPr defaultColWidth="9.140625" defaultRowHeight="12" x14ac:dyDescent="0.2"/>
  <cols>
    <col min="1" max="1" width="1.7109375" style="2" customWidth="1"/>
    <col min="2" max="2" width="32.42578125" style="2" customWidth="1"/>
    <col min="3" max="6" width="12.7109375" style="2" customWidth="1"/>
    <col min="7" max="7" width="13.140625" style="2" customWidth="1"/>
    <col min="8" max="9" width="1.7109375" style="2" customWidth="1"/>
    <col min="10" max="16384" width="9.140625" style="2"/>
  </cols>
  <sheetData>
    <row r="2" spans="1:9" s="59" customFormat="1" ht="16.5" customHeight="1" x14ac:dyDescent="0.3">
      <c r="A2" s="395"/>
      <c r="B2" s="569" t="s">
        <v>332</v>
      </c>
      <c r="C2" s="569"/>
      <c r="D2" s="569"/>
      <c r="E2" s="569"/>
      <c r="F2" s="569"/>
      <c r="G2" s="569"/>
      <c r="H2" s="236"/>
    </row>
    <row r="3" spans="1:9" s="404" customFormat="1" ht="16.5" customHeight="1" x14ac:dyDescent="0.2">
      <c r="A3" s="399"/>
      <c r="B3" s="571" t="s">
        <v>359</v>
      </c>
      <c r="C3" s="571"/>
      <c r="D3" s="571"/>
      <c r="E3" s="571"/>
      <c r="F3" s="571"/>
      <c r="G3" s="571"/>
      <c r="H3" s="399"/>
      <c r="I3" s="418"/>
    </row>
    <row r="4" spans="1:9" s="404" customFormat="1" ht="21" customHeight="1" x14ac:dyDescent="0.2">
      <c r="A4" s="402"/>
      <c r="B4" s="405" t="s">
        <v>673</v>
      </c>
      <c r="C4" s="405"/>
      <c r="D4" s="405"/>
      <c r="E4" s="405"/>
      <c r="F4" s="405"/>
      <c r="G4" s="412" t="s">
        <v>199</v>
      </c>
      <c r="H4" s="425"/>
    </row>
    <row r="5" spans="1:9" ht="30" customHeight="1" x14ac:dyDescent="0.2">
      <c r="A5" s="427"/>
      <c r="B5" s="407"/>
      <c r="C5" s="411" t="s">
        <v>29</v>
      </c>
      <c r="D5" s="411" t="s">
        <v>49</v>
      </c>
      <c r="E5" s="411" t="s">
        <v>21</v>
      </c>
      <c r="F5" s="411" t="s">
        <v>52</v>
      </c>
      <c r="G5" s="409" t="s">
        <v>195</v>
      </c>
      <c r="H5" s="455"/>
    </row>
    <row r="6" spans="1:9" ht="12" customHeight="1" x14ac:dyDescent="0.25">
      <c r="A6" s="398"/>
      <c r="B6" s="3" t="s">
        <v>544</v>
      </c>
      <c r="C6" s="12">
        <v>0</v>
      </c>
      <c r="D6" s="15">
        <v>0</v>
      </c>
      <c r="E6" s="15">
        <v>24.819620000000004</v>
      </c>
      <c r="F6" s="15">
        <v>25.680376999999993</v>
      </c>
      <c r="G6" s="10">
        <v>0</v>
      </c>
      <c r="H6" s="13"/>
    </row>
    <row r="7" spans="1:9" ht="12" customHeight="1" x14ac:dyDescent="0.2">
      <c r="A7" s="399"/>
      <c r="B7" s="4" t="s">
        <v>545</v>
      </c>
      <c r="C7" s="14">
        <v>242.85627100000002</v>
      </c>
      <c r="D7" s="17">
        <v>9.3457000000000026E-2</v>
      </c>
      <c r="E7" s="17">
        <v>25938.829926999999</v>
      </c>
      <c r="F7" s="17">
        <v>0</v>
      </c>
      <c r="G7" s="11">
        <v>921.27843199999188</v>
      </c>
      <c r="H7" s="1"/>
    </row>
    <row r="8" spans="1:9" ht="12" customHeight="1" x14ac:dyDescent="0.2">
      <c r="A8" s="399"/>
      <c r="B8" s="4" t="s">
        <v>546</v>
      </c>
      <c r="C8" s="14">
        <v>77.970782000000042</v>
      </c>
      <c r="D8" s="17">
        <v>5.1260250000000029</v>
      </c>
      <c r="E8" s="17">
        <v>7760.6231850000049</v>
      </c>
      <c r="F8" s="17">
        <v>0</v>
      </c>
      <c r="G8" s="11">
        <v>2533.4541199999931</v>
      </c>
      <c r="H8" s="1"/>
    </row>
    <row r="9" spans="1:9" ht="12" customHeight="1" x14ac:dyDescent="0.2">
      <c r="A9" s="399"/>
      <c r="B9" s="4" t="s">
        <v>547</v>
      </c>
      <c r="C9" s="14">
        <v>0.11373</v>
      </c>
      <c r="D9" s="17">
        <v>0</v>
      </c>
      <c r="E9" s="17">
        <v>196.83607499999997</v>
      </c>
      <c r="F9" s="17">
        <v>1.7859580000000506</v>
      </c>
      <c r="G9" s="11">
        <v>73.325662999999963</v>
      </c>
      <c r="H9" s="1"/>
    </row>
    <row r="10" spans="1:9" ht="12" customHeight="1" x14ac:dyDescent="0.2">
      <c r="A10" s="399"/>
      <c r="B10" s="4" t="s">
        <v>548</v>
      </c>
      <c r="C10" s="14">
        <v>157.26112800000001</v>
      </c>
      <c r="D10" s="17">
        <v>17.100630999999996</v>
      </c>
      <c r="E10" s="17">
        <v>21748.371604999989</v>
      </c>
      <c r="F10" s="17">
        <v>0</v>
      </c>
      <c r="G10" s="11">
        <v>2451.1995450000177</v>
      </c>
      <c r="H10" s="1"/>
    </row>
    <row r="11" spans="1:9" ht="12" customHeight="1" x14ac:dyDescent="0.2">
      <c r="A11" s="399"/>
      <c r="B11" s="4" t="s">
        <v>549</v>
      </c>
      <c r="C11" s="14">
        <v>75.213313999999997</v>
      </c>
      <c r="D11" s="17">
        <v>0</v>
      </c>
      <c r="E11" s="17">
        <v>3854.119889000001</v>
      </c>
      <c r="F11" s="17">
        <v>679.30984600000193</v>
      </c>
      <c r="G11" s="11">
        <v>52.366591999997581</v>
      </c>
      <c r="H11" s="1"/>
    </row>
    <row r="12" spans="1:9" ht="12" customHeight="1" x14ac:dyDescent="0.2">
      <c r="A12" s="399"/>
      <c r="B12" s="4" t="s">
        <v>550</v>
      </c>
      <c r="C12" s="14">
        <v>0.18021699999999999</v>
      </c>
      <c r="D12" s="17">
        <v>8.000400000000002E-2</v>
      </c>
      <c r="E12" s="17">
        <v>812.6029450000002</v>
      </c>
      <c r="F12" s="17">
        <v>3390.5606180000041</v>
      </c>
      <c r="G12" s="11">
        <v>17.988463999996384</v>
      </c>
      <c r="H12" s="1"/>
    </row>
    <row r="13" spans="1:9" ht="12" customHeight="1" x14ac:dyDescent="0.2">
      <c r="A13" s="399"/>
      <c r="B13" s="4" t="s">
        <v>551</v>
      </c>
      <c r="C13" s="14">
        <v>103.70204600000001</v>
      </c>
      <c r="D13" s="17">
        <v>8.6000000000000003E-5</v>
      </c>
      <c r="E13" s="17">
        <v>27960.847771000012</v>
      </c>
      <c r="F13" s="17">
        <v>0</v>
      </c>
      <c r="G13" s="11">
        <v>102.21794499998214</v>
      </c>
      <c r="H13" s="1"/>
    </row>
    <row r="14" spans="1:9" ht="12" customHeight="1" x14ac:dyDescent="0.2">
      <c r="A14" s="399"/>
      <c r="B14" s="4" t="s">
        <v>552</v>
      </c>
      <c r="C14" s="14">
        <v>0</v>
      </c>
      <c r="D14" s="17">
        <v>0</v>
      </c>
      <c r="E14" s="17">
        <v>611.75806900000021</v>
      </c>
      <c r="F14" s="17">
        <v>90.554339000000027</v>
      </c>
      <c r="G14" s="11">
        <v>0</v>
      </c>
      <c r="H14" s="1"/>
    </row>
    <row r="15" spans="1:9" ht="12" customHeight="1" x14ac:dyDescent="0.2">
      <c r="A15" s="399"/>
      <c r="B15" s="4" t="s">
        <v>553</v>
      </c>
      <c r="C15" s="14">
        <v>4.8143999999999999E-2</v>
      </c>
      <c r="D15" s="17">
        <v>0</v>
      </c>
      <c r="E15" s="17">
        <v>18756.506220000007</v>
      </c>
      <c r="F15" s="17">
        <v>0</v>
      </c>
      <c r="G15" s="11">
        <v>148.50430899999265</v>
      </c>
      <c r="H15" s="1"/>
    </row>
    <row r="16" spans="1:9" ht="12" customHeight="1" x14ac:dyDescent="0.25">
      <c r="A16" s="398"/>
      <c r="B16" s="4" t="s">
        <v>554</v>
      </c>
      <c r="C16" s="14">
        <v>6.0000000000000002E-5</v>
      </c>
      <c r="D16" s="17">
        <v>1.15E-4</v>
      </c>
      <c r="E16" s="17">
        <v>4428.1125550000015</v>
      </c>
      <c r="F16" s="17">
        <v>232.97441299999809</v>
      </c>
      <c r="G16" s="11">
        <v>124.06476700000349</v>
      </c>
      <c r="H16" s="1"/>
    </row>
    <row r="17" spans="1:8" ht="12" customHeight="1" x14ac:dyDescent="0.2">
      <c r="A17" s="400"/>
      <c r="B17" s="4" t="s">
        <v>555</v>
      </c>
      <c r="C17" s="14">
        <v>0</v>
      </c>
      <c r="D17" s="17">
        <v>0</v>
      </c>
      <c r="E17" s="17">
        <v>199.258464</v>
      </c>
      <c r="F17" s="17">
        <v>20.47097100000002</v>
      </c>
      <c r="G17" s="11">
        <v>0</v>
      </c>
      <c r="H17" s="1"/>
    </row>
    <row r="18" spans="1:8" ht="12" customHeight="1" x14ac:dyDescent="0.2">
      <c r="A18" s="400"/>
      <c r="B18" s="62" t="s">
        <v>556</v>
      </c>
      <c r="C18" s="14">
        <v>4.7287989999999978</v>
      </c>
      <c r="D18" s="17">
        <v>0.44240000000000002</v>
      </c>
      <c r="E18" s="17">
        <v>1712.0390879999986</v>
      </c>
      <c r="F18" s="17">
        <v>4829.6165010000132</v>
      </c>
      <c r="G18" s="11">
        <v>28.062221999988651</v>
      </c>
      <c r="H18" s="1"/>
    </row>
    <row r="19" spans="1:8" ht="12" customHeight="1" x14ac:dyDescent="0.2">
      <c r="A19" s="400"/>
      <c r="B19" s="4" t="s">
        <v>557</v>
      </c>
      <c r="C19" s="14">
        <v>5053.8342860000012</v>
      </c>
      <c r="D19" s="17">
        <v>6.2919490000000016</v>
      </c>
      <c r="E19" s="17">
        <v>34114.689234999969</v>
      </c>
      <c r="F19" s="17">
        <v>0</v>
      </c>
      <c r="G19" s="11">
        <v>427.59601300006761</v>
      </c>
      <c r="H19" s="1"/>
    </row>
    <row r="20" spans="1:8" ht="12" customHeight="1" x14ac:dyDescent="0.2">
      <c r="A20" s="400"/>
      <c r="B20" s="4" t="s">
        <v>558</v>
      </c>
      <c r="C20" s="14">
        <v>951.29021400000045</v>
      </c>
      <c r="D20" s="17">
        <v>3.7464150000000012</v>
      </c>
      <c r="E20" s="17">
        <v>3558.3258300000011</v>
      </c>
      <c r="F20" s="17">
        <v>0</v>
      </c>
      <c r="G20" s="11">
        <v>404.94843000000219</v>
      </c>
      <c r="H20" s="1"/>
    </row>
    <row r="21" spans="1:8" ht="12" customHeight="1" x14ac:dyDescent="0.2">
      <c r="A21" s="400"/>
      <c r="B21" s="4" t="s">
        <v>559</v>
      </c>
      <c r="C21" s="14">
        <v>2209.1210320000005</v>
      </c>
      <c r="D21" s="17">
        <v>49.230334999999982</v>
      </c>
      <c r="E21" s="17">
        <v>120997.00052100005</v>
      </c>
      <c r="F21" s="17">
        <v>0</v>
      </c>
      <c r="G21" s="11">
        <v>6323.5243739997386</v>
      </c>
      <c r="H21" s="1"/>
    </row>
    <row r="22" spans="1:8" ht="12" customHeight="1" x14ac:dyDescent="0.2">
      <c r="A22" s="400"/>
      <c r="B22" s="4" t="s">
        <v>560</v>
      </c>
      <c r="C22" s="14">
        <v>3192.3576809999995</v>
      </c>
      <c r="D22" s="17">
        <v>106.445009</v>
      </c>
      <c r="E22" s="17">
        <v>159182.37072600017</v>
      </c>
      <c r="F22" s="17">
        <v>0</v>
      </c>
      <c r="G22" s="11">
        <v>47170.132757999789</v>
      </c>
      <c r="H22" s="1"/>
    </row>
    <row r="23" spans="1:8" ht="12" customHeight="1" x14ac:dyDescent="0.2">
      <c r="A23" s="400"/>
      <c r="B23" s="4" t="s">
        <v>561</v>
      </c>
      <c r="C23" s="14">
        <v>1.259512</v>
      </c>
      <c r="D23" s="17">
        <v>2.3357000000000003E-2</v>
      </c>
      <c r="E23" s="17">
        <v>735.67795799999988</v>
      </c>
      <c r="F23" s="17">
        <v>0</v>
      </c>
      <c r="G23" s="11">
        <v>32.080629000000158</v>
      </c>
      <c r="H23" s="1"/>
    </row>
    <row r="24" spans="1:8" ht="12" customHeight="1" x14ac:dyDescent="0.2">
      <c r="A24" s="400"/>
      <c r="B24" s="4" t="s">
        <v>562</v>
      </c>
      <c r="C24" s="14">
        <v>575.69539399999996</v>
      </c>
      <c r="D24" s="17">
        <v>1.9160000000000001</v>
      </c>
      <c r="E24" s="17">
        <v>82533.83981499997</v>
      </c>
      <c r="F24" s="17">
        <v>1248.7596839999896</v>
      </c>
      <c r="G24" s="11">
        <v>934.97776900001918</v>
      </c>
      <c r="H24" s="1"/>
    </row>
    <row r="25" spans="1:8" ht="12" customHeight="1" x14ac:dyDescent="0.2">
      <c r="A25" s="400"/>
      <c r="B25" s="4" t="s">
        <v>563</v>
      </c>
      <c r="C25" s="14">
        <v>5.467950000000001</v>
      </c>
      <c r="D25" s="17">
        <v>3.4447130000000015</v>
      </c>
      <c r="E25" s="17">
        <v>1855.3835920000004</v>
      </c>
      <c r="F25" s="17">
        <v>0</v>
      </c>
      <c r="G25" s="11">
        <v>103.52062099999785</v>
      </c>
      <c r="H25" s="1"/>
    </row>
    <row r="26" spans="1:8" ht="12" customHeight="1" x14ac:dyDescent="0.2">
      <c r="A26" s="400"/>
      <c r="B26" s="4" t="s">
        <v>564</v>
      </c>
      <c r="C26" s="14">
        <v>4.1085719999999997</v>
      </c>
      <c r="D26" s="17">
        <v>0</v>
      </c>
      <c r="E26" s="17">
        <v>5552.7484809999996</v>
      </c>
      <c r="F26" s="17">
        <v>849.56379899999956</v>
      </c>
      <c r="G26" s="11">
        <v>7.2786219999979949</v>
      </c>
      <c r="H26" s="1"/>
    </row>
    <row r="27" spans="1:8" ht="12" customHeight="1" x14ac:dyDescent="0.2">
      <c r="A27" s="400"/>
      <c r="B27" s="4" t="s">
        <v>565</v>
      </c>
      <c r="C27" s="14">
        <v>0</v>
      </c>
      <c r="D27" s="17">
        <v>0</v>
      </c>
      <c r="E27" s="17">
        <v>180.48447000000002</v>
      </c>
      <c r="F27" s="17">
        <v>63.288205000000005</v>
      </c>
      <c r="G27" s="11">
        <v>38.486023000000102</v>
      </c>
      <c r="H27" s="1"/>
    </row>
    <row r="28" spans="1:8" ht="12" customHeight="1" x14ac:dyDescent="0.2">
      <c r="A28" s="400"/>
      <c r="B28" s="4" t="s">
        <v>566</v>
      </c>
      <c r="C28" s="14"/>
      <c r="D28" s="17"/>
      <c r="E28" s="17"/>
      <c r="F28" s="17"/>
      <c r="G28" s="11"/>
      <c r="H28" s="1"/>
    </row>
    <row r="29" spans="1:8" ht="12" customHeight="1" x14ac:dyDescent="0.2">
      <c r="A29" s="400"/>
      <c r="B29" s="4" t="s">
        <v>567</v>
      </c>
      <c r="C29" s="14">
        <v>0</v>
      </c>
      <c r="D29" s="17">
        <v>0</v>
      </c>
      <c r="E29" s="17">
        <v>0</v>
      </c>
      <c r="F29" s="17">
        <v>743.54226700000072</v>
      </c>
      <c r="G29" s="11">
        <v>0</v>
      </c>
      <c r="H29" s="1"/>
    </row>
    <row r="30" spans="1:8" ht="12" customHeight="1" x14ac:dyDescent="0.2">
      <c r="A30" s="400"/>
      <c r="B30" s="4" t="s">
        <v>568</v>
      </c>
      <c r="C30" s="14">
        <v>104.88602799999995</v>
      </c>
      <c r="D30" s="17">
        <v>14.105623999999994</v>
      </c>
      <c r="E30" s="17">
        <v>9831.7806739999996</v>
      </c>
      <c r="F30" s="17">
        <v>0</v>
      </c>
      <c r="G30" s="11">
        <v>510.15907199999128</v>
      </c>
      <c r="H30" s="1"/>
    </row>
    <row r="31" spans="1:8" ht="12" customHeight="1" x14ac:dyDescent="0.2">
      <c r="A31" s="400"/>
      <c r="B31" s="4" t="s">
        <v>569</v>
      </c>
      <c r="C31" s="14">
        <v>77.274050999999986</v>
      </c>
      <c r="D31" s="17">
        <v>77.303871000000029</v>
      </c>
      <c r="E31" s="17">
        <v>33845.706225999995</v>
      </c>
      <c r="F31" s="17">
        <v>0</v>
      </c>
      <c r="G31" s="11">
        <v>229.88336099997105</v>
      </c>
      <c r="H31" s="1"/>
    </row>
    <row r="32" spans="1:8" ht="12" customHeight="1" x14ac:dyDescent="0.2">
      <c r="A32" s="400"/>
      <c r="B32" s="4" t="s">
        <v>570</v>
      </c>
      <c r="C32" s="14">
        <v>2.4594000000000001E-2</v>
      </c>
      <c r="D32" s="17">
        <v>0</v>
      </c>
      <c r="E32" s="17">
        <v>5273.5583690000039</v>
      </c>
      <c r="F32" s="17">
        <v>825.19558200000029</v>
      </c>
      <c r="G32" s="11">
        <v>9.186899999713205E-2</v>
      </c>
      <c r="H32" s="1"/>
    </row>
    <row r="33" spans="1:8" ht="12" customHeight="1" x14ac:dyDescent="0.2">
      <c r="A33" s="1"/>
      <c r="B33" s="4" t="s">
        <v>571</v>
      </c>
      <c r="C33" s="14">
        <v>2.0684680000000002</v>
      </c>
      <c r="D33" s="17">
        <v>2.5999999999999998E-4</v>
      </c>
      <c r="E33" s="17">
        <v>46.923449999999988</v>
      </c>
      <c r="F33" s="17">
        <v>0</v>
      </c>
      <c r="G33" s="11">
        <v>13.012810999999999</v>
      </c>
      <c r="H33" s="1"/>
    </row>
    <row r="34" spans="1:8" ht="12" customHeight="1" x14ac:dyDescent="0.2">
      <c r="A34" s="1"/>
      <c r="B34" s="4" t="s">
        <v>572</v>
      </c>
      <c r="C34" s="14">
        <v>426.02314999999987</v>
      </c>
      <c r="D34" s="17">
        <v>8.059451000000001</v>
      </c>
      <c r="E34" s="17">
        <v>26135.69011200004</v>
      </c>
      <c r="F34" s="17">
        <v>0</v>
      </c>
      <c r="G34" s="11">
        <v>3580.0208199999324</v>
      </c>
      <c r="H34" s="1"/>
    </row>
    <row r="35" spans="1:8" ht="12" customHeight="1" x14ac:dyDescent="0.2">
      <c r="A35" s="1"/>
      <c r="B35" s="4" t="s">
        <v>573</v>
      </c>
      <c r="C35" s="14">
        <v>0</v>
      </c>
      <c r="D35" s="17">
        <v>0</v>
      </c>
      <c r="E35" s="17">
        <v>877.38210400000003</v>
      </c>
      <c r="F35" s="17">
        <v>132.98197699999946</v>
      </c>
      <c r="G35" s="11">
        <v>4.7045110000008208</v>
      </c>
      <c r="H35" s="1"/>
    </row>
    <row r="36" spans="1:8" ht="12" customHeight="1" x14ac:dyDescent="0.2">
      <c r="A36" s="1"/>
      <c r="B36" s="4" t="s">
        <v>574</v>
      </c>
      <c r="C36" s="14">
        <v>0.79918000000000011</v>
      </c>
      <c r="D36" s="17">
        <v>7.36E-4</v>
      </c>
      <c r="E36" s="17">
        <v>7.6312449999999981</v>
      </c>
      <c r="F36" s="17">
        <v>0</v>
      </c>
      <c r="G36" s="11">
        <v>0.4002379999999981</v>
      </c>
      <c r="H36" s="1"/>
    </row>
    <row r="37" spans="1:8" ht="12" customHeight="1" x14ac:dyDescent="0.2">
      <c r="A37" s="1"/>
      <c r="B37" s="4" t="s">
        <v>575</v>
      </c>
      <c r="C37" s="14">
        <v>2.5000000000000001E-3</v>
      </c>
      <c r="D37" s="17">
        <v>0</v>
      </c>
      <c r="E37" s="17">
        <v>1246.1999190000004</v>
      </c>
      <c r="F37" s="17">
        <v>477.56390700000065</v>
      </c>
      <c r="G37" s="11">
        <v>2.0000006770715117E-6</v>
      </c>
      <c r="H37" s="1"/>
    </row>
    <row r="38" spans="1:8" ht="12" customHeight="1" x14ac:dyDescent="0.2">
      <c r="A38" s="1"/>
      <c r="B38" s="4" t="s">
        <v>576</v>
      </c>
      <c r="C38" s="14">
        <v>266.00638700000007</v>
      </c>
      <c r="D38" s="17">
        <v>6.642644999999999</v>
      </c>
      <c r="E38" s="17">
        <v>30233.718464000012</v>
      </c>
      <c r="F38" s="17">
        <v>0</v>
      </c>
      <c r="G38" s="11">
        <v>945.99707499995566</v>
      </c>
      <c r="H38" s="1"/>
    </row>
    <row r="39" spans="1:8" ht="12" customHeight="1" x14ac:dyDescent="0.2">
      <c r="A39" s="1"/>
      <c r="B39" s="4" t="s">
        <v>577</v>
      </c>
      <c r="C39" s="14">
        <v>9.7E-5</v>
      </c>
      <c r="D39" s="17">
        <v>0</v>
      </c>
      <c r="E39" s="17">
        <v>287.84164800000002</v>
      </c>
      <c r="F39" s="17">
        <v>183.09999899999991</v>
      </c>
      <c r="G39" s="11">
        <v>0.2620829999997909</v>
      </c>
      <c r="H39" s="1"/>
    </row>
    <row r="40" spans="1:8" ht="12" customHeight="1" x14ac:dyDescent="0.2">
      <c r="A40" s="1"/>
      <c r="B40" s="4" t="s">
        <v>578</v>
      </c>
      <c r="C40" s="14">
        <v>236.879965</v>
      </c>
      <c r="D40" s="17">
        <v>0.12732599999999999</v>
      </c>
      <c r="E40" s="17">
        <v>3885.6538399999995</v>
      </c>
      <c r="F40" s="17">
        <v>0</v>
      </c>
      <c r="G40" s="11">
        <v>10.045611000003191</v>
      </c>
      <c r="H40" s="1"/>
    </row>
    <row r="41" spans="1:8" ht="12" customHeight="1" x14ac:dyDescent="0.2">
      <c r="A41" s="1"/>
      <c r="B41" s="4" t="s">
        <v>579</v>
      </c>
      <c r="C41" s="14">
        <v>0</v>
      </c>
      <c r="D41" s="17">
        <v>0</v>
      </c>
      <c r="E41" s="17">
        <v>201.54463699999994</v>
      </c>
      <c r="F41" s="17">
        <v>19.635711000000015</v>
      </c>
      <c r="G41" s="11">
        <v>0</v>
      </c>
      <c r="H41" s="1"/>
    </row>
    <row r="42" spans="1:8" ht="12" customHeight="1" x14ac:dyDescent="0.2">
      <c r="A42" s="1"/>
      <c r="B42" s="4" t="s">
        <v>580</v>
      </c>
      <c r="C42" s="14">
        <v>0</v>
      </c>
      <c r="D42" s="17">
        <v>0</v>
      </c>
      <c r="E42" s="17">
        <v>236.18957600000002</v>
      </c>
      <c r="F42" s="17">
        <v>21.436792999999966</v>
      </c>
      <c r="G42" s="11">
        <v>0.16938399999997955</v>
      </c>
      <c r="H42" s="1"/>
    </row>
    <row r="43" spans="1:8" ht="12" customHeight="1" x14ac:dyDescent="0.2">
      <c r="A43" s="399"/>
      <c r="B43" s="4" t="s">
        <v>581</v>
      </c>
      <c r="C43" s="14">
        <v>19.881254999999999</v>
      </c>
      <c r="D43" s="17">
        <v>0.24119199999999999</v>
      </c>
      <c r="E43" s="17">
        <v>2657.0465130000007</v>
      </c>
      <c r="F43" s="17">
        <v>0</v>
      </c>
      <c r="G43" s="11">
        <v>612.3568030000024</v>
      </c>
      <c r="H43" s="1"/>
    </row>
    <row r="44" spans="1:8" ht="12" customHeight="1" x14ac:dyDescent="0.2">
      <c r="A44" s="399"/>
      <c r="B44" s="4" t="s">
        <v>582</v>
      </c>
      <c r="C44" s="14">
        <v>1.1141029999999998</v>
      </c>
      <c r="D44" s="17">
        <v>0</v>
      </c>
      <c r="E44" s="17">
        <v>906.7549329999996</v>
      </c>
      <c r="F44" s="17">
        <v>0</v>
      </c>
      <c r="G44" s="11">
        <v>6.1569290000011279</v>
      </c>
      <c r="H44" s="1"/>
    </row>
    <row r="45" spans="1:8" ht="12" customHeight="1" x14ac:dyDescent="0.2">
      <c r="A45" s="400"/>
      <c r="B45" s="4" t="s">
        <v>583</v>
      </c>
      <c r="C45" s="14">
        <v>0.40289199999999997</v>
      </c>
      <c r="D45" s="17">
        <v>0.496695</v>
      </c>
      <c r="E45" s="17">
        <v>326.64001599999995</v>
      </c>
      <c r="F45" s="17">
        <v>2648.2502000000022</v>
      </c>
      <c r="G45" s="11">
        <v>2.8425070000007508</v>
      </c>
      <c r="H45" s="1"/>
    </row>
    <row r="46" spans="1:8" ht="12" customHeight="1" x14ac:dyDescent="0.2">
      <c r="A46" s="400"/>
      <c r="B46" s="4" t="s">
        <v>584</v>
      </c>
      <c r="C46" s="14">
        <v>0</v>
      </c>
      <c r="D46" s="17">
        <v>8.7000000000000001E-5</v>
      </c>
      <c r="E46" s="17">
        <v>400.52093700000017</v>
      </c>
      <c r="F46" s="17">
        <v>62.744967000000088</v>
      </c>
      <c r="G46" s="11">
        <v>244.1062859999995</v>
      </c>
      <c r="H46" s="1"/>
    </row>
    <row r="47" spans="1:8" ht="12" customHeight="1" x14ac:dyDescent="0.2">
      <c r="A47" s="400"/>
      <c r="B47" s="4" t="s">
        <v>585</v>
      </c>
      <c r="C47" s="14">
        <v>1234.1309929999998</v>
      </c>
      <c r="D47" s="17">
        <v>23.087284999999998</v>
      </c>
      <c r="E47" s="17">
        <v>161194.67773499998</v>
      </c>
      <c r="F47" s="17">
        <v>1483.1884729999583</v>
      </c>
      <c r="G47" s="11">
        <v>5876.3637850001687</v>
      </c>
      <c r="H47" s="1"/>
    </row>
    <row r="48" spans="1:8" ht="12" customHeight="1" x14ac:dyDescent="0.2">
      <c r="A48" s="400"/>
      <c r="B48" s="4" t="s">
        <v>586</v>
      </c>
      <c r="C48" s="14">
        <v>2.4688220000000003</v>
      </c>
      <c r="D48" s="17">
        <v>1.008424</v>
      </c>
      <c r="E48" s="17">
        <v>614.90542899999991</v>
      </c>
      <c r="F48" s="17">
        <v>0</v>
      </c>
      <c r="G48" s="11">
        <v>56.36515900000029</v>
      </c>
      <c r="H48" s="1"/>
    </row>
    <row r="49" spans="1:8" ht="12" customHeight="1" x14ac:dyDescent="0.2">
      <c r="A49" s="400"/>
      <c r="B49" s="4" t="s">
        <v>587</v>
      </c>
      <c r="C49" s="14">
        <v>4.2194000000000009E-2</v>
      </c>
      <c r="D49" s="17">
        <v>0</v>
      </c>
      <c r="E49" s="17">
        <v>2246.1819280000009</v>
      </c>
      <c r="F49" s="17">
        <v>441.69062699999995</v>
      </c>
      <c r="G49" s="11">
        <v>6.5617239999960475</v>
      </c>
      <c r="H49" s="1"/>
    </row>
    <row r="50" spans="1:8" ht="12" customHeight="1" x14ac:dyDescent="0.2">
      <c r="A50" s="400"/>
      <c r="B50" s="4" t="s">
        <v>588</v>
      </c>
      <c r="C50" s="14">
        <v>45.031212999999994</v>
      </c>
      <c r="D50" s="17">
        <v>54.94056999999998</v>
      </c>
      <c r="E50" s="17">
        <v>29096.586862000015</v>
      </c>
      <c r="F50" s="17">
        <v>0</v>
      </c>
      <c r="G50" s="11">
        <v>1252.4144369999995</v>
      </c>
      <c r="H50" s="1"/>
    </row>
    <row r="51" spans="1:8" ht="12" customHeight="1" x14ac:dyDescent="0.2">
      <c r="A51" s="400"/>
      <c r="B51" s="4" t="s">
        <v>589</v>
      </c>
      <c r="C51" s="14">
        <v>6158.3335090000028</v>
      </c>
      <c r="D51" s="17">
        <v>0.25243099999999991</v>
      </c>
      <c r="E51" s="17">
        <v>9386.8407619999998</v>
      </c>
      <c r="F51" s="17">
        <v>0</v>
      </c>
      <c r="G51" s="11">
        <v>1275.7465989999837</v>
      </c>
      <c r="H51" s="1"/>
    </row>
    <row r="52" spans="1:8" ht="12" customHeight="1" x14ac:dyDescent="0.2">
      <c r="A52" s="400"/>
      <c r="B52" s="4" t="s">
        <v>590</v>
      </c>
      <c r="C52" s="14">
        <v>1252.0815980000009</v>
      </c>
      <c r="D52" s="17">
        <v>131.12903999999997</v>
      </c>
      <c r="E52" s="17">
        <v>96457.103779999918</v>
      </c>
      <c r="F52" s="17">
        <v>0</v>
      </c>
      <c r="G52" s="11">
        <v>1363.7295919999888</v>
      </c>
      <c r="H52" s="1"/>
    </row>
    <row r="53" spans="1:8" ht="12" customHeight="1" x14ac:dyDescent="0.2">
      <c r="A53" s="1"/>
      <c r="B53" s="4" t="s">
        <v>591</v>
      </c>
      <c r="C53" s="14">
        <v>0</v>
      </c>
      <c r="D53" s="17">
        <v>0</v>
      </c>
      <c r="E53" s="17">
        <v>886.44129299999986</v>
      </c>
      <c r="F53" s="17">
        <v>305.27756999999883</v>
      </c>
      <c r="G53" s="11">
        <v>3.5145000001193694E-2</v>
      </c>
      <c r="H53" s="1"/>
    </row>
    <row r="54" spans="1:8" ht="12" customHeight="1" x14ac:dyDescent="0.2">
      <c r="A54" s="1"/>
      <c r="B54" s="4" t="s">
        <v>592</v>
      </c>
      <c r="C54" s="14">
        <v>4.3702600000000018</v>
      </c>
      <c r="D54" s="17">
        <v>806.82078899999976</v>
      </c>
      <c r="E54" s="17">
        <v>5405.517464000005</v>
      </c>
      <c r="F54" s="17">
        <v>0</v>
      </c>
      <c r="G54" s="11">
        <v>1318.3601489999992</v>
      </c>
      <c r="H54" s="1"/>
    </row>
    <row r="55" spans="1:8" ht="12" customHeight="1" x14ac:dyDescent="0.2">
      <c r="A55" s="1"/>
      <c r="B55" s="4" t="s">
        <v>593</v>
      </c>
      <c r="C55" s="14">
        <v>7.4964309999999994</v>
      </c>
      <c r="D55" s="17">
        <v>39.68890300000001</v>
      </c>
      <c r="E55" s="17">
        <v>6036.921516000004</v>
      </c>
      <c r="F55" s="17">
        <v>268.42417499999283</v>
      </c>
      <c r="G55" s="11">
        <v>2988.817745000003</v>
      </c>
      <c r="H55" s="1"/>
    </row>
    <row r="56" spans="1:8" x14ac:dyDescent="0.2">
      <c r="A56" s="1"/>
      <c r="B56" s="4" t="s">
        <v>594</v>
      </c>
      <c r="C56" s="14">
        <v>17261.553500000005</v>
      </c>
      <c r="D56" s="17">
        <v>614.20474999999999</v>
      </c>
      <c r="E56" s="17">
        <v>1161527.0799999991</v>
      </c>
      <c r="F56" s="17">
        <v>0</v>
      </c>
      <c r="G56" s="11">
        <v>85247.319000001065</v>
      </c>
      <c r="H56" s="1"/>
    </row>
    <row r="57" spans="1:8" ht="15.75" customHeight="1" x14ac:dyDescent="0.2">
      <c r="A57" s="399"/>
      <c r="B57" s="534" t="s">
        <v>597</v>
      </c>
      <c r="C57" s="538">
        <v>9130.1136359999909</v>
      </c>
      <c r="D57" s="539">
        <v>130.63636300000002</v>
      </c>
      <c r="E57" s="539">
        <v>502118.29545400001</v>
      </c>
      <c r="F57" s="539">
        <v>0</v>
      </c>
      <c r="G57" s="535">
        <v>26827.15909500001</v>
      </c>
      <c r="H57" s="1"/>
    </row>
    <row r="58" spans="1:8" ht="39.950000000000003" customHeight="1" x14ac:dyDescent="0.2">
      <c r="A58" s="401" t="s">
        <v>3</v>
      </c>
      <c r="B58" s="572" t="s">
        <v>79</v>
      </c>
      <c r="C58" s="572"/>
      <c r="D58" s="572"/>
      <c r="E58" s="572"/>
      <c r="F58" s="572"/>
      <c r="G58" s="572"/>
      <c r="H58" s="397"/>
    </row>
    <row r="59" spans="1:8" x14ac:dyDescent="0.2">
      <c r="A59" s="1"/>
      <c r="B59" s="1"/>
      <c r="C59" s="1"/>
      <c r="D59" s="1"/>
      <c r="E59" s="1"/>
      <c r="F59" s="1"/>
      <c r="G59" s="1"/>
      <c r="H59" s="1"/>
    </row>
  </sheetData>
  <mergeCells count="3">
    <mergeCell ref="B2:G2"/>
    <mergeCell ref="B3:G3"/>
    <mergeCell ref="B58:G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2" width="32.42578125" style="2" customWidth="1"/>
    <col min="3" max="8" width="10.7109375" style="2" customWidth="1"/>
    <col min="9" max="9" width="1.7109375" style="2" customWidth="1"/>
    <col min="10" max="12" width="9.140625" style="2"/>
    <col min="13" max="13" width="23.42578125" style="2" bestFit="1" customWidth="1"/>
    <col min="14" max="14" width="39.140625" style="2" bestFit="1" customWidth="1"/>
    <col min="15" max="15" width="22.85546875" style="2" bestFit="1" customWidth="1"/>
    <col min="16" max="16" width="20" style="2" bestFit="1" customWidth="1"/>
    <col min="17" max="17" width="16.42578125" style="2" bestFit="1" customWidth="1"/>
    <col min="18" max="18" width="19.140625" style="2" bestFit="1" customWidth="1"/>
    <col min="19" max="19" width="12" style="2" bestFit="1" customWidth="1"/>
    <col min="20" max="20" width="21.7109375" style="2" bestFit="1" customWidth="1"/>
    <col min="21" max="21" width="14.85546875" style="2" bestFit="1" customWidth="1"/>
    <col min="22" max="22" width="13.42578125" style="2" bestFit="1" customWidth="1"/>
    <col min="23" max="23" width="12" style="2" bestFit="1" customWidth="1"/>
    <col min="24" max="24" width="21.85546875" style="2" bestFit="1" customWidth="1"/>
    <col min="25" max="25" width="11" style="2" bestFit="1" customWidth="1"/>
    <col min="26" max="26" width="17.7109375" style="2" bestFit="1" customWidth="1"/>
    <col min="27" max="27" width="20" style="2" bestFit="1" customWidth="1"/>
    <col min="28" max="28" width="21.85546875" style="2" bestFit="1" customWidth="1"/>
    <col min="29" max="29" width="9.5703125" style="2" bestFit="1" customWidth="1"/>
    <col min="30" max="30" width="17.42578125" style="2" bestFit="1" customWidth="1"/>
    <col min="31" max="31" width="19.5703125" style="2" bestFit="1" customWidth="1"/>
    <col min="32" max="32" width="14.85546875" style="2" bestFit="1" customWidth="1"/>
    <col min="33" max="33" width="21.85546875" style="2" bestFit="1" customWidth="1"/>
    <col min="34" max="34" width="12" style="2" bestFit="1" customWidth="1"/>
    <col min="35" max="35" width="21.85546875" style="2" bestFit="1" customWidth="1"/>
    <col min="36" max="36" width="12" style="2" bestFit="1" customWidth="1"/>
    <col min="37" max="37" width="21.85546875" style="2" bestFit="1" customWidth="1"/>
    <col min="38" max="16384" width="9.140625" style="2"/>
  </cols>
  <sheetData>
    <row r="2" spans="1:10" s="59" customFormat="1" ht="16.5" customHeight="1" x14ac:dyDescent="0.3">
      <c r="A2" s="395"/>
      <c r="B2" s="569" t="s">
        <v>332</v>
      </c>
      <c r="C2" s="569"/>
      <c r="D2" s="569"/>
      <c r="E2" s="569"/>
      <c r="F2" s="569"/>
      <c r="G2" s="569"/>
      <c r="H2" s="236"/>
      <c r="I2" s="396"/>
    </row>
    <row r="3" spans="1:10" s="404" customFormat="1" ht="16.5" customHeight="1" x14ac:dyDescent="0.2">
      <c r="A3" s="399"/>
      <c r="B3" s="571" t="s">
        <v>360</v>
      </c>
      <c r="C3" s="571"/>
      <c r="D3" s="571"/>
      <c r="E3" s="571"/>
      <c r="F3" s="571"/>
      <c r="G3" s="571"/>
      <c r="H3" s="399"/>
      <c r="I3" s="418"/>
      <c r="J3" s="399"/>
    </row>
    <row r="4" spans="1:10" s="404" customFormat="1" ht="21" customHeight="1" x14ac:dyDescent="0.2">
      <c r="A4" s="402"/>
      <c r="B4" s="405" t="s">
        <v>673</v>
      </c>
      <c r="C4" s="405"/>
      <c r="D4" s="405"/>
      <c r="E4" s="405"/>
      <c r="F4" s="405"/>
      <c r="G4" s="405"/>
      <c r="H4" s="412" t="s">
        <v>200</v>
      </c>
      <c r="I4" s="405"/>
    </row>
    <row r="5" spans="1:10" ht="30" customHeight="1" x14ac:dyDescent="0.2">
      <c r="A5" s="427"/>
      <c r="B5" s="407"/>
      <c r="C5" s="411" t="s">
        <v>22</v>
      </c>
      <c r="D5" s="411" t="s">
        <v>28</v>
      </c>
      <c r="E5" s="411" t="s">
        <v>30</v>
      </c>
      <c r="F5" s="411" t="s">
        <v>27</v>
      </c>
      <c r="G5" s="409" t="s">
        <v>23</v>
      </c>
      <c r="H5" s="409" t="s">
        <v>41</v>
      </c>
      <c r="I5" s="455"/>
    </row>
    <row r="6" spans="1:10" ht="12" customHeight="1" x14ac:dyDescent="0.25">
      <c r="A6" s="398"/>
      <c r="B6" s="3" t="s">
        <v>544</v>
      </c>
      <c r="C6" s="10">
        <v>0.94960400000000011</v>
      </c>
      <c r="D6" s="10">
        <v>0</v>
      </c>
      <c r="E6" s="10">
        <v>0</v>
      </c>
      <c r="F6" s="10">
        <v>0</v>
      </c>
      <c r="G6" s="10">
        <v>0</v>
      </c>
      <c r="H6" s="10">
        <v>0</v>
      </c>
      <c r="I6" s="13"/>
    </row>
    <row r="7" spans="1:10" ht="12" customHeight="1" x14ac:dyDescent="0.2">
      <c r="A7" s="399"/>
      <c r="B7" s="4" t="s">
        <v>545</v>
      </c>
      <c r="C7" s="11">
        <v>28136.051688000014</v>
      </c>
      <c r="D7" s="11">
        <v>1907.9417359999995</v>
      </c>
      <c r="E7" s="11">
        <v>0</v>
      </c>
      <c r="F7" s="11">
        <v>354.08503399999995</v>
      </c>
      <c r="G7" s="11">
        <v>1394.6917349999999</v>
      </c>
      <c r="H7" s="11">
        <v>117.28155699999998</v>
      </c>
      <c r="I7" s="1"/>
    </row>
    <row r="8" spans="1:10" ht="12" customHeight="1" x14ac:dyDescent="0.2">
      <c r="A8" s="399"/>
      <c r="B8" s="4" t="s">
        <v>546</v>
      </c>
      <c r="C8" s="11">
        <v>274.23138299999994</v>
      </c>
      <c r="D8" s="11">
        <v>6.875999000000002</v>
      </c>
      <c r="E8" s="11">
        <v>0</v>
      </c>
      <c r="F8" s="11">
        <v>3.4093999999999999E-2</v>
      </c>
      <c r="G8" s="11">
        <v>136.8015289999999</v>
      </c>
      <c r="H8" s="11">
        <v>9.6173999999999996E-2</v>
      </c>
      <c r="I8" s="1"/>
    </row>
    <row r="9" spans="1:10" ht="12" customHeight="1" x14ac:dyDescent="0.2">
      <c r="A9" s="399"/>
      <c r="B9" s="4" t="s">
        <v>547</v>
      </c>
      <c r="C9" s="11">
        <v>422.44528300000013</v>
      </c>
      <c r="D9" s="11">
        <v>0</v>
      </c>
      <c r="E9" s="11">
        <v>0</v>
      </c>
      <c r="F9" s="11">
        <v>0</v>
      </c>
      <c r="G9" s="11">
        <v>26.157899999999998</v>
      </c>
      <c r="H9" s="11">
        <v>0</v>
      </c>
      <c r="I9" s="1"/>
    </row>
    <row r="10" spans="1:10" ht="12" customHeight="1" x14ac:dyDescent="0.2">
      <c r="A10" s="399"/>
      <c r="B10" s="4" t="s">
        <v>548</v>
      </c>
      <c r="C10" s="11">
        <v>1873.9014980000011</v>
      </c>
      <c r="D10" s="11">
        <v>1.266761</v>
      </c>
      <c r="E10" s="11">
        <v>0</v>
      </c>
      <c r="F10" s="11">
        <v>0</v>
      </c>
      <c r="G10" s="11">
        <v>92.118730999999997</v>
      </c>
      <c r="H10" s="11">
        <v>1.3226999999999999E-2</v>
      </c>
      <c r="I10" s="1"/>
    </row>
    <row r="11" spans="1:10" ht="12" customHeight="1" x14ac:dyDescent="0.2">
      <c r="A11" s="399"/>
      <c r="B11" s="4" t="s">
        <v>549</v>
      </c>
      <c r="C11" s="11">
        <v>1869.997073</v>
      </c>
      <c r="D11" s="11">
        <v>6.9109570000000007</v>
      </c>
      <c r="E11" s="11">
        <v>40.873671999999985</v>
      </c>
      <c r="F11" s="11">
        <v>0.14843999999999999</v>
      </c>
      <c r="G11" s="11">
        <v>60.942461000000009</v>
      </c>
      <c r="H11" s="11">
        <v>0</v>
      </c>
      <c r="I11" s="1"/>
    </row>
    <row r="12" spans="1:10" ht="12" customHeight="1" x14ac:dyDescent="0.2">
      <c r="A12" s="399"/>
      <c r="B12" s="4" t="s">
        <v>550</v>
      </c>
      <c r="C12" s="11">
        <v>0.40705000000000008</v>
      </c>
      <c r="D12" s="11">
        <v>0</v>
      </c>
      <c r="E12" s="11">
        <v>0</v>
      </c>
      <c r="F12" s="11">
        <v>0</v>
      </c>
      <c r="G12" s="11">
        <v>0.21399700000000002</v>
      </c>
      <c r="H12" s="11">
        <v>0</v>
      </c>
      <c r="I12" s="1"/>
    </row>
    <row r="13" spans="1:10" ht="12" customHeight="1" x14ac:dyDescent="0.2">
      <c r="A13" s="399"/>
      <c r="B13" s="4" t="s">
        <v>551</v>
      </c>
      <c r="C13" s="11">
        <v>18579.615691999996</v>
      </c>
      <c r="D13" s="11">
        <v>16.669486000000003</v>
      </c>
      <c r="E13" s="11">
        <v>0</v>
      </c>
      <c r="F13" s="11">
        <v>267.5286200000001</v>
      </c>
      <c r="G13" s="11">
        <v>325.42849699999994</v>
      </c>
      <c r="H13" s="11">
        <v>18.372037999999996</v>
      </c>
      <c r="I13" s="1"/>
    </row>
    <row r="14" spans="1:10" ht="12" customHeight="1" x14ac:dyDescent="0.2">
      <c r="A14" s="399"/>
      <c r="B14" s="4" t="s">
        <v>552</v>
      </c>
      <c r="C14" s="11">
        <v>61.51364499999999</v>
      </c>
      <c r="D14" s="11">
        <v>0</v>
      </c>
      <c r="E14" s="11">
        <v>0</v>
      </c>
      <c r="F14" s="11">
        <v>0</v>
      </c>
      <c r="G14" s="11">
        <v>0</v>
      </c>
      <c r="H14" s="11">
        <v>0</v>
      </c>
      <c r="I14" s="1"/>
    </row>
    <row r="15" spans="1:10" ht="12" customHeight="1" x14ac:dyDescent="0.2">
      <c r="A15" s="399"/>
      <c r="B15" s="4" t="s">
        <v>553</v>
      </c>
      <c r="C15" s="11">
        <v>13519.310271999995</v>
      </c>
      <c r="D15" s="11">
        <v>39.087984000000006</v>
      </c>
      <c r="E15" s="11">
        <v>4.7609999999999996E-3</v>
      </c>
      <c r="F15" s="11">
        <v>5.0030609999999998</v>
      </c>
      <c r="G15" s="11">
        <v>74.353232999999989</v>
      </c>
      <c r="H15" s="11">
        <v>0.23351399999999997</v>
      </c>
      <c r="I15" s="1"/>
    </row>
    <row r="16" spans="1:10" ht="12" customHeight="1" x14ac:dyDescent="0.25">
      <c r="A16" s="398"/>
      <c r="B16" s="4" t="s">
        <v>554</v>
      </c>
      <c r="C16" s="11">
        <v>5083.475091000003</v>
      </c>
      <c r="D16" s="11">
        <v>43.253772000000005</v>
      </c>
      <c r="E16" s="11">
        <v>0.195246</v>
      </c>
      <c r="F16" s="11">
        <v>19.388064999999994</v>
      </c>
      <c r="G16" s="11">
        <v>79.576069999999973</v>
      </c>
      <c r="H16" s="11">
        <v>2.7986480000000009</v>
      </c>
      <c r="I16" s="1"/>
    </row>
    <row r="17" spans="1:9" ht="12" customHeight="1" x14ac:dyDescent="0.2">
      <c r="A17" s="400"/>
      <c r="B17" s="4" t="s">
        <v>555</v>
      </c>
      <c r="C17" s="11">
        <v>15.501842000000002</v>
      </c>
      <c r="D17" s="11">
        <v>0</v>
      </c>
      <c r="E17" s="11">
        <v>0</v>
      </c>
      <c r="F17" s="11">
        <v>0</v>
      </c>
      <c r="G17" s="11">
        <v>0</v>
      </c>
      <c r="H17" s="11">
        <v>0</v>
      </c>
      <c r="I17" s="1"/>
    </row>
    <row r="18" spans="1:9" ht="12" customHeight="1" x14ac:dyDescent="0.2">
      <c r="A18" s="400"/>
      <c r="B18" s="62" t="s">
        <v>556</v>
      </c>
      <c r="C18" s="11">
        <v>53.499554000000018</v>
      </c>
      <c r="D18" s="11">
        <v>5.0009999999999999E-2</v>
      </c>
      <c r="E18" s="11">
        <v>0</v>
      </c>
      <c r="F18" s="11">
        <v>0</v>
      </c>
      <c r="G18" s="11">
        <v>11.578766</v>
      </c>
      <c r="H18" s="11">
        <v>0</v>
      </c>
      <c r="I18" s="1"/>
    </row>
    <row r="19" spans="1:9" ht="12" customHeight="1" x14ac:dyDescent="0.2">
      <c r="A19" s="400"/>
      <c r="B19" s="4" t="s">
        <v>557</v>
      </c>
      <c r="C19" s="11">
        <v>4083.2381019999998</v>
      </c>
      <c r="D19" s="11">
        <v>90.795147999999983</v>
      </c>
      <c r="E19" s="11">
        <v>0</v>
      </c>
      <c r="F19" s="11">
        <v>16.898477000000003</v>
      </c>
      <c r="G19" s="11">
        <v>646.95407599999999</v>
      </c>
      <c r="H19" s="11">
        <v>10.721064999999994</v>
      </c>
      <c r="I19" s="1"/>
    </row>
    <row r="20" spans="1:9" ht="12" customHeight="1" x14ac:dyDescent="0.2">
      <c r="A20" s="400"/>
      <c r="B20" s="4" t="s">
        <v>558</v>
      </c>
      <c r="C20" s="11">
        <v>91.107269000000031</v>
      </c>
      <c r="D20" s="11">
        <v>6.7678000000000002E-2</v>
      </c>
      <c r="E20" s="11">
        <v>0</v>
      </c>
      <c r="F20" s="11">
        <v>0</v>
      </c>
      <c r="G20" s="11">
        <v>45.825665999999984</v>
      </c>
      <c r="H20" s="11">
        <v>0</v>
      </c>
      <c r="I20" s="1"/>
    </row>
    <row r="21" spans="1:9" ht="12" customHeight="1" x14ac:dyDescent="0.2">
      <c r="A21" s="400"/>
      <c r="B21" s="4" t="s">
        <v>559</v>
      </c>
      <c r="C21" s="11">
        <v>29585.564458999994</v>
      </c>
      <c r="D21" s="11">
        <v>89.407099000000031</v>
      </c>
      <c r="E21" s="11">
        <v>1.3982300000000001</v>
      </c>
      <c r="F21" s="11">
        <v>179.14128400000013</v>
      </c>
      <c r="G21" s="11">
        <v>5441.0300560000042</v>
      </c>
      <c r="H21" s="11">
        <v>5.2479899999999997</v>
      </c>
      <c r="I21" s="1"/>
    </row>
    <row r="22" spans="1:9" ht="12" customHeight="1" x14ac:dyDescent="0.2">
      <c r="A22" s="400"/>
      <c r="B22" s="4" t="s">
        <v>560</v>
      </c>
      <c r="C22" s="11">
        <v>32920.830664000023</v>
      </c>
      <c r="D22" s="11">
        <v>360.20345599999985</v>
      </c>
      <c r="E22" s="11">
        <v>2.5403660000000006</v>
      </c>
      <c r="F22" s="11">
        <v>59.517386999999978</v>
      </c>
      <c r="G22" s="11">
        <v>8176.0503750000025</v>
      </c>
      <c r="H22" s="11">
        <v>38.255067999999959</v>
      </c>
      <c r="I22" s="1"/>
    </row>
    <row r="23" spans="1:9" ht="12" customHeight="1" x14ac:dyDescent="0.2">
      <c r="A23" s="400"/>
      <c r="B23" s="4" t="s">
        <v>561</v>
      </c>
      <c r="C23" s="11">
        <v>33.973389000000012</v>
      </c>
      <c r="D23" s="11">
        <v>0</v>
      </c>
      <c r="E23" s="11">
        <v>0</v>
      </c>
      <c r="F23" s="11">
        <v>0</v>
      </c>
      <c r="G23" s="11">
        <v>1.1533680000000004</v>
      </c>
      <c r="H23" s="11">
        <v>0</v>
      </c>
      <c r="I23" s="1"/>
    </row>
    <row r="24" spans="1:9" ht="12" customHeight="1" x14ac:dyDescent="0.2">
      <c r="A24" s="400"/>
      <c r="B24" s="4" t="s">
        <v>562</v>
      </c>
      <c r="C24" s="11">
        <v>91467.733604000037</v>
      </c>
      <c r="D24" s="11">
        <v>1408.973263000001</v>
      </c>
      <c r="E24" s="11">
        <v>0</v>
      </c>
      <c r="F24" s="11">
        <v>135.61968399999992</v>
      </c>
      <c r="G24" s="11">
        <v>2252.4546840000007</v>
      </c>
      <c r="H24" s="11">
        <v>163.44476300000005</v>
      </c>
      <c r="I24" s="1"/>
    </row>
    <row r="25" spans="1:9" ht="12" customHeight="1" x14ac:dyDescent="0.2">
      <c r="A25" s="400"/>
      <c r="B25" s="4" t="s">
        <v>563</v>
      </c>
      <c r="C25" s="11">
        <v>72.79857299999999</v>
      </c>
      <c r="D25" s="11">
        <v>3.4348019999999995</v>
      </c>
      <c r="E25" s="11">
        <v>0</v>
      </c>
      <c r="F25" s="11">
        <v>0</v>
      </c>
      <c r="G25" s="11">
        <v>16.670266999999996</v>
      </c>
      <c r="H25" s="11">
        <v>7.9503999999999977E-2</v>
      </c>
      <c r="I25" s="1"/>
    </row>
    <row r="26" spans="1:9" ht="12" customHeight="1" x14ac:dyDescent="0.2">
      <c r="A26" s="400"/>
      <c r="B26" s="4" t="s">
        <v>564</v>
      </c>
      <c r="C26" s="11">
        <v>1960.5212020000004</v>
      </c>
      <c r="D26" s="11">
        <v>11.264260999999999</v>
      </c>
      <c r="E26" s="11">
        <v>0</v>
      </c>
      <c r="F26" s="11">
        <v>3.3690650000000004</v>
      </c>
      <c r="G26" s="11">
        <v>7.727487</v>
      </c>
      <c r="H26" s="11">
        <v>0</v>
      </c>
      <c r="I26" s="1"/>
    </row>
    <row r="27" spans="1:9" ht="12" customHeight="1" x14ac:dyDescent="0.2">
      <c r="A27" s="400"/>
      <c r="B27" s="4" t="s">
        <v>565</v>
      </c>
      <c r="C27" s="11">
        <v>440.56728100000038</v>
      </c>
      <c r="D27" s="11">
        <v>6.0428240000000013</v>
      </c>
      <c r="E27" s="11">
        <v>0</v>
      </c>
      <c r="F27" s="11">
        <v>7.0588999999999985E-2</v>
      </c>
      <c r="G27" s="11">
        <v>0.92399400000000009</v>
      </c>
      <c r="H27" s="11">
        <v>0.13073599999999999</v>
      </c>
      <c r="I27" s="1"/>
    </row>
    <row r="28" spans="1:9" ht="12" customHeight="1" x14ac:dyDescent="0.2">
      <c r="A28" s="400"/>
      <c r="B28" s="4" t="s">
        <v>566</v>
      </c>
      <c r="C28" s="11"/>
      <c r="D28" s="11"/>
      <c r="E28" s="11"/>
      <c r="F28" s="11"/>
      <c r="G28" s="11"/>
      <c r="H28" s="11"/>
      <c r="I28" s="1"/>
    </row>
    <row r="29" spans="1:9" ht="12" customHeight="1" x14ac:dyDescent="0.2">
      <c r="A29" s="400"/>
      <c r="B29" s="4" t="s">
        <v>567</v>
      </c>
      <c r="C29" s="11">
        <v>11.612160999999995</v>
      </c>
      <c r="D29" s="11">
        <v>0</v>
      </c>
      <c r="E29" s="11">
        <v>0</v>
      </c>
      <c r="F29" s="11">
        <v>0</v>
      </c>
      <c r="G29" s="11">
        <v>0</v>
      </c>
      <c r="H29" s="11">
        <v>0</v>
      </c>
      <c r="I29" s="1"/>
    </row>
    <row r="30" spans="1:9" ht="12" customHeight="1" x14ac:dyDescent="0.2">
      <c r="A30" s="400"/>
      <c r="B30" s="4" t="s">
        <v>568</v>
      </c>
      <c r="C30" s="11">
        <v>957.91047299999957</v>
      </c>
      <c r="D30" s="11">
        <v>1.9757340000000001</v>
      </c>
      <c r="E30" s="11">
        <v>0</v>
      </c>
      <c r="F30" s="11">
        <v>0.25493899999999992</v>
      </c>
      <c r="G30" s="11">
        <v>332.80338200000006</v>
      </c>
      <c r="H30" s="11">
        <v>0.55142100000000005</v>
      </c>
      <c r="I30" s="1"/>
    </row>
    <row r="31" spans="1:9" ht="12" customHeight="1" x14ac:dyDescent="0.2">
      <c r="A31" s="400"/>
      <c r="B31" s="4" t="s">
        <v>569</v>
      </c>
      <c r="C31" s="11">
        <v>338161.82497200009</v>
      </c>
      <c r="D31" s="11">
        <v>12830.980306000007</v>
      </c>
      <c r="E31" s="11">
        <v>30.739598999999995</v>
      </c>
      <c r="F31" s="11">
        <v>1966.9148320000004</v>
      </c>
      <c r="G31" s="11">
        <v>28641.445108000033</v>
      </c>
      <c r="H31" s="11">
        <v>1509.7743919999991</v>
      </c>
      <c r="I31" s="1"/>
    </row>
    <row r="32" spans="1:9" ht="12" customHeight="1" x14ac:dyDescent="0.2">
      <c r="A32" s="400"/>
      <c r="B32" s="4" t="s">
        <v>570</v>
      </c>
      <c r="C32" s="11">
        <v>3407.5800589999976</v>
      </c>
      <c r="D32" s="11">
        <v>23.914735000000004</v>
      </c>
      <c r="E32" s="11">
        <v>0</v>
      </c>
      <c r="F32" s="11">
        <v>7.4363940000000008</v>
      </c>
      <c r="G32" s="11">
        <v>7.7016640000000001</v>
      </c>
      <c r="H32" s="11">
        <v>0.22917100000000001</v>
      </c>
      <c r="I32" s="1"/>
    </row>
    <row r="33" spans="1:9" ht="12" customHeight="1" x14ac:dyDescent="0.2">
      <c r="A33" s="1"/>
      <c r="B33" s="4" t="s">
        <v>571</v>
      </c>
      <c r="C33" s="11">
        <v>0.12135799999999999</v>
      </c>
      <c r="D33" s="11">
        <v>0</v>
      </c>
      <c r="E33" s="11">
        <v>0</v>
      </c>
      <c r="F33" s="11">
        <v>0</v>
      </c>
      <c r="G33" s="11">
        <v>0.12103900000000001</v>
      </c>
      <c r="H33" s="11">
        <v>0</v>
      </c>
      <c r="I33" s="1"/>
    </row>
    <row r="34" spans="1:9" ht="12" customHeight="1" x14ac:dyDescent="0.2">
      <c r="A34" s="1"/>
      <c r="B34" s="4" t="s">
        <v>572</v>
      </c>
      <c r="C34" s="11">
        <v>13951.824577000005</v>
      </c>
      <c r="D34" s="11">
        <v>110.88248600000003</v>
      </c>
      <c r="E34" s="11">
        <v>54.936637999999988</v>
      </c>
      <c r="F34" s="11">
        <v>6.0767459999999955</v>
      </c>
      <c r="G34" s="11">
        <v>1242.2557939999999</v>
      </c>
      <c r="H34" s="11">
        <v>18.147314000000001</v>
      </c>
      <c r="I34" s="1"/>
    </row>
    <row r="35" spans="1:9" ht="12" customHeight="1" x14ac:dyDescent="0.2">
      <c r="A35" s="1"/>
      <c r="B35" s="4" t="s">
        <v>573</v>
      </c>
      <c r="C35" s="11">
        <v>879.04740399999991</v>
      </c>
      <c r="D35" s="11">
        <v>0.8911309999999999</v>
      </c>
      <c r="E35" s="11">
        <v>0</v>
      </c>
      <c r="F35" s="11">
        <v>1.6099999999999998E-4</v>
      </c>
      <c r="G35" s="11">
        <v>1.4378299999999997</v>
      </c>
      <c r="H35" s="11">
        <v>0.11591199999999999</v>
      </c>
      <c r="I35" s="1"/>
    </row>
    <row r="36" spans="1:9" ht="12" customHeight="1" x14ac:dyDescent="0.2">
      <c r="A36" s="1"/>
      <c r="B36" s="4" t="s">
        <v>574</v>
      </c>
      <c r="C36" s="11">
        <v>1.290279</v>
      </c>
      <c r="D36" s="11">
        <v>6.9420000000000003E-3</v>
      </c>
      <c r="E36" s="11">
        <v>0</v>
      </c>
      <c r="F36" s="11">
        <v>0</v>
      </c>
      <c r="G36" s="11">
        <v>0.26753999999999994</v>
      </c>
      <c r="H36" s="11">
        <v>4.4520000000000002E-3</v>
      </c>
      <c r="I36" s="1"/>
    </row>
    <row r="37" spans="1:9" ht="12" customHeight="1" x14ac:dyDescent="0.2">
      <c r="A37" s="1"/>
      <c r="B37" s="4" t="s">
        <v>575</v>
      </c>
      <c r="C37" s="11">
        <v>68.162086000000002</v>
      </c>
      <c r="D37" s="11">
        <v>0</v>
      </c>
      <c r="E37" s="11">
        <v>0</v>
      </c>
      <c r="F37" s="11">
        <v>0</v>
      </c>
      <c r="G37" s="11">
        <v>5.5420819999999997</v>
      </c>
      <c r="H37" s="11">
        <v>0</v>
      </c>
      <c r="I37" s="1"/>
    </row>
    <row r="38" spans="1:9" ht="12" customHeight="1" x14ac:dyDescent="0.2">
      <c r="A38" s="1"/>
      <c r="B38" s="4" t="s">
        <v>576</v>
      </c>
      <c r="C38" s="11">
        <v>4490.8006420000002</v>
      </c>
      <c r="D38" s="11">
        <v>4.5009699999999997</v>
      </c>
      <c r="E38" s="11">
        <v>0</v>
      </c>
      <c r="F38" s="11">
        <v>0</v>
      </c>
      <c r="G38" s="11">
        <v>241.30909099999994</v>
      </c>
      <c r="H38" s="11">
        <v>0</v>
      </c>
      <c r="I38" s="1"/>
    </row>
    <row r="39" spans="1:9" ht="12" customHeight="1" x14ac:dyDescent="0.2">
      <c r="A39" s="1"/>
      <c r="B39" s="4" t="s">
        <v>577</v>
      </c>
      <c r="C39" s="11">
        <v>287.72869400000013</v>
      </c>
      <c r="D39" s="11">
        <v>24.354016000000005</v>
      </c>
      <c r="E39" s="11">
        <v>0</v>
      </c>
      <c r="F39" s="11">
        <v>0.61259400000000008</v>
      </c>
      <c r="G39" s="11">
        <v>0.50164299999999984</v>
      </c>
      <c r="H39" s="11">
        <v>43.727929999999944</v>
      </c>
      <c r="I39" s="1"/>
    </row>
    <row r="40" spans="1:9" ht="12" customHeight="1" x14ac:dyDescent="0.2">
      <c r="A40" s="1"/>
      <c r="B40" s="4" t="s">
        <v>578</v>
      </c>
      <c r="C40" s="11">
        <v>242.14744900000002</v>
      </c>
      <c r="D40" s="11">
        <v>1.5798000000000006E-2</v>
      </c>
      <c r="E40" s="11">
        <v>0</v>
      </c>
      <c r="F40" s="11">
        <v>0.18300899999999992</v>
      </c>
      <c r="G40" s="11">
        <v>10.792939999999998</v>
      </c>
      <c r="H40" s="11">
        <v>7.5100000000000004E-4</v>
      </c>
      <c r="I40" s="1"/>
    </row>
    <row r="41" spans="1:9" ht="12" customHeight="1" x14ac:dyDescent="0.2">
      <c r="A41" s="1"/>
      <c r="B41" s="4" t="s">
        <v>579</v>
      </c>
      <c r="C41" s="11">
        <v>30.193752000000003</v>
      </c>
      <c r="D41" s="11">
        <v>0</v>
      </c>
      <c r="E41" s="11">
        <v>0</v>
      </c>
      <c r="F41" s="11">
        <v>0</v>
      </c>
      <c r="G41" s="11">
        <v>0</v>
      </c>
      <c r="H41" s="11">
        <v>0</v>
      </c>
      <c r="I41" s="1"/>
    </row>
    <row r="42" spans="1:9" ht="12" customHeight="1" x14ac:dyDescent="0.2">
      <c r="A42" s="1"/>
      <c r="B42" s="4" t="s">
        <v>580</v>
      </c>
      <c r="C42" s="11">
        <v>618.5102999999998</v>
      </c>
      <c r="D42" s="11">
        <v>1.092886</v>
      </c>
      <c r="E42" s="11">
        <v>0</v>
      </c>
      <c r="F42" s="11">
        <v>0.20052199999999998</v>
      </c>
      <c r="G42" s="11">
        <v>9.0045380000000002</v>
      </c>
      <c r="H42" s="11">
        <v>6.5754999999999994E-2</v>
      </c>
      <c r="I42" s="1"/>
    </row>
    <row r="43" spans="1:9" ht="12" customHeight="1" x14ac:dyDescent="0.2">
      <c r="A43" s="399"/>
      <c r="B43" s="4" t="s">
        <v>581</v>
      </c>
      <c r="C43" s="11">
        <v>177.91369299999994</v>
      </c>
      <c r="D43" s="11">
        <v>0.94173600000000013</v>
      </c>
      <c r="E43" s="11">
        <v>0</v>
      </c>
      <c r="F43" s="11">
        <v>2.6747539999999996</v>
      </c>
      <c r="G43" s="11">
        <v>20.453366999999989</v>
      </c>
      <c r="H43" s="11">
        <v>5.2982000000000001E-2</v>
      </c>
      <c r="I43" s="1"/>
    </row>
    <row r="44" spans="1:9" ht="12" customHeight="1" x14ac:dyDescent="0.2">
      <c r="A44" s="399"/>
      <c r="B44" s="4" t="s">
        <v>582</v>
      </c>
      <c r="C44" s="11">
        <v>23.128563999999997</v>
      </c>
      <c r="D44" s="11">
        <v>2.6928999999999995E-2</v>
      </c>
      <c r="E44" s="11">
        <v>0</v>
      </c>
      <c r="F44" s="11">
        <v>0</v>
      </c>
      <c r="G44" s="11">
        <v>6.5452640000000022</v>
      </c>
      <c r="H44" s="11">
        <v>0</v>
      </c>
      <c r="I44" s="1"/>
    </row>
    <row r="45" spans="1:9" ht="12" customHeight="1" x14ac:dyDescent="0.2">
      <c r="A45" s="400"/>
      <c r="B45" s="4" t="s">
        <v>583</v>
      </c>
      <c r="C45" s="11">
        <v>31.966515000000012</v>
      </c>
      <c r="D45" s="11">
        <v>0</v>
      </c>
      <c r="E45" s="11">
        <v>0</v>
      </c>
      <c r="F45" s="11">
        <v>0</v>
      </c>
      <c r="G45" s="11">
        <v>5.3746549999999971</v>
      </c>
      <c r="H45" s="11">
        <v>0</v>
      </c>
      <c r="I45" s="1"/>
    </row>
    <row r="46" spans="1:9" ht="12" customHeight="1" x14ac:dyDescent="0.2">
      <c r="A46" s="400"/>
      <c r="B46" s="4" t="s">
        <v>584</v>
      </c>
      <c r="C46" s="11">
        <v>60.413697999999989</v>
      </c>
      <c r="D46" s="11">
        <v>3.6600000000000001E-4</v>
      </c>
      <c r="E46" s="11">
        <v>0</v>
      </c>
      <c r="F46" s="11">
        <v>0</v>
      </c>
      <c r="G46" s="11">
        <v>6.7791170000000012</v>
      </c>
      <c r="H46" s="11">
        <v>0</v>
      </c>
      <c r="I46" s="1"/>
    </row>
    <row r="47" spans="1:9" ht="12" customHeight="1" x14ac:dyDescent="0.2">
      <c r="A47" s="400"/>
      <c r="B47" s="4" t="s">
        <v>585</v>
      </c>
      <c r="C47" s="11">
        <v>346254.45857800008</v>
      </c>
      <c r="D47" s="11">
        <v>6923.5334660000035</v>
      </c>
      <c r="E47" s="11">
        <v>2.3381160000000003</v>
      </c>
      <c r="F47" s="11">
        <v>782.06959599999971</v>
      </c>
      <c r="G47" s="11">
        <v>12815.286886999995</v>
      </c>
      <c r="H47" s="11">
        <v>907.70848500000079</v>
      </c>
      <c r="I47" s="1"/>
    </row>
    <row r="48" spans="1:9" ht="12" customHeight="1" x14ac:dyDescent="0.2">
      <c r="A48" s="400"/>
      <c r="B48" s="4" t="s">
        <v>586</v>
      </c>
      <c r="C48" s="11">
        <v>8.0355249999999998</v>
      </c>
      <c r="D48" s="11">
        <v>0.57969999999999999</v>
      </c>
      <c r="E48" s="11">
        <v>0</v>
      </c>
      <c r="F48" s="11">
        <v>0</v>
      </c>
      <c r="G48" s="11">
        <v>4.1027139999999989</v>
      </c>
      <c r="H48" s="11">
        <v>0</v>
      </c>
      <c r="I48" s="1"/>
    </row>
    <row r="49" spans="1:9" ht="12" customHeight="1" x14ac:dyDescent="0.2">
      <c r="A49" s="400"/>
      <c r="B49" s="4" t="s">
        <v>587</v>
      </c>
      <c r="C49" s="11">
        <v>1769.4265010000006</v>
      </c>
      <c r="D49" s="11">
        <v>0</v>
      </c>
      <c r="E49" s="11">
        <v>0</v>
      </c>
      <c r="F49" s="11">
        <v>0.113703</v>
      </c>
      <c r="G49" s="11">
        <v>42.129226999999986</v>
      </c>
      <c r="H49" s="11">
        <v>0</v>
      </c>
      <c r="I49" s="1"/>
    </row>
    <row r="50" spans="1:9" ht="12" customHeight="1" x14ac:dyDescent="0.2">
      <c r="A50" s="400"/>
      <c r="B50" s="4" t="s">
        <v>588</v>
      </c>
      <c r="C50" s="11">
        <v>3574.0669869999997</v>
      </c>
      <c r="D50" s="11">
        <v>41.529885000000014</v>
      </c>
      <c r="E50" s="11">
        <v>0</v>
      </c>
      <c r="F50" s="11">
        <v>21.731692999999996</v>
      </c>
      <c r="G50" s="11">
        <v>354.01984499999998</v>
      </c>
      <c r="H50" s="11">
        <v>0.81897399999999998</v>
      </c>
      <c r="I50" s="1"/>
    </row>
    <row r="51" spans="1:9" ht="12" customHeight="1" x14ac:dyDescent="0.2">
      <c r="A51" s="400"/>
      <c r="B51" s="4" t="s">
        <v>589</v>
      </c>
      <c r="C51" s="11">
        <v>1397.2864510000002</v>
      </c>
      <c r="D51" s="11">
        <v>5.0899260000000002</v>
      </c>
      <c r="E51" s="11">
        <v>0</v>
      </c>
      <c r="F51" s="11">
        <v>0.21231799999999998</v>
      </c>
      <c r="G51" s="11">
        <v>77.870091000000002</v>
      </c>
      <c r="H51" s="11">
        <v>0.26646199999999998</v>
      </c>
      <c r="I51" s="1"/>
    </row>
    <row r="52" spans="1:9" ht="12" customHeight="1" x14ac:dyDescent="0.2">
      <c r="A52" s="400"/>
      <c r="B52" s="4" t="s">
        <v>590</v>
      </c>
      <c r="C52" s="11">
        <v>39933.98621000001</v>
      </c>
      <c r="D52" s="11">
        <v>1047.5752830000006</v>
      </c>
      <c r="E52" s="11">
        <v>20.786399999999997</v>
      </c>
      <c r="F52" s="11">
        <v>247.65391599999995</v>
      </c>
      <c r="G52" s="11">
        <v>3922.9373479999986</v>
      </c>
      <c r="H52" s="11">
        <v>379.17945499999996</v>
      </c>
      <c r="I52" s="1"/>
    </row>
    <row r="53" spans="1:9" ht="12" customHeight="1" x14ac:dyDescent="0.2">
      <c r="A53" s="1"/>
      <c r="B53" s="4" t="s">
        <v>591</v>
      </c>
      <c r="C53" s="11">
        <v>1157.8318360000007</v>
      </c>
      <c r="D53" s="11">
        <v>0.100428</v>
      </c>
      <c r="E53" s="11">
        <v>0</v>
      </c>
      <c r="F53" s="11">
        <v>0</v>
      </c>
      <c r="G53" s="11">
        <v>0.10786200000000001</v>
      </c>
      <c r="H53" s="11">
        <v>6.2584000000000001E-2</v>
      </c>
      <c r="I53" s="1"/>
    </row>
    <row r="54" spans="1:9" ht="12" customHeight="1" x14ac:dyDescent="0.2">
      <c r="A54" s="1"/>
      <c r="B54" s="4" t="s">
        <v>592</v>
      </c>
      <c r="C54" s="11">
        <v>313.42346900000007</v>
      </c>
      <c r="D54" s="11">
        <v>0</v>
      </c>
      <c r="E54" s="11">
        <v>0</v>
      </c>
      <c r="F54" s="11">
        <v>0</v>
      </c>
      <c r="G54" s="11">
        <v>82.527806000000027</v>
      </c>
      <c r="H54" s="11">
        <v>0</v>
      </c>
      <c r="I54" s="1"/>
    </row>
    <row r="55" spans="1:9" ht="12" customHeight="1" x14ac:dyDescent="0.2">
      <c r="A55" s="1"/>
      <c r="B55" s="4" t="s">
        <v>593</v>
      </c>
      <c r="C55" s="11">
        <v>1073.8236460000001</v>
      </c>
      <c r="D55" s="11">
        <v>2.3524159999999998</v>
      </c>
      <c r="E55" s="11">
        <v>0</v>
      </c>
      <c r="F55" s="11">
        <v>0.41581299999999999</v>
      </c>
      <c r="G55" s="11">
        <v>30.271466</v>
      </c>
      <c r="H55" s="11">
        <v>1.7986329999999999</v>
      </c>
      <c r="I55" s="1"/>
    </row>
    <row r="56" spans="1:9" ht="12" customHeight="1" x14ac:dyDescent="0.2">
      <c r="A56" s="1"/>
      <c r="B56" s="4" t="s">
        <v>594</v>
      </c>
      <c r="C56" s="11">
        <v>777542.44374999974</v>
      </c>
      <c r="D56" s="11">
        <v>11986.975499999999</v>
      </c>
      <c r="E56" s="11">
        <v>61.530249999999988</v>
      </c>
      <c r="F56" s="11">
        <v>3750.8067500000006</v>
      </c>
      <c r="G56" s="11">
        <v>44890.188750000016</v>
      </c>
      <c r="H56" s="11">
        <v>2166.1222499999999</v>
      </c>
      <c r="I56" s="1"/>
    </row>
    <row r="57" spans="1:9" x14ac:dyDescent="0.2">
      <c r="A57" s="399"/>
      <c r="B57" s="4" t="s">
        <v>597</v>
      </c>
      <c r="C57" s="11">
        <v>368916.77272700024</v>
      </c>
      <c r="D57" s="11">
        <v>9199.1363629999923</v>
      </c>
      <c r="E57" s="11">
        <v>62.409090000000027</v>
      </c>
      <c r="F57" s="11">
        <v>3058.0000000000032</v>
      </c>
      <c r="G57" s="11">
        <v>19783.749999999996</v>
      </c>
      <c r="H57" s="11">
        <v>1673.1818180000007</v>
      </c>
      <c r="I57" s="1"/>
    </row>
    <row r="58" spans="1:9" ht="39.950000000000003" customHeight="1" x14ac:dyDescent="0.2">
      <c r="A58" s="401" t="s">
        <v>3</v>
      </c>
      <c r="B58" s="572" t="s">
        <v>83</v>
      </c>
      <c r="C58" s="572"/>
      <c r="D58" s="572"/>
      <c r="E58" s="572"/>
      <c r="F58" s="572"/>
      <c r="G58" s="572"/>
      <c r="H58" s="572"/>
      <c r="I58" s="397"/>
    </row>
    <row r="59" spans="1:9" x14ac:dyDescent="0.2">
      <c r="A59" s="1"/>
      <c r="B59" s="1"/>
      <c r="C59" s="1"/>
      <c r="D59" s="1"/>
      <c r="E59" s="1"/>
      <c r="F59" s="1"/>
      <c r="G59" s="1"/>
      <c r="H59" s="1"/>
      <c r="I59" s="1"/>
    </row>
  </sheetData>
  <mergeCells count="3">
    <mergeCell ref="B2:G2"/>
    <mergeCell ref="B3:G3"/>
    <mergeCell ref="B58:H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2:J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28515625" style="2" customWidth="1"/>
    <col min="9" max="10" width="1.7109375" style="2" customWidth="1"/>
    <col min="11" max="16384" width="9.140625" style="2"/>
  </cols>
  <sheetData>
    <row r="2" spans="1:10" s="59" customFormat="1" ht="16.5" customHeight="1" x14ac:dyDescent="0.3">
      <c r="A2" s="396"/>
      <c r="B2" s="569" t="s">
        <v>332</v>
      </c>
      <c r="C2" s="569"/>
      <c r="D2" s="569"/>
      <c r="E2" s="569"/>
      <c r="F2" s="569"/>
      <c r="G2" s="569"/>
      <c r="H2" s="509"/>
      <c r="I2" s="396"/>
    </row>
    <row r="3" spans="1:10" s="404" customFormat="1" ht="16.5" customHeight="1" x14ac:dyDescent="0.2">
      <c r="A3" s="399"/>
      <c r="B3" s="571" t="s">
        <v>360</v>
      </c>
      <c r="C3" s="571"/>
      <c r="D3" s="571"/>
      <c r="E3" s="571"/>
      <c r="F3" s="571"/>
      <c r="G3" s="571"/>
      <c r="H3" s="418"/>
      <c r="I3" s="418"/>
      <c r="J3" s="399"/>
    </row>
    <row r="4" spans="1:10" s="404" customFormat="1" ht="21" customHeight="1" x14ac:dyDescent="0.2">
      <c r="A4" s="402"/>
      <c r="B4" s="405" t="s">
        <v>673</v>
      </c>
      <c r="C4" s="405"/>
      <c r="D4" s="405"/>
      <c r="E4" s="405"/>
      <c r="F4" s="405"/>
      <c r="G4" s="405"/>
      <c r="H4" s="412" t="s">
        <v>201</v>
      </c>
      <c r="I4" s="405"/>
    </row>
    <row r="5" spans="1:10" ht="30" customHeight="1" x14ac:dyDescent="0.2">
      <c r="A5" s="414"/>
      <c r="B5" s="429" t="s">
        <v>49</v>
      </c>
      <c r="C5" s="429" t="s">
        <v>21</v>
      </c>
      <c r="D5" s="429" t="s">
        <v>45</v>
      </c>
      <c r="E5" s="429" t="s">
        <v>52</v>
      </c>
      <c r="F5" s="429" t="s">
        <v>195</v>
      </c>
      <c r="G5" s="7"/>
      <c r="H5" s="427"/>
      <c r="I5" s="8"/>
    </row>
    <row r="6" spans="1:10" ht="12" customHeight="1" x14ac:dyDescent="0.2">
      <c r="A6" s="454"/>
      <c r="B6" s="15">
        <v>0</v>
      </c>
      <c r="C6" s="15">
        <v>0.45919599999999999</v>
      </c>
      <c r="D6" s="15">
        <v>0</v>
      </c>
      <c r="E6" s="15">
        <v>0.49040799999999996</v>
      </c>
      <c r="F6" s="15">
        <v>0</v>
      </c>
      <c r="H6" s="3" t="s">
        <v>544</v>
      </c>
    </row>
    <row r="7" spans="1:10" ht="12" customHeight="1" x14ac:dyDescent="0.2">
      <c r="A7" s="1"/>
      <c r="B7" s="17">
        <v>8.402999999999999E-3</v>
      </c>
      <c r="C7" s="17">
        <v>23213.690797000007</v>
      </c>
      <c r="D7" s="17">
        <v>7.8048000000000006E-2</v>
      </c>
      <c r="E7" s="17">
        <v>0</v>
      </c>
      <c r="F7" s="17">
        <v>1148.2743780000092</v>
      </c>
      <c r="H7" s="4" t="s">
        <v>545</v>
      </c>
    </row>
    <row r="8" spans="1:10" ht="12" customHeight="1" x14ac:dyDescent="0.2">
      <c r="A8" s="1"/>
      <c r="B8" s="17">
        <v>0</v>
      </c>
      <c r="C8" s="17">
        <v>121.37302800000001</v>
      </c>
      <c r="D8" s="17">
        <v>0</v>
      </c>
      <c r="E8" s="17">
        <v>0</v>
      </c>
      <c r="F8" s="17">
        <v>9.0505590000000211</v>
      </c>
      <c r="H8" s="4" t="s">
        <v>546</v>
      </c>
    </row>
    <row r="9" spans="1:10" ht="12" customHeight="1" x14ac:dyDescent="0.2">
      <c r="A9" s="1"/>
      <c r="B9" s="17">
        <v>0</v>
      </c>
      <c r="C9" s="17">
        <v>153.31826499999997</v>
      </c>
      <c r="D9" s="17">
        <v>0</v>
      </c>
      <c r="E9" s="17">
        <v>7.6369999999997162E-2</v>
      </c>
      <c r="F9" s="17">
        <v>242.89274800000015</v>
      </c>
      <c r="H9" s="4" t="s">
        <v>547</v>
      </c>
    </row>
    <row r="10" spans="1:10" ht="12" customHeight="1" x14ac:dyDescent="0.2">
      <c r="A10" s="1"/>
      <c r="B10" s="17">
        <v>0</v>
      </c>
      <c r="C10" s="17">
        <v>1760.2257950000005</v>
      </c>
      <c r="D10" s="17">
        <v>0</v>
      </c>
      <c r="E10" s="17">
        <v>0</v>
      </c>
      <c r="F10" s="17">
        <v>20.276984000000539</v>
      </c>
      <c r="H10" s="4" t="s">
        <v>548</v>
      </c>
    </row>
    <row r="11" spans="1:10" ht="12" customHeight="1" x14ac:dyDescent="0.2">
      <c r="A11" s="1"/>
      <c r="B11" s="17">
        <v>0</v>
      </c>
      <c r="C11" s="17">
        <v>1721.0663790000001</v>
      </c>
      <c r="D11" s="17">
        <v>0</v>
      </c>
      <c r="E11" s="17">
        <v>0</v>
      </c>
      <c r="F11" s="17">
        <v>40.055163999999877</v>
      </c>
      <c r="H11" s="4" t="s">
        <v>549</v>
      </c>
    </row>
    <row r="12" spans="1:10" ht="12" customHeight="1" x14ac:dyDescent="0.2">
      <c r="A12" s="1"/>
      <c r="B12" s="17">
        <v>0</v>
      </c>
      <c r="C12" s="17">
        <v>0.12389500000000001</v>
      </c>
      <c r="D12" s="17">
        <v>0</v>
      </c>
      <c r="E12" s="17">
        <v>6.9157999999999942E-2</v>
      </c>
      <c r="F12" s="17">
        <v>0</v>
      </c>
      <c r="H12" s="4" t="s">
        <v>550</v>
      </c>
    </row>
    <row r="13" spans="1:10" ht="12" customHeight="1" x14ac:dyDescent="0.2">
      <c r="A13" s="1"/>
      <c r="B13" s="17">
        <v>0</v>
      </c>
      <c r="C13" s="17">
        <v>17862.160567000006</v>
      </c>
      <c r="D13" s="17">
        <v>0</v>
      </c>
      <c r="E13" s="17">
        <v>0</v>
      </c>
      <c r="F13" s="17">
        <v>89.456483999991178</v>
      </c>
      <c r="H13" s="4" t="s">
        <v>551</v>
      </c>
    </row>
    <row r="14" spans="1:10" ht="12" customHeight="1" x14ac:dyDescent="0.2">
      <c r="A14" s="1"/>
      <c r="B14" s="17">
        <v>0</v>
      </c>
      <c r="C14" s="17">
        <v>38.185997999999998</v>
      </c>
      <c r="D14" s="17">
        <v>0</v>
      </c>
      <c r="E14" s="17">
        <v>23.327646999999999</v>
      </c>
      <c r="F14" s="17">
        <v>0</v>
      </c>
      <c r="H14" s="4" t="s">
        <v>552</v>
      </c>
    </row>
    <row r="15" spans="1:10" ht="12" customHeight="1" x14ac:dyDescent="0.2">
      <c r="A15" s="1"/>
      <c r="B15" s="17">
        <v>4.7609999999999996E-3</v>
      </c>
      <c r="C15" s="17">
        <v>12490.233644999998</v>
      </c>
      <c r="D15" s="17">
        <v>8.8599999999999996E-4</v>
      </c>
      <c r="E15" s="17">
        <v>708.37240500000189</v>
      </c>
      <c r="F15" s="17">
        <v>202.01602199999434</v>
      </c>
      <c r="H15" s="4" t="s">
        <v>553</v>
      </c>
    </row>
    <row r="16" spans="1:10" ht="12" customHeight="1" x14ac:dyDescent="0.2">
      <c r="A16" s="1"/>
      <c r="B16" s="17">
        <v>2.72E-4</v>
      </c>
      <c r="C16" s="17">
        <v>4700.2161830000023</v>
      </c>
      <c r="D16" s="17">
        <v>0.62409599999999987</v>
      </c>
      <c r="E16" s="17">
        <v>212.53885499999706</v>
      </c>
      <c r="F16" s="17">
        <v>24.8838840000044</v>
      </c>
      <c r="H16" s="4" t="s">
        <v>554</v>
      </c>
    </row>
    <row r="17" spans="1:8" ht="12" customHeight="1" x14ac:dyDescent="0.2">
      <c r="A17" s="1"/>
      <c r="B17" s="17">
        <v>0</v>
      </c>
      <c r="C17" s="17">
        <v>13.499902000000001</v>
      </c>
      <c r="D17" s="17">
        <v>0</v>
      </c>
      <c r="E17" s="17">
        <v>2.0019400000000012</v>
      </c>
      <c r="F17" s="17">
        <v>0</v>
      </c>
      <c r="H17" s="4" t="s">
        <v>555</v>
      </c>
    </row>
    <row r="18" spans="1:8" ht="12" customHeight="1" x14ac:dyDescent="0.2">
      <c r="A18" s="1"/>
      <c r="B18" s="17">
        <v>0</v>
      </c>
      <c r="C18" s="17">
        <v>38.347091000000006</v>
      </c>
      <c r="D18" s="17">
        <v>0</v>
      </c>
      <c r="E18" s="17">
        <v>0.65895100000000184</v>
      </c>
      <c r="F18" s="17">
        <v>2.8647360000000077</v>
      </c>
      <c r="H18" s="62" t="s">
        <v>556</v>
      </c>
    </row>
    <row r="19" spans="1:8" ht="12" customHeight="1" x14ac:dyDescent="0.2">
      <c r="A19" s="1"/>
      <c r="B19" s="17">
        <v>0.19040299999999999</v>
      </c>
      <c r="C19" s="17">
        <v>2964.0609019999988</v>
      </c>
      <c r="D19" s="17">
        <v>9.4245999999999996E-2</v>
      </c>
      <c r="E19" s="17">
        <v>85.800541999998131</v>
      </c>
      <c r="F19" s="17">
        <v>267.72324300000309</v>
      </c>
      <c r="H19" s="4" t="s">
        <v>557</v>
      </c>
    </row>
    <row r="20" spans="1:8" ht="12" customHeight="1" x14ac:dyDescent="0.2">
      <c r="A20" s="1"/>
      <c r="B20" s="17">
        <v>0</v>
      </c>
      <c r="C20" s="17">
        <v>45.010801000000022</v>
      </c>
      <c r="D20" s="17">
        <v>0</v>
      </c>
      <c r="E20" s="17">
        <v>0</v>
      </c>
      <c r="F20" s="17">
        <v>0.20312400000003095</v>
      </c>
      <c r="H20" s="4" t="s">
        <v>558</v>
      </c>
    </row>
    <row r="21" spans="1:8" ht="12" customHeight="1" x14ac:dyDescent="0.2">
      <c r="A21" s="1"/>
      <c r="B21" s="17">
        <v>0.63654499999999992</v>
      </c>
      <c r="C21" s="17">
        <v>23397.089173000026</v>
      </c>
      <c r="D21" s="17">
        <v>1.0853030000000006</v>
      </c>
      <c r="E21" s="17">
        <v>0</v>
      </c>
      <c r="F21" s="17">
        <v>470.52877899996383</v>
      </c>
      <c r="H21" s="4" t="s">
        <v>559</v>
      </c>
    </row>
    <row r="22" spans="1:8" ht="12" customHeight="1" x14ac:dyDescent="0.2">
      <c r="A22" s="1"/>
      <c r="B22" s="17">
        <v>161.52369999999993</v>
      </c>
      <c r="C22" s="17">
        <v>21802.964261000012</v>
      </c>
      <c r="D22" s="17">
        <v>38.028091000000003</v>
      </c>
      <c r="E22" s="17">
        <v>0</v>
      </c>
      <c r="F22" s="17">
        <v>2281.7479600000079</v>
      </c>
      <c r="H22" s="4" t="s">
        <v>560</v>
      </c>
    </row>
    <row r="23" spans="1:8" ht="12" customHeight="1" x14ac:dyDescent="0.2">
      <c r="A23" s="1"/>
      <c r="B23" s="17">
        <v>0</v>
      </c>
      <c r="C23" s="17">
        <v>32.217088000000004</v>
      </c>
      <c r="D23" s="17">
        <v>0</v>
      </c>
      <c r="E23" s="17">
        <v>0</v>
      </c>
      <c r="F23" s="17">
        <v>0.60293300000000727</v>
      </c>
      <c r="H23" s="4" t="s">
        <v>561</v>
      </c>
    </row>
    <row r="24" spans="1:8" ht="12" customHeight="1" x14ac:dyDescent="0.2">
      <c r="A24" s="1"/>
      <c r="B24" s="17">
        <v>4.3921840000000012</v>
      </c>
      <c r="C24" s="17">
        <v>84924.051525999879</v>
      </c>
      <c r="D24" s="17">
        <v>25.023735999999996</v>
      </c>
      <c r="E24" s="17">
        <v>533.70970999999554</v>
      </c>
      <c r="F24" s="17">
        <v>2020.0640540001623</v>
      </c>
      <c r="H24" s="4" t="s">
        <v>562</v>
      </c>
    </row>
    <row r="25" spans="1:8" ht="12" customHeight="1" x14ac:dyDescent="0.2">
      <c r="A25" s="1"/>
      <c r="B25" s="17">
        <v>0</v>
      </c>
      <c r="C25" s="17">
        <v>37.411953999999987</v>
      </c>
      <c r="D25" s="17">
        <v>0</v>
      </c>
      <c r="E25" s="17">
        <v>7.3190299999999979</v>
      </c>
      <c r="F25" s="17">
        <v>7.883016000000012</v>
      </c>
      <c r="H25" s="4" t="s">
        <v>563</v>
      </c>
    </row>
    <row r="26" spans="1:8" ht="12" customHeight="1" x14ac:dyDescent="0.2">
      <c r="A26" s="1"/>
      <c r="B26" s="17">
        <v>0</v>
      </c>
      <c r="C26" s="17">
        <v>1839.9742589999998</v>
      </c>
      <c r="D26" s="17">
        <v>0</v>
      </c>
      <c r="E26" s="17">
        <v>86.791675999999825</v>
      </c>
      <c r="F26" s="17">
        <v>11.394454000000678</v>
      </c>
      <c r="H26" s="4" t="s">
        <v>564</v>
      </c>
    </row>
    <row r="27" spans="1:8" ht="12" customHeight="1" x14ac:dyDescent="0.2">
      <c r="A27" s="1"/>
      <c r="B27" s="17">
        <v>0</v>
      </c>
      <c r="C27" s="17">
        <v>336.91767300000015</v>
      </c>
      <c r="D27" s="17">
        <v>0</v>
      </c>
      <c r="E27" s="17">
        <v>74.919643999999948</v>
      </c>
      <c r="F27" s="17">
        <v>21.561821000000293</v>
      </c>
      <c r="H27" s="4" t="s">
        <v>565</v>
      </c>
    </row>
    <row r="28" spans="1:8" ht="12" customHeight="1" x14ac:dyDescent="0.2">
      <c r="A28" s="1"/>
      <c r="B28" s="17"/>
      <c r="C28" s="17"/>
      <c r="D28" s="17"/>
      <c r="E28" s="17"/>
      <c r="F28" s="17"/>
      <c r="H28" s="4" t="s">
        <v>566</v>
      </c>
    </row>
    <row r="29" spans="1:8" ht="12" customHeight="1" x14ac:dyDescent="0.2">
      <c r="A29" s="1"/>
      <c r="B29" s="17">
        <v>0</v>
      </c>
      <c r="C29" s="17">
        <v>0</v>
      </c>
      <c r="D29" s="17">
        <v>0</v>
      </c>
      <c r="E29" s="17">
        <v>11.612160999999995</v>
      </c>
      <c r="F29" s="17">
        <v>0</v>
      </c>
      <c r="H29" s="4" t="s">
        <v>567</v>
      </c>
    </row>
    <row r="30" spans="1:8" ht="12" customHeight="1" x14ac:dyDescent="0.2">
      <c r="A30" s="1"/>
      <c r="B30" s="17">
        <v>0</v>
      </c>
      <c r="C30" s="17">
        <v>585.52662800000007</v>
      </c>
      <c r="D30" s="17">
        <v>0</v>
      </c>
      <c r="E30" s="17">
        <v>0</v>
      </c>
      <c r="F30" s="17">
        <v>36.798368999999411</v>
      </c>
      <c r="H30" s="4" t="s">
        <v>568</v>
      </c>
    </row>
    <row r="31" spans="1:8" ht="12" customHeight="1" x14ac:dyDescent="0.2">
      <c r="A31" s="1"/>
      <c r="B31" s="17">
        <v>1634.5913129999999</v>
      </c>
      <c r="C31" s="17">
        <v>269676.85145099973</v>
      </c>
      <c r="D31" s="17">
        <v>1623.0437610000017</v>
      </c>
      <c r="E31" s="17">
        <v>12279.160288000014</v>
      </c>
      <c r="F31" s="17">
        <v>7968.3239220003015</v>
      </c>
      <c r="H31" s="4" t="s">
        <v>569</v>
      </c>
    </row>
    <row r="32" spans="1:8" ht="12" customHeight="1" x14ac:dyDescent="0.2">
      <c r="A32" s="1"/>
      <c r="B32" s="17">
        <v>0</v>
      </c>
      <c r="C32" s="17">
        <v>3043.2868030000018</v>
      </c>
      <c r="D32" s="17">
        <v>0</v>
      </c>
      <c r="E32" s="17">
        <v>324.13487200000054</v>
      </c>
      <c r="F32" s="17">
        <v>0.87641999999550535</v>
      </c>
      <c r="H32" s="4" t="s">
        <v>570</v>
      </c>
    </row>
    <row r="33" spans="1:8" ht="12" customHeight="1" x14ac:dyDescent="0.2">
      <c r="A33" s="1"/>
      <c r="B33" s="17">
        <v>0</v>
      </c>
      <c r="C33" s="17">
        <v>3.19E-4</v>
      </c>
      <c r="D33" s="17">
        <v>0</v>
      </c>
      <c r="E33" s="17">
        <v>0</v>
      </c>
      <c r="F33" s="17">
        <v>0</v>
      </c>
      <c r="H33" s="4" t="s">
        <v>571</v>
      </c>
    </row>
    <row r="34" spans="1:8" ht="12" customHeight="1" x14ac:dyDescent="0.2">
      <c r="A34" s="1"/>
      <c r="B34" s="17">
        <v>4.8278720000000002</v>
      </c>
      <c r="C34" s="17">
        <v>3615.8479830000019</v>
      </c>
      <c r="D34" s="17">
        <v>3.1298129999999995</v>
      </c>
      <c r="E34" s="17">
        <v>0</v>
      </c>
      <c r="F34" s="17">
        <v>8895.7199310000033</v>
      </c>
      <c r="H34" s="4" t="s">
        <v>572</v>
      </c>
    </row>
    <row r="35" spans="1:8" ht="12" customHeight="1" x14ac:dyDescent="0.2">
      <c r="A35" s="1"/>
      <c r="B35" s="17">
        <v>0</v>
      </c>
      <c r="C35" s="17">
        <v>851.8338369999999</v>
      </c>
      <c r="D35" s="17">
        <v>0</v>
      </c>
      <c r="E35" s="17">
        <v>19.410984999999982</v>
      </c>
      <c r="F35" s="17">
        <v>5.3575480000000653</v>
      </c>
      <c r="H35" s="4" t="s">
        <v>573</v>
      </c>
    </row>
    <row r="36" spans="1:8" ht="12" customHeight="1" x14ac:dyDescent="0.2">
      <c r="A36" s="1"/>
      <c r="B36" s="17">
        <v>0</v>
      </c>
      <c r="C36" s="17">
        <v>1.000348</v>
      </c>
      <c r="D36" s="17">
        <v>0</v>
      </c>
      <c r="E36" s="17">
        <v>0</v>
      </c>
      <c r="F36" s="17">
        <v>1.0996999999999924E-2</v>
      </c>
      <c r="H36" s="4" t="s">
        <v>574</v>
      </c>
    </row>
    <row r="37" spans="1:8" ht="12" customHeight="1" x14ac:dyDescent="0.2">
      <c r="A37" s="1"/>
      <c r="B37" s="17">
        <v>0</v>
      </c>
      <c r="C37" s="17">
        <v>54.569152999999986</v>
      </c>
      <c r="D37" s="17">
        <v>0</v>
      </c>
      <c r="E37" s="17">
        <v>8.0008509999999831</v>
      </c>
      <c r="F37" s="17">
        <v>5.000000000002558E-2</v>
      </c>
      <c r="H37" s="4" t="s">
        <v>575</v>
      </c>
    </row>
    <row r="38" spans="1:8" ht="12" customHeight="1" x14ac:dyDescent="0.2">
      <c r="A38" s="1"/>
      <c r="B38" s="17">
        <v>0</v>
      </c>
      <c r="C38" s="17">
        <v>4223.1455440000018</v>
      </c>
      <c r="D38" s="17">
        <v>0</v>
      </c>
      <c r="E38" s="17">
        <v>0</v>
      </c>
      <c r="F38" s="17">
        <v>21.845036999998229</v>
      </c>
      <c r="H38" s="4" t="s">
        <v>576</v>
      </c>
    </row>
    <row r="39" spans="1:8" ht="12" customHeight="1" x14ac:dyDescent="0.2">
      <c r="A39" s="1"/>
      <c r="B39" s="17">
        <v>0</v>
      </c>
      <c r="C39" s="17">
        <v>217.41662399999987</v>
      </c>
      <c r="D39" s="17">
        <v>3.0609999999999999E-3</v>
      </c>
      <c r="E39" s="17">
        <v>0</v>
      </c>
      <c r="F39" s="17">
        <v>1.1128260000003252</v>
      </c>
      <c r="H39" s="4" t="s">
        <v>577</v>
      </c>
    </row>
    <row r="40" spans="1:8" ht="12" customHeight="1" x14ac:dyDescent="0.2">
      <c r="A40" s="1"/>
      <c r="B40" s="17">
        <v>0</v>
      </c>
      <c r="C40" s="17">
        <v>125.25018100000003</v>
      </c>
      <c r="D40" s="17">
        <v>0.21052599999999999</v>
      </c>
      <c r="E40" s="17">
        <v>101.15606200000008</v>
      </c>
      <c r="F40" s="17">
        <v>4.5381819999999493</v>
      </c>
      <c r="H40" s="4" t="s">
        <v>578</v>
      </c>
    </row>
    <row r="41" spans="1:8" ht="12" customHeight="1" x14ac:dyDescent="0.2">
      <c r="A41" s="1"/>
      <c r="B41" s="17">
        <v>0</v>
      </c>
      <c r="C41" s="17">
        <v>28.724465999999993</v>
      </c>
      <c r="D41" s="17">
        <v>0</v>
      </c>
      <c r="E41" s="17">
        <v>1.4692859999999968</v>
      </c>
      <c r="F41" s="17">
        <v>0</v>
      </c>
      <c r="H41" s="4" t="s">
        <v>579</v>
      </c>
    </row>
    <row r="42" spans="1:8" ht="12" customHeight="1" x14ac:dyDescent="0.2">
      <c r="A42" s="1"/>
      <c r="B42" s="17">
        <v>0</v>
      </c>
      <c r="C42" s="17">
        <v>492.66329899999994</v>
      </c>
      <c r="D42" s="17">
        <v>0</v>
      </c>
      <c r="E42" s="17">
        <v>115.33478700000001</v>
      </c>
      <c r="F42" s="17">
        <v>0.14851299999986622</v>
      </c>
      <c r="H42" s="4" t="s">
        <v>580</v>
      </c>
    </row>
    <row r="43" spans="1:8" ht="12" customHeight="1" x14ac:dyDescent="0.2">
      <c r="A43" s="1"/>
      <c r="B43" s="17">
        <v>0</v>
      </c>
      <c r="C43" s="17">
        <v>136.05014099999997</v>
      </c>
      <c r="D43" s="17">
        <v>0</v>
      </c>
      <c r="E43" s="17">
        <v>7.6402539999999703</v>
      </c>
      <c r="F43" s="17">
        <v>10.100459000000001</v>
      </c>
      <c r="H43" s="4" t="s">
        <v>581</v>
      </c>
    </row>
    <row r="44" spans="1:8" ht="12" customHeight="1" x14ac:dyDescent="0.2">
      <c r="A44" s="1"/>
      <c r="B44" s="17">
        <v>0</v>
      </c>
      <c r="C44" s="17">
        <v>14.638632000000003</v>
      </c>
      <c r="D44" s="17">
        <v>0</v>
      </c>
      <c r="E44" s="17">
        <v>0</v>
      </c>
      <c r="F44" s="17">
        <v>1.9177389999999903</v>
      </c>
      <c r="H44" s="4" t="s">
        <v>582</v>
      </c>
    </row>
    <row r="45" spans="1:8" ht="12" customHeight="1" x14ac:dyDescent="0.2">
      <c r="A45" s="1"/>
      <c r="B45" s="17">
        <v>0</v>
      </c>
      <c r="C45" s="17">
        <v>4.125407</v>
      </c>
      <c r="D45" s="17">
        <v>0</v>
      </c>
      <c r="E45" s="17">
        <v>0.45556900000000411</v>
      </c>
      <c r="F45" s="17">
        <v>22.010884000000011</v>
      </c>
      <c r="H45" s="4" t="s">
        <v>583</v>
      </c>
    </row>
    <row r="46" spans="1:8" ht="12" customHeight="1" x14ac:dyDescent="0.2">
      <c r="A46" s="1"/>
      <c r="B46" s="17">
        <v>0</v>
      </c>
      <c r="C46" s="17">
        <v>45.943923000000005</v>
      </c>
      <c r="D46" s="17">
        <v>0</v>
      </c>
      <c r="E46" s="17">
        <v>2.9344789999999961</v>
      </c>
      <c r="F46" s="17">
        <v>4.7558129999999892</v>
      </c>
      <c r="H46" s="4" t="s">
        <v>584</v>
      </c>
    </row>
    <row r="47" spans="1:8" ht="12" customHeight="1" x14ac:dyDescent="0.2">
      <c r="A47" s="1"/>
      <c r="B47" s="17">
        <v>371.73718499999995</v>
      </c>
      <c r="C47" s="17">
        <v>308532.28582799988</v>
      </c>
      <c r="D47" s="17">
        <v>144.752014</v>
      </c>
      <c r="E47" s="17">
        <v>1143.3972370000556</v>
      </c>
      <c r="F47" s="17">
        <v>14631.349764000101</v>
      </c>
      <c r="H47" s="4" t="s">
        <v>585</v>
      </c>
    </row>
    <row r="48" spans="1:8" ht="12" customHeight="1" x14ac:dyDescent="0.2">
      <c r="A48" s="1"/>
      <c r="B48" s="17">
        <v>0</v>
      </c>
      <c r="C48" s="17">
        <v>3.331315</v>
      </c>
      <c r="D48" s="17">
        <v>0</v>
      </c>
      <c r="E48" s="17">
        <v>0</v>
      </c>
      <c r="F48" s="17">
        <v>2.1796000000001925E-2</v>
      </c>
      <c r="H48" s="4" t="s">
        <v>586</v>
      </c>
    </row>
    <row r="49" spans="1:9" ht="12" customHeight="1" x14ac:dyDescent="0.2">
      <c r="A49" s="1"/>
      <c r="B49" s="17">
        <v>0</v>
      </c>
      <c r="C49" s="17">
        <v>655.16985299999999</v>
      </c>
      <c r="D49" s="17">
        <v>8.5752739999999967</v>
      </c>
      <c r="E49" s="17">
        <v>0</v>
      </c>
      <c r="F49" s="17">
        <v>1063.4384440000006</v>
      </c>
      <c r="H49" s="4" t="s">
        <v>587</v>
      </c>
    </row>
    <row r="50" spans="1:9" ht="12" customHeight="1" x14ac:dyDescent="0.2">
      <c r="A50" s="1"/>
      <c r="B50" s="17">
        <v>0</v>
      </c>
      <c r="C50" s="17">
        <v>3068.1056780000022</v>
      </c>
      <c r="D50" s="17">
        <v>0.31054399999999999</v>
      </c>
      <c r="E50" s="17">
        <v>0</v>
      </c>
      <c r="F50" s="17">
        <v>87.550367999997434</v>
      </c>
      <c r="H50" s="4" t="s">
        <v>588</v>
      </c>
    </row>
    <row r="51" spans="1:9" ht="12" customHeight="1" x14ac:dyDescent="0.2">
      <c r="A51" s="1"/>
      <c r="B51" s="17">
        <v>0</v>
      </c>
      <c r="C51" s="17">
        <v>920.86751000000015</v>
      </c>
      <c r="D51" s="17">
        <v>0</v>
      </c>
      <c r="E51" s="17">
        <v>53.542480999999498</v>
      </c>
      <c r="F51" s="17">
        <v>339.43766300000038</v>
      </c>
      <c r="H51" s="4" t="s">
        <v>589</v>
      </c>
    </row>
    <row r="52" spans="1:9" ht="12" customHeight="1" x14ac:dyDescent="0.2">
      <c r="A52" s="1"/>
      <c r="B52" s="17">
        <v>133.74273099999996</v>
      </c>
      <c r="C52" s="17">
        <v>29831.972996999993</v>
      </c>
      <c r="D52" s="17">
        <v>50.967896999999965</v>
      </c>
      <c r="E52" s="17">
        <v>1900.8880449999851</v>
      </c>
      <c r="F52" s="17">
        <v>2398.2821380000314</v>
      </c>
      <c r="H52" s="4" t="s">
        <v>590</v>
      </c>
    </row>
    <row r="53" spans="1:9" ht="12" customHeight="1" x14ac:dyDescent="0.2">
      <c r="A53" s="1"/>
      <c r="B53" s="17">
        <v>0</v>
      </c>
      <c r="C53" s="17">
        <v>744.51172900000029</v>
      </c>
      <c r="D53" s="17">
        <v>0</v>
      </c>
      <c r="E53" s="17">
        <v>412.31482200000005</v>
      </c>
      <c r="F53" s="17">
        <v>0.73441100000036386</v>
      </c>
      <c r="H53" s="4" t="s">
        <v>591</v>
      </c>
    </row>
    <row r="54" spans="1:9" ht="12" customHeight="1" x14ac:dyDescent="0.2">
      <c r="A54" s="1"/>
      <c r="B54" s="17">
        <v>1.9986589999999995</v>
      </c>
      <c r="C54" s="17">
        <v>158.35526900000008</v>
      </c>
      <c r="D54" s="17">
        <v>0</v>
      </c>
      <c r="E54" s="17">
        <v>0</v>
      </c>
      <c r="F54" s="17">
        <v>70.54173499999996</v>
      </c>
      <c r="H54" s="4" t="s">
        <v>592</v>
      </c>
    </row>
    <row r="55" spans="1:9" ht="12" customHeight="1" x14ac:dyDescent="0.2">
      <c r="A55" s="1"/>
      <c r="B55" s="17">
        <v>6.2509999999999996E-3</v>
      </c>
      <c r="C55" s="17">
        <v>952.58716300000037</v>
      </c>
      <c r="D55" s="17">
        <v>4.6200000000000006E-4</v>
      </c>
      <c r="E55" s="17">
        <v>16.397825000000012</v>
      </c>
      <c r="F55" s="17">
        <v>69.993616999999745</v>
      </c>
      <c r="H55" s="4" t="s">
        <v>593</v>
      </c>
    </row>
    <row r="56" spans="1:9" ht="12" customHeight="1" x14ac:dyDescent="0.2">
      <c r="A56" s="1"/>
      <c r="B56" s="17">
        <v>549.45700000000011</v>
      </c>
      <c r="C56" s="17">
        <v>678405.62725000002</v>
      </c>
      <c r="D56" s="17">
        <v>379.85274999999973</v>
      </c>
      <c r="E56" s="17">
        <v>19853.694499999983</v>
      </c>
      <c r="F56" s="17">
        <v>15498.188749999739</v>
      </c>
      <c r="H56" s="4" t="s">
        <v>594</v>
      </c>
    </row>
    <row r="57" spans="1:9" ht="17.25" customHeight="1" x14ac:dyDescent="0.2">
      <c r="A57" s="414"/>
      <c r="B57" s="539">
        <v>13.090908999999995</v>
      </c>
      <c r="C57" s="539">
        <v>317970.09090900008</v>
      </c>
      <c r="D57" s="539">
        <v>125.90908999999999</v>
      </c>
      <c r="E57" s="539">
        <v>0</v>
      </c>
      <c r="F57" s="539">
        <v>17031.204548000183</v>
      </c>
      <c r="H57" s="534" t="s">
        <v>597</v>
      </c>
    </row>
    <row r="58" spans="1:9" ht="39.950000000000003" customHeight="1" x14ac:dyDescent="0.2">
      <c r="A58" s="397"/>
      <c r="B58" s="572" t="s">
        <v>79</v>
      </c>
      <c r="C58" s="572"/>
      <c r="D58" s="572"/>
      <c r="E58" s="572"/>
      <c r="F58" s="572"/>
      <c r="G58" s="572"/>
      <c r="H58" s="572"/>
      <c r="I58" s="397"/>
    </row>
    <row r="59" spans="1:9" x14ac:dyDescent="0.2">
      <c r="A59" s="1"/>
      <c r="B59" s="1"/>
      <c r="C59" s="1"/>
      <c r="D59" s="1"/>
      <c r="E59" s="1"/>
      <c r="F59" s="1"/>
      <c r="G59" s="1"/>
      <c r="H59" s="1"/>
      <c r="I59" s="1"/>
    </row>
  </sheetData>
  <mergeCells count="3">
    <mergeCell ref="B2:G2"/>
    <mergeCell ref="B3:G3"/>
    <mergeCell ref="B58:H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2:T59"/>
  <sheetViews>
    <sheetView showGridLines="0" zoomScaleNormal="100" zoomScaleSheetLayoutView="100" workbookViewId="0"/>
  </sheetViews>
  <sheetFormatPr defaultColWidth="9.140625" defaultRowHeight="12" x14ac:dyDescent="0.2"/>
  <cols>
    <col min="1" max="1" width="1.7109375" style="2" customWidth="1"/>
    <col min="2" max="2" width="32.5703125" style="2" customWidth="1"/>
    <col min="3" max="7" width="12.7109375" style="2" customWidth="1"/>
    <col min="8" max="8" width="1.7109375" style="2" customWidth="1"/>
    <col min="9" max="10" width="9.140625" style="2"/>
    <col min="11" max="11" width="9.140625" style="217"/>
    <col min="12" max="12" width="39.85546875" style="217" bestFit="1" customWidth="1"/>
    <col min="13" max="13" width="22.7109375" style="217" bestFit="1" customWidth="1"/>
    <col min="14" max="19" width="9.85546875" style="217" bestFit="1" customWidth="1"/>
    <col min="20" max="20" width="9.28515625" style="217" bestFit="1" customWidth="1"/>
    <col min="21" max="16384" width="9.140625" style="2"/>
  </cols>
  <sheetData>
    <row r="2" spans="1:20" s="59" customFormat="1" ht="16.5" x14ac:dyDescent="0.3">
      <c r="A2" s="395"/>
      <c r="B2" s="569" t="s">
        <v>332</v>
      </c>
      <c r="C2" s="569"/>
      <c r="D2" s="569"/>
      <c r="E2" s="569"/>
      <c r="F2" s="569"/>
      <c r="G2" s="569"/>
      <c r="H2" s="466"/>
      <c r="K2" s="417"/>
      <c r="L2" s="417"/>
      <c r="M2" s="417"/>
      <c r="N2" s="417"/>
      <c r="O2" s="417"/>
      <c r="P2" s="417"/>
      <c r="Q2" s="417"/>
      <c r="R2" s="417"/>
      <c r="S2" s="417"/>
      <c r="T2" s="417"/>
    </row>
    <row r="3" spans="1:20" s="404" customFormat="1" ht="16.5" customHeight="1" x14ac:dyDescent="0.2">
      <c r="A3" s="399"/>
      <c r="B3" s="399" t="s">
        <v>361</v>
      </c>
      <c r="C3" s="399"/>
      <c r="D3" s="399"/>
      <c r="E3" s="399"/>
      <c r="F3" s="399"/>
      <c r="G3" s="399"/>
      <c r="H3" s="399"/>
      <c r="I3" s="399"/>
      <c r="J3" s="418"/>
      <c r="K3" s="399"/>
    </row>
    <row r="4" spans="1:20" s="404" customFormat="1" ht="21" customHeight="1" x14ac:dyDescent="0.2">
      <c r="A4" s="402"/>
      <c r="B4" s="405" t="s">
        <v>673</v>
      </c>
      <c r="C4" s="405"/>
      <c r="D4" s="405"/>
      <c r="E4" s="405"/>
      <c r="F4" s="405"/>
      <c r="G4" s="412" t="s">
        <v>202</v>
      </c>
      <c r="H4" s="399"/>
      <c r="K4" s="267"/>
      <c r="L4" s="267"/>
      <c r="M4" s="267"/>
      <c r="N4" s="267"/>
      <c r="O4" s="267"/>
      <c r="P4" s="267"/>
      <c r="Q4" s="267"/>
      <c r="R4" s="267"/>
      <c r="S4" s="267"/>
      <c r="T4" s="267"/>
    </row>
    <row r="5" spans="1:20" ht="30" customHeight="1" x14ac:dyDescent="0.2">
      <c r="A5" s="427"/>
      <c r="B5" s="407"/>
      <c r="C5" s="411" t="s">
        <v>22</v>
      </c>
      <c r="D5" s="411" t="s">
        <v>28</v>
      </c>
      <c r="E5" s="411" t="s">
        <v>27</v>
      </c>
      <c r="F5" s="411" t="s">
        <v>26</v>
      </c>
      <c r="G5" s="409" t="s">
        <v>23</v>
      </c>
      <c r="H5" s="397"/>
    </row>
    <row r="6" spans="1:20" ht="12" customHeight="1" x14ac:dyDescent="0.25">
      <c r="A6" s="456"/>
      <c r="B6" s="3" t="s">
        <v>544</v>
      </c>
      <c r="C6" s="10">
        <v>1341.6803540000001</v>
      </c>
      <c r="D6" s="10">
        <v>9.0200000000000002E-4</v>
      </c>
      <c r="E6" s="10">
        <v>0.132461</v>
      </c>
      <c r="F6" s="10">
        <v>0.71791200000000011</v>
      </c>
      <c r="G6" s="10">
        <v>25.680376999999996</v>
      </c>
      <c r="H6" s="239"/>
    </row>
    <row r="7" spans="1:20" ht="12" customHeight="1" x14ac:dyDescent="0.2">
      <c r="A7" s="399"/>
      <c r="B7" s="4" t="s">
        <v>545</v>
      </c>
      <c r="C7" s="11">
        <v>93702.663686000044</v>
      </c>
      <c r="D7" s="11">
        <v>0</v>
      </c>
      <c r="E7" s="11">
        <v>476.50894300000004</v>
      </c>
      <c r="F7" s="11">
        <v>466.30845699999998</v>
      </c>
      <c r="G7" s="11">
        <v>4317.5040700000054</v>
      </c>
      <c r="H7" s="13"/>
    </row>
    <row r="8" spans="1:20" ht="12" customHeight="1" x14ac:dyDescent="0.2">
      <c r="A8" s="399"/>
      <c r="B8" s="4" t="s">
        <v>546</v>
      </c>
      <c r="C8" s="11">
        <v>14323.054317999997</v>
      </c>
      <c r="D8" s="11">
        <v>49.545305999999975</v>
      </c>
      <c r="E8" s="11">
        <v>47.023149999999994</v>
      </c>
      <c r="F8" s="11">
        <v>877.95054799999969</v>
      </c>
      <c r="G8" s="11">
        <v>0</v>
      </c>
      <c r="H8" s="13"/>
    </row>
    <row r="9" spans="1:20" ht="12" customHeight="1" x14ac:dyDescent="0.2">
      <c r="A9" s="399"/>
      <c r="B9" s="4" t="s">
        <v>547</v>
      </c>
      <c r="C9" s="11">
        <v>322.31206900000001</v>
      </c>
      <c r="D9" s="11">
        <v>2.6979E-2</v>
      </c>
      <c r="E9" s="11">
        <v>5.8617000000000002E-2</v>
      </c>
      <c r="F9" s="11">
        <v>7.5060000000000002E-2</v>
      </c>
      <c r="G9" s="11">
        <v>1.7859579999999999</v>
      </c>
      <c r="H9" s="13"/>
    </row>
    <row r="10" spans="1:20" ht="12" customHeight="1" x14ac:dyDescent="0.2">
      <c r="A10" s="399"/>
      <c r="B10" s="4" t="s">
        <v>548</v>
      </c>
      <c r="C10" s="11">
        <v>32276.258413000003</v>
      </c>
      <c r="D10" s="11">
        <v>97.656029000000032</v>
      </c>
      <c r="E10" s="11">
        <v>136.92210299999996</v>
      </c>
      <c r="F10" s="11">
        <v>298.20976299999984</v>
      </c>
      <c r="G10" s="11">
        <v>0</v>
      </c>
      <c r="H10" s="13"/>
    </row>
    <row r="11" spans="1:20" ht="12" customHeight="1" x14ac:dyDescent="0.2">
      <c r="A11" s="399"/>
      <c r="B11" s="4" t="s">
        <v>549</v>
      </c>
      <c r="C11" s="11">
        <v>17087.443465999993</v>
      </c>
      <c r="D11" s="11">
        <v>2.3813560000000003</v>
      </c>
      <c r="E11" s="11">
        <v>6.8136970000000012</v>
      </c>
      <c r="F11" s="11">
        <v>8.9866640000000011</v>
      </c>
      <c r="G11" s="11">
        <v>679.30984599999931</v>
      </c>
      <c r="H11" s="13"/>
    </row>
    <row r="12" spans="1:20" ht="12" customHeight="1" x14ac:dyDescent="0.2">
      <c r="A12" s="399"/>
      <c r="B12" s="4" t="s">
        <v>550</v>
      </c>
      <c r="C12" s="11">
        <v>3470.2811979999992</v>
      </c>
      <c r="D12" s="11">
        <v>2.1415E-2</v>
      </c>
      <c r="E12" s="11">
        <v>0.24917</v>
      </c>
      <c r="F12" s="11">
        <v>0.52939800000000004</v>
      </c>
      <c r="G12" s="11">
        <v>3390.5606180000009</v>
      </c>
      <c r="H12" s="13"/>
    </row>
    <row r="13" spans="1:20" ht="12" customHeight="1" x14ac:dyDescent="0.2">
      <c r="A13" s="399"/>
      <c r="B13" s="4" t="s">
        <v>551</v>
      </c>
      <c r="C13" s="11">
        <v>122906.19452700003</v>
      </c>
      <c r="D13" s="11">
        <v>383.96858799999995</v>
      </c>
      <c r="E13" s="11">
        <v>0</v>
      </c>
      <c r="F13" s="11">
        <v>242.26717299999987</v>
      </c>
      <c r="G13" s="11">
        <v>2383.6118769999994</v>
      </c>
      <c r="H13" s="13"/>
    </row>
    <row r="14" spans="1:20" ht="12" customHeight="1" x14ac:dyDescent="0.2">
      <c r="A14" s="399"/>
      <c r="B14" s="4" t="s">
        <v>552</v>
      </c>
      <c r="C14" s="11">
        <v>10519.738629999996</v>
      </c>
      <c r="D14" s="11">
        <v>0.26350499999999993</v>
      </c>
      <c r="E14" s="11">
        <v>1.6123539999999998</v>
      </c>
      <c r="F14" s="11">
        <v>0.65482000000000007</v>
      </c>
      <c r="G14" s="11">
        <v>90.554338999999999</v>
      </c>
      <c r="H14" s="13"/>
    </row>
    <row r="15" spans="1:20" ht="12" customHeight="1" x14ac:dyDescent="0.2">
      <c r="A15" s="399"/>
      <c r="B15" s="4" t="s">
        <v>553</v>
      </c>
      <c r="C15" s="11">
        <v>182433.66820100008</v>
      </c>
      <c r="D15" s="11">
        <v>211.85352599999987</v>
      </c>
      <c r="E15" s="11">
        <v>50.652260999999996</v>
      </c>
      <c r="F15" s="11">
        <v>69.782120999999961</v>
      </c>
      <c r="G15" s="11">
        <v>1506.3761959999999</v>
      </c>
      <c r="H15" s="13"/>
    </row>
    <row r="16" spans="1:20" ht="12" customHeight="1" x14ac:dyDescent="0.25">
      <c r="A16" s="398"/>
      <c r="B16" s="4" t="s">
        <v>554</v>
      </c>
      <c r="C16" s="11">
        <v>19759.538581000015</v>
      </c>
      <c r="D16" s="11">
        <v>60.436116000000005</v>
      </c>
      <c r="E16" s="11">
        <v>20.806138000000001</v>
      </c>
      <c r="F16" s="11">
        <v>9.2157690000000017</v>
      </c>
      <c r="G16" s="11">
        <v>232.97441299999988</v>
      </c>
      <c r="H16" s="13"/>
    </row>
    <row r="17" spans="1:8" ht="12" customHeight="1" x14ac:dyDescent="0.2">
      <c r="A17" s="400"/>
      <c r="B17" s="4" t="s">
        <v>555</v>
      </c>
      <c r="C17" s="11">
        <v>6989.2854659999957</v>
      </c>
      <c r="D17" s="11">
        <v>4.7971E-2</v>
      </c>
      <c r="E17" s="11">
        <v>0.68671199999999999</v>
      </c>
      <c r="F17" s="11">
        <v>0.26642499999999991</v>
      </c>
      <c r="G17" s="11">
        <v>20.470970999999992</v>
      </c>
      <c r="H17" s="13"/>
    </row>
    <row r="18" spans="1:8" ht="12" customHeight="1" x14ac:dyDescent="0.2">
      <c r="A18" s="400"/>
      <c r="B18" s="62" t="s">
        <v>556</v>
      </c>
      <c r="C18" s="11">
        <v>6386.6136510000024</v>
      </c>
      <c r="D18" s="11">
        <v>0.42079099999999997</v>
      </c>
      <c r="E18" s="11">
        <v>1.2370719999999997</v>
      </c>
      <c r="F18" s="11">
        <v>4.2238169999999986</v>
      </c>
      <c r="G18" s="11">
        <v>4829.6165010000086</v>
      </c>
      <c r="H18" s="13"/>
    </row>
    <row r="19" spans="1:8" ht="12" customHeight="1" x14ac:dyDescent="0.2">
      <c r="A19" s="400"/>
      <c r="B19" s="4" t="s">
        <v>557</v>
      </c>
      <c r="C19" s="11">
        <v>24467.963322999978</v>
      </c>
      <c r="D19" s="11">
        <v>31.520478999999987</v>
      </c>
      <c r="E19" s="11">
        <v>26.495462999999994</v>
      </c>
      <c r="F19" s="11">
        <v>53.023616999999973</v>
      </c>
      <c r="G19" s="11">
        <v>9903.9442520000011</v>
      </c>
      <c r="H19" s="13"/>
    </row>
    <row r="20" spans="1:8" ht="12" customHeight="1" x14ac:dyDescent="0.2">
      <c r="A20" s="400"/>
      <c r="B20" s="4" t="s">
        <v>558</v>
      </c>
      <c r="C20" s="11">
        <v>8337.7320210000034</v>
      </c>
      <c r="D20" s="11">
        <v>29.376587000000011</v>
      </c>
      <c r="E20" s="11">
        <v>26.421044999999999</v>
      </c>
      <c r="F20" s="11">
        <v>462.92883399999977</v>
      </c>
      <c r="G20" s="11">
        <v>0</v>
      </c>
      <c r="H20" s="13"/>
    </row>
    <row r="21" spans="1:8" ht="12" customHeight="1" x14ac:dyDescent="0.2">
      <c r="A21" s="400"/>
      <c r="B21" s="4" t="s">
        <v>559</v>
      </c>
      <c r="C21" s="11">
        <v>161454.82416399982</v>
      </c>
      <c r="D21" s="11">
        <v>1390.8232770000011</v>
      </c>
      <c r="E21" s="11">
        <v>1547.8462520000003</v>
      </c>
      <c r="F21" s="11">
        <v>4224.113002000001</v>
      </c>
      <c r="G21" s="11">
        <v>0</v>
      </c>
      <c r="H21" s="13"/>
    </row>
    <row r="22" spans="1:8" ht="12" customHeight="1" x14ac:dyDescent="0.2">
      <c r="A22" s="400"/>
      <c r="B22" s="4" t="s">
        <v>560</v>
      </c>
      <c r="C22" s="11">
        <v>260760.68451799997</v>
      </c>
      <c r="D22" s="11">
        <v>2057.4631239999976</v>
      </c>
      <c r="E22" s="11">
        <v>1767.1671440000007</v>
      </c>
      <c r="F22" s="11">
        <v>12656.433004000002</v>
      </c>
      <c r="G22" s="11">
        <v>0</v>
      </c>
      <c r="H22" s="13"/>
    </row>
    <row r="23" spans="1:8" ht="12" customHeight="1" x14ac:dyDescent="0.2">
      <c r="A23" s="400"/>
      <c r="B23" s="4" t="s">
        <v>561</v>
      </c>
      <c r="C23" s="11">
        <v>955.88657899999998</v>
      </c>
      <c r="D23" s="11">
        <v>16.597498000000002</v>
      </c>
      <c r="E23" s="11">
        <v>7.4151479999999985</v>
      </c>
      <c r="F23" s="11">
        <v>60.020496000000001</v>
      </c>
      <c r="G23" s="11">
        <v>0</v>
      </c>
      <c r="H23" s="13"/>
    </row>
    <row r="24" spans="1:8" ht="12" customHeight="1" x14ac:dyDescent="0.2">
      <c r="A24" s="400"/>
      <c r="B24" s="4" t="s">
        <v>562</v>
      </c>
      <c r="C24" s="11">
        <v>193899.56447300012</v>
      </c>
      <c r="D24" s="11">
        <v>503.87718399999977</v>
      </c>
      <c r="E24" s="11">
        <v>69.95915699999999</v>
      </c>
      <c r="F24" s="11">
        <v>91.997709999999941</v>
      </c>
      <c r="G24" s="11">
        <v>1248.7596839999994</v>
      </c>
      <c r="H24" s="13"/>
    </row>
    <row r="25" spans="1:8" ht="12" customHeight="1" x14ac:dyDescent="0.2">
      <c r="A25" s="400"/>
      <c r="B25" s="4" t="s">
        <v>563</v>
      </c>
      <c r="C25" s="11">
        <v>9216.8256439999914</v>
      </c>
      <c r="D25" s="11">
        <v>0.35872399999999999</v>
      </c>
      <c r="E25" s="11">
        <v>0.48304500000000011</v>
      </c>
      <c r="F25" s="11">
        <v>89.280107999999984</v>
      </c>
      <c r="G25" s="11">
        <v>7867.939714999995</v>
      </c>
      <c r="H25" s="13"/>
    </row>
    <row r="26" spans="1:8" ht="12" customHeight="1" x14ac:dyDescent="0.2">
      <c r="A26" s="400"/>
      <c r="B26" s="4" t="s">
        <v>564</v>
      </c>
      <c r="C26" s="11">
        <v>73605.131660000014</v>
      </c>
      <c r="D26" s="11">
        <v>38.876947999999985</v>
      </c>
      <c r="E26" s="11">
        <v>33.216427999999986</v>
      </c>
      <c r="F26" s="11">
        <v>25.173694999999995</v>
      </c>
      <c r="G26" s="11">
        <v>849.56379899999968</v>
      </c>
      <c r="H26" s="13"/>
    </row>
    <row r="27" spans="1:8" ht="12" customHeight="1" x14ac:dyDescent="0.2">
      <c r="A27" s="400"/>
      <c r="B27" s="4" t="s">
        <v>565</v>
      </c>
      <c r="C27" s="11">
        <v>4858.3645020000031</v>
      </c>
      <c r="D27" s="11">
        <v>15.486079</v>
      </c>
      <c r="E27" s="11">
        <v>0.85108400000000006</v>
      </c>
      <c r="F27" s="11">
        <v>8.6326239999999981</v>
      </c>
      <c r="G27" s="11">
        <v>63.288204999999998</v>
      </c>
      <c r="H27" s="13"/>
    </row>
    <row r="28" spans="1:8" ht="12" customHeight="1" x14ac:dyDescent="0.2">
      <c r="A28" s="400"/>
      <c r="B28" s="4" t="s">
        <v>566</v>
      </c>
      <c r="C28" s="11"/>
      <c r="D28" s="11"/>
      <c r="E28" s="11"/>
      <c r="F28" s="11"/>
      <c r="G28" s="11"/>
      <c r="H28" s="13"/>
    </row>
    <row r="29" spans="1:8" ht="12" customHeight="1" x14ac:dyDescent="0.2">
      <c r="A29" s="400"/>
      <c r="B29" s="4" t="s">
        <v>567</v>
      </c>
      <c r="C29" s="11">
        <v>11757.782874000008</v>
      </c>
      <c r="D29" s="11">
        <v>3.2773400000000001</v>
      </c>
      <c r="E29" s="11">
        <v>8.2159250000000004</v>
      </c>
      <c r="F29" s="11">
        <v>5.6699130000000002</v>
      </c>
      <c r="G29" s="11">
        <v>743.54226700000072</v>
      </c>
      <c r="H29" s="13"/>
    </row>
    <row r="30" spans="1:8" ht="12" customHeight="1" x14ac:dyDescent="0.2">
      <c r="A30" s="400"/>
      <c r="B30" s="4" t="s">
        <v>568</v>
      </c>
      <c r="C30" s="11">
        <v>13651.789042999992</v>
      </c>
      <c r="D30" s="11">
        <v>161.79606000000001</v>
      </c>
      <c r="E30" s="11">
        <v>75.363864000000007</v>
      </c>
      <c r="F30" s="11">
        <v>746.449882</v>
      </c>
      <c r="G30" s="11">
        <v>0</v>
      </c>
      <c r="H30" s="13"/>
    </row>
    <row r="31" spans="1:8" ht="12" customHeight="1" x14ac:dyDescent="0.2">
      <c r="A31" s="400"/>
      <c r="B31" s="4" t="s">
        <v>569</v>
      </c>
      <c r="C31" s="11">
        <v>338161.82497200009</v>
      </c>
      <c r="D31" s="11">
        <v>12830.980306000007</v>
      </c>
      <c r="E31" s="11">
        <v>1966.9148320000004</v>
      </c>
      <c r="F31" s="11">
        <v>3153.5140049999977</v>
      </c>
      <c r="G31" s="11">
        <v>28641.445108000033</v>
      </c>
      <c r="H31" s="13"/>
    </row>
    <row r="32" spans="1:8" ht="12" customHeight="1" x14ac:dyDescent="0.2">
      <c r="A32" s="400"/>
      <c r="B32" s="4" t="s">
        <v>570</v>
      </c>
      <c r="C32" s="11">
        <v>71817.900377000056</v>
      </c>
      <c r="D32" s="11">
        <v>205.465508</v>
      </c>
      <c r="E32" s="11">
        <v>37.164718999999991</v>
      </c>
      <c r="F32" s="11">
        <v>24.519930000000002</v>
      </c>
      <c r="G32" s="11">
        <v>825.19558199999983</v>
      </c>
      <c r="H32" s="13"/>
    </row>
    <row r="33" spans="1:8" ht="12" customHeight="1" x14ac:dyDescent="0.2">
      <c r="A33" s="1"/>
      <c r="B33" s="4" t="s">
        <v>571</v>
      </c>
      <c r="C33" s="11">
        <v>68.458463999999992</v>
      </c>
      <c r="D33" s="11">
        <v>2.0025000000000001E-2</v>
      </c>
      <c r="E33" s="11">
        <v>0.120466</v>
      </c>
      <c r="F33" s="11">
        <v>0.42650100000000007</v>
      </c>
      <c r="G33" s="11">
        <v>0</v>
      </c>
      <c r="H33" s="13"/>
    </row>
    <row r="34" spans="1:8" ht="12" customHeight="1" x14ac:dyDescent="0.2">
      <c r="A34" s="1"/>
      <c r="B34" s="4" t="s">
        <v>572</v>
      </c>
      <c r="C34" s="11">
        <v>42783.966336999976</v>
      </c>
      <c r="D34" s="11">
        <v>615.85977700000035</v>
      </c>
      <c r="E34" s="11">
        <v>455.59187300000008</v>
      </c>
      <c r="F34" s="11">
        <v>4643.8366400000004</v>
      </c>
      <c r="G34" s="11">
        <v>0</v>
      </c>
      <c r="H34" s="13"/>
    </row>
    <row r="35" spans="1:8" ht="12" customHeight="1" x14ac:dyDescent="0.2">
      <c r="A35" s="1"/>
      <c r="B35" s="4" t="s">
        <v>573</v>
      </c>
      <c r="C35" s="11">
        <v>14117.892960999992</v>
      </c>
      <c r="D35" s="11">
        <v>35.592659000000012</v>
      </c>
      <c r="E35" s="11">
        <v>1.1515240000000002</v>
      </c>
      <c r="F35" s="11">
        <v>7.2223820000000005</v>
      </c>
      <c r="G35" s="11">
        <v>132.98197699999997</v>
      </c>
      <c r="H35" s="13"/>
    </row>
    <row r="36" spans="1:8" ht="12" customHeight="1" x14ac:dyDescent="0.2">
      <c r="A36" s="1"/>
      <c r="B36" s="4" t="s">
        <v>574</v>
      </c>
      <c r="C36" s="11">
        <v>17.873052999999995</v>
      </c>
      <c r="D36" s="11">
        <v>1.0091480000000002</v>
      </c>
      <c r="E36" s="11">
        <v>0.27319300000000002</v>
      </c>
      <c r="F36" s="11">
        <v>8.6946000000000009E-2</v>
      </c>
      <c r="G36" s="11">
        <v>0</v>
      </c>
      <c r="H36" s="13"/>
    </row>
    <row r="37" spans="1:8" ht="12" customHeight="1" x14ac:dyDescent="0.2">
      <c r="A37" s="1"/>
      <c r="B37" s="4" t="s">
        <v>575</v>
      </c>
      <c r="C37" s="11">
        <v>25939.865908000025</v>
      </c>
      <c r="D37" s="11">
        <v>1.2216149999999997</v>
      </c>
      <c r="E37" s="11">
        <v>30.763228000000002</v>
      </c>
      <c r="F37" s="11">
        <v>20.57694200000001</v>
      </c>
      <c r="G37" s="11">
        <v>477.5639070000002</v>
      </c>
      <c r="H37" s="13"/>
    </row>
    <row r="38" spans="1:8" ht="12" customHeight="1" x14ac:dyDescent="0.2">
      <c r="A38" s="1"/>
      <c r="B38" s="4" t="s">
        <v>576</v>
      </c>
      <c r="C38" s="11">
        <v>35896.908508999972</v>
      </c>
      <c r="D38" s="11">
        <v>123.19237399999994</v>
      </c>
      <c r="E38" s="11">
        <v>127.32113099999992</v>
      </c>
      <c r="F38" s="11">
        <v>1294.522659</v>
      </c>
      <c r="G38" s="11">
        <v>0</v>
      </c>
      <c r="H38" s="13"/>
    </row>
    <row r="39" spans="1:8" ht="12" customHeight="1" x14ac:dyDescent="0.2">
      <c r="A39" s="1"/>
      <c r="B39" s="4" t="s">
        <v>577</v>
      </c>
      <c r="C39" s="11">
        <v>7080.5867330000037</v>
      </c>
      <c r="D39" s="11">
        <v>553.38236200000006</v>
      </c>
      <c r="E39" s="11">
        <v>24.283727000000017</v>
      </c>
      <c r="F39" s="11">
        <v>11.531506999999998</v>
      </c>
      <c r="G39" s="11">
        <v>183.09999900000005</v>
      </c>
      <c r="H39" s="13"/>
    </row>
    <row r="40" spans="1:8" ht="12" customHeight="1" x14ac:dyDescent="0.2">
      <c r="A40" s="1"/>
      <c r="B40" s="4" t="s">
        <v>578</v>
      </c>
      <c r="C40" s="11">
        <v>14094.791851000002</v>
      </c>
      <c r="D40" s="11">
        <v>19.045599000000003</v>
      </c>
      <c r="E40" s="11">
        <v>77.130865999999912</v>
      </c>
      <c r="F40" s="11">
        <v>75.439635999999936</v>
      </c>
      <c r="G40" s="11">
        <v>3938.0611910000002</v>
      </c>
      <c r="H40" s="13"/>
    </row>
    <row r="41" spans="1:8" ht="12" customHeight="1" x14ac:dyDescent="0.2">
      <c r="A41" s="1"/>
      <c r="B41" s="4" t="s">
        <v>579</v>
      </c>
      <c r="C41" s="11">
        <v>2710.2633099999994</v>
      </c>
      <c r="D41" s="11">
        <v>1.719E-3</v>
      </c>
      <c r="E41" s="11">
        <v>1.4197999999999999E-2</v>
      </c>
      <c r="F41" s="11">
        <v>7.071E-3</v>
      </c>
      <c r="G41" s="11">
        <v>19.635711000000004</v>
      </c>
      <c r="H41" s="13"/>
    </row>
    <row r="42" spans="1:8" ht="12" customHeight="1" x14ac:dyDescent="0.2">
      <c r="A42" s="1"/>
      <c r="B42" s="4" t="s">
        <v>580</v>
      </c>
      <c r="C42" s="11">
        <v>4865.5489879999968</v>
      </c>
      <c r="D42" s="11">
        <v>1.7996929999999998</v>
      </c>
      <c r="E42" s="11">
        <v>0.60804799999999992</v>
      </c>
      <c r="F42" s="11">
        <v>0.55453299999999994</v>
      </c>
      <c r="G42" s="11">
        <v>21.436793000000005</v>
      </c>
      <c r="H42" s="13"/>
    </row>
    <row r="43" spans="1:8" ht="12" customHeight="1" x14ac:dyDescent="0.2">
      <c r="A43" s="399"/>
      <c r="B43" s="4" t="s">
        <v>581</v>
      </c>
      <c r="C43" s="11">
        <v>9822.6767170000003</v>
      </c>
      <c r="D43" s="11">
        <v>3.2621420000000003</v>
      </c>
      <c r="E43" s="11">
        <v>3.9877340000000014</v>
      </c>
      <c r="F43" s="11">
        <v>48.123491999999992</v>
      </c>
      <c r="G43" s="11">
        <v>5093.9594030000017</v>
      </c>
      <c r="H43" s="13"/>
    </row>
    <row r="44" spans="1:8" ht="12" customHeight="1" x14ac:dyDescent="0.2">
      <c r="A44" s="399"/>
      <c r="B44" s="4" t="s">
        <v>582</v>
      </c>
      <c r="C44" s="11">
        <v>1079.9085960000007</v>
      </c>
      <c r="D44" s="11">
        <v>2.8139989999999999</v>
      </c>
      <c r="E44" s="11">
        <v>14.063973999999993</v>
      </c>
      <c r="F44" s="11">
        <v>13.088447</v>
      </c>
      <c r="G44" s="11">
        <v>0</v>
      </c>
      <c r="H44" s="13"/>
    </row>
    <row r="45" spans="1:8" ht="12" customHeight="1" x14ac:dyDescent="0.2">
      <c r="A45" s="400"/>
      <c r="B45" s="4" t="s">
        <v>583</v>
      </c>
      <c r="C45" s="11">
        <v>2771.2194470000004</v>
      </c>
      <c r="D45" s="11">
        <v>0.344497</v>
      </c>
      <c r="E45" s="11">
        <v>2.143656</v>
      </c>
      <c r="F45" s="11">
        <v>2.989112</v>
      </c>
      <c r="G45" s="11">
        <v>2648.2502000000027</v>
      </c>
      <c r="H45" s="13"/>
    </row>
    <row r="46" spans="1:8" ht="12" customHeight="1" x14ac:dyDescent="0.2">
      <c r="A46" s="400"/>
      <c r="B46" s="4" t="s">
        <v>584</v>
      </c>
      <c r="C46" s="11">
        <v>3986.7092719999987</v>
      </c>
      <c r="D46" s="11">
        <v>0.96380299999999997</v>
      </c>
      <c r="E46" s="11">
        <v>1.4178720000000002</v>
      </c>
      <c r="F46" s="11">
        <v>2.3118830000000008</v>
      </c>
      <c r="G46" s="11">
        <v>62.744967000000003</v>
      </c>
      <c r="H46" s="13"/>
    </row>
    <row r="47" spans="1:8" ht="12" customHeight="1" x14ac:dyDescent="0.2">
      <c r="A47" s="400"/>
      <c r="B47" s="4" t="s">
        <v>585</v>
      </c>
      <c r="C47" s="11">
        <v>118873.83016100006</v>
      </c>
      <c r="D47" s="11">
        <v>2824.5529349999997</v>
      </c>
      <c r="E47" s="11">
        <v>487.28769999999992</v>
      </c>
      <c r="F47" s="11">
        <v>237.97954299999998</v>
      </c>
      <c r="G47" s="11">
        <v>1483.1884730000004</v>
      </c>
      <c r="H47" s="13"/>
    </row>
    <row r="48" spans="1:8" ht="12" customHeight="1" x14ac:dyDescent="0.2">
      <c r="A48" s="400"/>
      <c r="B48" s="4" t="s">
        <v>586</v>
      </c>
      <c r="C48" s="11">
        <v>750.12619000000018</v>
      </c>
      <c r="D48" s="11">
        <v>6.6799230000000014</v>
      </c>
      <c r="E48" s="11">
        <v>2.4493049999999998</v>
      </c>
      <c r="F48" s="11">
        <v>1.1511249999999995</v>
      </c>
      <c r="G48" s="11">
        <v>0</v>
      </c>
      <c r="H48" s="13"/>
    </row>
    <row r="49" spans="1:8" ht="12" customHeight="1" x14ac:dyDescent="0.2">
      <c r="A49" s="400"/>
      <c r="B49" s="4" t="s">
        <v>587</v>
      </c>
      <c r="C49" s="11">
        <v>13710.387901000002</v>
      </c>
      <c r="D49" s="11">
        <v>13.997205000000006</v>
      </c>
      <c r="E49" s="11">
        <v>7.7792810000000019</v>
      </c>
      <c r="F49" s="11">
        <v>28.805894999999996</v>
      </c>
      <c r="G49" s="11">
        <v>441.69062699999978</v>
      </c>
      <c r="H49" s="13"/>
    </row>
    <row r="50" spans="1:8" ht="12" customHeight="1" x14ac:dyDescent="0.2">
      <c r="A50" s="400"/>
      <c r="B50" s="4" t="s">
        <v>588</v>
      </c>
      <c r="C50" s="11">
        <v>36999.359060000017</v>
      </c>
      <c r="D50" s="11">
        <v>175.64756200000011</v>
      </c>
      <c r="E50" s="11">
        <v>329.87832600000013</v>
      </c>
      <c r="F50" s="11">
        <v>463.19798200000014</v>
      </c>
      <c r="G50" s="11">
        <v>0</v>
      </c>
      <c r="H50" s="13"/>
    </row>
    <row r="51" spans="1:8" ht="12" customHeight="1" x14ac:dyDescent="0.2">
      <c r="A51" s="400"/>
      <c r="B51" s="4" t="s">
        <v>589</v>
      </c>
      <c r="C51" s="11">
        <v>17693.980048999998</v>
      </c>
      <c r="D51" s="11">
        <v>39.607821999999999</v>
      </c>
      <c r="E51" s="11">
        <v>47.594465</v>
      </c>
      <c r="F51" s="11">
        <v>90.824009000000018</v>
      </c>
      <c r="G51" s="11">
        <v>6158.3335090000028</v>
      </c>
      <c r="H51" s="13"/>
    </row>
    <row r="52" spans="1:8" ht="12" customHeight="1" x14ac:dyDescent="0.2">
      <c r="A52" s="400"/>
      <c r="B52" s="4" t="s">
        <v>590</v>
      </c>
      <c r="C52" s="11">
        <v>134053.17444200005</v>
      </c>
      <c r="D52" s="11">
        <v>827.90072199999975</v>
      </c>
      <c r="E52" s="11">
        <v>1213.4483590000009</v>
      </c>
      <c r="F52" s="11">
        <v>0</v>
      </c>
      <c r="G52" s="11">
        <v>26758.190256000013</v>
      </c>
      <c r="H52" s="13"/>
    </row>
    <row r="53" spans="1:8" ht="12" customHeight="1" x14ac:dyDescent="0.2">
      <c r="A53" s="1"/>
      <c r="B53" s="4" t="s">
        <v>591</v>
      </c>
      <c r="C53" s="11">
        <v>15053.077133000017</v>
      </c>
      <c r="D53" s="11">
        <v>47.643646999999994</v>
      </c>
      <c r="E53" s="11">
        <v>1.6947949999999996</v>
      </c>
      <c r="F53" s="11">
        <v>15.551423</v>
      </c>
      <c r="G53" s="11">
        <v>305.27756999999986</v>
      </c>
      <c r="H53" s="13"/>
    </row>
    <row r="54" spans="1:8" ht="12" customHeight="1" x14ac:dyDescent="0.2">
      <c r="A54" s="1"/>
      <c r="B54" s="4" t="s">
        <v>592</v>
      </c>
      <c r="C54" s="11">
        <v>9602.7711470000031</v>
      </c>
      <c r="D54" s="11">
        <v>0.21258000000000002</v>
      </c>
      <c r="E54" s="11">
        <v>0.48739200000000005</v>
      </c>
      <c r="F54" s="11">
        <v>3.7269900000000002</v>
      </c>
      <c r="G54" s="11">
        <v>806.82078899999976</v>
      </c>
      <c r="H54" s="13"/>
    </row>
    <row r="55" spans="1:8" ht="12" customHeight="1" x14ac:dyDescent="0.2">
      <c r="A55" s="1"/>
      <c r="B55" s="4" t="s">
        <v>593</v>
      </c>
      <c r="C55" s="11">
        <v>9163.5233529999987</v>
      </c>
      <c r="D55" s="11">
        <v>3.4218840000000013</v>
      </c>
      <c r="E55" s="11">
        <v>3.002157</v>
      </c>
      <c r="F55" s="11">
        <v>12.997708999999993</v>
      </c>
      <c r="G55" s="11">
        <v>268.42417499999999</v>
      </c>
      <c r="H55" s="13"/>
    </row>
    <row r="56" spans="1:8" ht="12" customHeight="1" x14ac:dyDescent="0.2">
      <c r="A56" s="1"/>
      <c r="B56" s="4" t="s">
        <v>594</v>
      </c>
      <c r="C56" s="11">
        <v>655935.23574999976</v>
      </c>
      <c r="D56" s="11">
        <v>5197.9084999999995</v>
      </c>
      <c r="E56" s="11">
        <v>5001.4420000000009</v>
      </c>
      <c r="F56" s="11">
        <v>6484.2674999999981</v>
      </c>
      <c r="G56" s="11">
        <v>113820.28525000004</v>
      </c>
      <c r="H56" s="13"/>
    </row>
    <row r="57" spans="1:8" x14ac:dyDescent="0.2">
      <c r="A57" s="399"/>
      <c r="B57" s="4" t="s">
        <v>597</v>
      </c>
      <c r="C57" s="11">
        <v>2121323.4318180005</v>
      </c>
      <c r="D57" s="11">
        <v>146065.95454499996</v>
      </c>
      <c r="E57" s="11">
        <v>203701.59090900008</v>
      </c>
      <c r="F57" s="11">
        <v>125750.72727200002</v>
      </c>
      <c r="G57" s="11">
        <v>502118.29545400001</v>
      </c>
      <c r="H57" s="240"/>
    </row>
    <row r="58" spans="1:8" ht="39.950000000000003" customHeight="1" x14ac:dyDescent="0.2">
      <c r="A58" s="401" t="s">
        <v>3</v>
      </c>
      <c r="B58" s="567" t="s">
        <v>84</v>
      </c>
      <c r="C58" s="567"/>
      <c r="D58" s="567"/>
      <c r="E58" s="567"/>
      <c r="F58" s="567"/>
      <c r="G58" s="567"/>
      <c r="H58" s="426"/>
    </row>
    <row r="59" spans="1:8" x14ac:dyDescent="0.2">
      <c r="A59" s="1"/>
      <c r="B59" s="1"/>
      <c r="C59" s="1"/>
      <c r="D59" s="1"/>
      <c r="E59" s="1"/>
      <c r="F59" s="1"/>
      <c r="G59" s="1"/>
      <c r="H59" s="1"/>
    </row>
  </sheetData>
  <mergeCells count="2">
    <mergeCell ref="B2:G2"/>
    <mergeCell ref="B58:G58"/>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2:K59"/>
  <sheetViews>
    <sheetView showGridLines="0" zoomScaleNormal="100" zoomScaleSheetLayoutView="100" workbookViewId="0"/>
  </sheetViews>
  <sheetFormatPr defaultColWidth="9.140625" defaultRowHeight="12" x14ac:dyDescent="0.2"/>
  <cols>
    <col min="1" max="1" width="1.7109375" style="2" customWidth="1"/>
    <col min="2" max="6" width="12.7109375" style="2" customWidth="1"/>
    <col min="7" max="7" width="1.7109375" style="2" customWidth="1"/>
    <col min="8" max="8" width="30.85546875" style="2" customWidth="1"/>
    <col min="9" max="10" width="1.7109375" style="2" customWidth="1"/>
    <col min="11" max="16384" width="9.140625" style="2"/>
  </cols>
  <sheetData>
    <row r="2" spans="1:11" s="59" customFormat="1" ht="16.5" customHeight="1" x14ac:dyDescent="0.3">
      <c r="A2" s="395"/>
      <c r="B2" s="569" t="s">
        <v>332</v>
      </c>
      <c r="C2" s="569"/>
      <c r="D2" s="569"/>
      <c r="E2" s="569"/>
      <c r="F2" s="569"/>
      <c r="G2" s="569"/>
      <c r="H2" s="509"/>
      <c r="I2" s="396"/>
    </row>
    <row r="3" spans="1:11" s="404" customFormat="1" ht="16.5" customHeight="1" x14ac:dyDescent="0.2">
      <c r="A3" s="399"/>
      <c r="B3" s="399" t="s">
        <v>361</v>
      </c>
      <c r="C3" s="399"/>
      <c r="D3" s="399"/>
      <c r="E3" s="399"/>
      <c r="F3" s="399"/>
      <c r="G3" s="399"/>
      <c r="H3" s="399"/>
      <c r="I3" s="399"/>
      <c r="J3" s="418"/>
      <c r="K3" s="399"/>
    </row>
    <row r="4" spans="1:11" s="404" customFormat="1" ht="21" customHeight="1" x14ac:dyDescent="0.2">
      <c r="A4" s="402"/>
      <c r="B4" s="405" t="s">
        <v>673</v>
      </c>
      <c r="C4" s="405"/>
      <c r="D4" s="405"/>
      <c r="E4" s="405"/>
      <c r="F4" s="405"/>
      <c r="G4" s="405"/>
      <c r="H4" s="412" t="s">
        <v>203</v>
      </c>
      <c r="I4" s="405"/>
    </row>
    <row r="5" spans="1:11" ht="30" customHeight="1" x14ac:dyDescent="0.2">
      <c r="A5" s="414"/>
      <c r="B5" s="431" t="s">
        <v>25</v>
      </c>
      <c r="C5" s="432" t="s">
        <v>24</v>
      </c>
      <c r="D5" s="408" t="s">
        <v>29</v>
      </c>
      <c r="E5" s="416" t="s">
        <v>21</v>
      </c>
      <c r="F5" s="416" t="s">
        <v>195</v>
      </c>
      <c r="G5" s="7"/>
      <c r="H5" s="427"/>
      <c r="I5" s="8"/>
    </row>
    <row r="6" spans="1:11" ht="12" customHeight="1" x14ac:dyDescent="0.2">
      <c r="A6" s="454"/>
      <c r="B6" s="239">
        <v>0.69689200000000018</v>
      </c>
      <c r="C6" s="241">
        <v>0.49040800000000001</v>
      </c>
      <c r="D6" s="15">
        <v>3.6738999999999994E-2</v>
      </c>
      <c r="E6" s="15">
        <v>1310.0003120000001</v>
      </c>
      <c r="F6" s="15">
        <v>3.9243509999998878</v>
      </c>
      <c r="H6" s="3" t="s">
        <v>544</v>
      </c>
    </row>
    <row r="7" spans="1:11" ht="12" customHeight="1" x14ac:dyDescent="0.2">
      <c r="A7" s="1"/>
      <c r="B7" s="13">
        <v>1210.592579000001</v>
      </c>
      <c r="C7" s="242">
        <v>1907.9417359999995</v>
      </c>
      <c r="D7" s="17">
        <v>154.73398999999998</v>
      </c>
      <c r="E7" s="17">
        <v>82855.027031000063</v>
      </c>
      <c r="F7" s="17">
        <v>2314.0468799999799</v>
      </c>
      <c r="H7" s="4" t="s">
        <v>545</v>
      </c>
    </row>
    <row r="8" spans="1:11" ht="12" customHeight="1" x14ac:dyDescent="0.2">
      <c r="A8" s="1"/>
      <c r="B8" s="13">
        <v>408.84911599999981</v>
      </c>
      <c r="C8" s="242">
        <v>136.8015289999999</v>
      </c>
      <c r="D8" s="17">
        <v>77.970782000000042</v>
      </c>
      <c r="E8" s="17">
        <v>7760.6231850000049</v>
      </c>
      <c r="F8" s="17">
        <v>4964.290701999993</v>
      </c>
      <c r="H8" s="4" t="s">
        <v>546</v>
      </c>
    </row>
    <row r="9" spans="1:11" ht="12" customHeight="1" x14ac:dyDescent="0.2">
      <c r="A9" s="1"/>
      <c r="B9" s="13">
        <v>0.8993810000000001</v>
      </c>
      <c r="C9" s="242">
        <v>7.6369999999999993E-2</v>
      </c>
      <c r="D9" s="17">
        <v>0</v>
      </c>
      <c r="E9" s="17">
        <v>304.33457699999991</v>
      </c>
      <c r="F9" s="17">
        <v>15.055127000000084</v>
      </c>
      <c r="H9" s="4" t="s">
        <v>547</v>
      </c>
    </row>
    <row r="10" spans="1:11" ht="12" customHeight="1" x14ac:dyDescent="0.2">
      <c r="A10" s="1"/>
      <c r="B10" s="13">
        <v>4594.4534989999993</v>
      </c>
      <c r="C10" s="242">
        <v>92.118730999999997</v>
      </c>
      <c r="D10" s="17">
        <v>157.26112800000001</v>
      </c>
      <c r="E10" s="17">
        <v>21748.371604999989</v>
      </c>
      <c r="F10" s="17">
        <v>5151.2655550000163</v>
      </c>
      <c r="H10" s="4" t="s">
        <v>548</v>
      </c>
    </row>
    <row r="11" spans="1:11" ht="12" customHeight="1" x14ac:dyDescent="0.2">
      <c r="A11" s="1"/>
      <c r="B11" s="13">
        <v>16.582241</v>
      </c>
      <c r="C11" s="242">
        <v>40.873671999999985</v>
      </c>
      <c r="D11" s="17">
        <v>8.7438539999999971</v>
      </c>
      <c r="E11" s="17">
        <v>16222.661221000004</v>
      </c>
      <c r="F11" s="17">
        <v>101.09091499998976</v>
      </c>
      <c r="H11" s="4" t="s">
        <v>549</v>
      </c>
    </row>
    <row r="12" spans="1:11" ht="12" customHeight="1" x14ac:dyDescent="0.2">
      <c r="A12" s="1"/>
      <c r="B12" s="13">
        <v>3.0056640000000008</v>
      </c>
      <c r="C12" s="242">
        <v>6.9157999999999997E-2</v>
      </c>
      <c r="D12" s="17">
        <v>8.0471000000000015E-2</v>
      </c>
      <c r="E12" s="17">
        <v>74.022799000000006</v>
      </c>
      <c r="F12" s="17">
        <v>1.7425049999988005</v>
      </c>
      <c r="H12" s="4" t="s">
        <v>550</v>
      </c>
    </row>
    <row r="13" spans="1:11" ht="12" customHeight="1" x14ac:dyDescent="0.2">
      <c r="A13" s="1"/>
      <c r="B13" s="13">
        <v>1023.498331</v>
      </c>
      <c r="C13" s="242">
        <v>267.5286200000001</v>
      </c>
      <c r="D13" s="17">
        <v>39.422469000000007</v>
      </c>
      <c r="E13" s="17">
        <v>118158.87451100005</v>
      </c>
      <c r="F13" s="17">
        <v>407.02295799998683</v>
      </c>
      <c r="H13" s="4" t="s">
        <v>551</v>
      </c>
    </row>
    <row r="14" spans="1:11" ht="12" customHeight="1" x14ac:dyDescent="0.2">
      <c r="A14" s="1"/>
      <c r="B14" s="13">
        <v>7.1999329999999997</v>
      </c>
      <c r="C14" s="242">
        <v>23.327646999999995</v>
      </c>
      <c r="D14" s="17">
        <v>0.67251100000000019</v>
      </c>
      <c r="E14" s="17">
        <v>10380.596430999998</v>
      </c>
      <c r="F14" s="17">
        <v>14.857089999997697</v>
      </c>
      <c r="H14" s="4" t="s">
        <v>552</v>
      </c>
    </row>
    <row r="15" spans="1:11" ht="12" customHeight="1" x14ac:dyDescent="0.2">
      <c r="A15" s="1"/>
      <c r="B15" s="13">
        <v>140.33091899999991</v>
      </c>
      <c r="C15" s="242">
        <v>708.37240499999996</v>
      </c>
      <c r="D15" s="17">
        <v>10.793285999999997</v>
      </c>
      <c r="E15" s="17">
        <v>178473.96327999988</v>
      </c>
      <c r="F15" s="17">
        <v>1261.5442070002027</v>
      </c>
      <c r="H15" s="4" t="s">
        <v>553</v>
      </c>
    </row>
    <row r="16" spans="1:11" ht="12" customHeight="1" x14ac:dyDescent="0.2">
      <c r="A16" s="1"/>
      <c r="B16" s="13">
        <v>91.572179999999975</v>
      </c>
      <c r="C16" s="242">
        <v>212.53885499999998</v>
      </c>
      <c r="D16" s="17">
        <v>0.6762950000000002</v>
      </c>
      <c r="E16" s="17">
        <v>18960.086044000014</v>
      </c>
      <c r="F16" s="17">
        <v>171.23277100000269</v>
      </c>
      <c r="H16" s="4" t="s">
        <v>554</v>
      </c>
    </row>
    <row r="17" spans="1:8" ht="12" customHeight="1" x14ac:dyDescent="0.2">
      <c r="A17" s="1"/>
      <c r="B17" s="13">
        <v>1.121113</v>
      </c>
      <c r="C17" s="242">
        <v>2.0019400000000003</v>
      </c>
      <c r="D17" s="17">
        <v>1.603E-3</v>
      </c>
      <c r="E17" s="17">
        <v>6964.505388999999</v>
      </c>
      <c r="F17" s="17">
        <v>0.18334199999662815</v>
      </c>
      <c r="H17" s="4" t="s">
        <v>555</v>
      </c>
    </row>
    <row r="18" spans="1:8" ht="12" customHeight="1" x14ac:dyDescent="0.2">
      <c r="A18" s="1"/>
      <c r="B18" s="13">
        <v>10.006269999999995</v>
      </c>
      <c r="C18" s="242">
        <v>0.65895100000000006</v>
      </c>
      <c r="D18" s="17">
        <v>0.73771500000000023</v>
      </c>
      <c r="E18" s="17">
        <v>1502.9907470000012</v>
      </c>
      <c r="F18" s="17">
        <v>36.721786999992219</v>
      </c>
      <c r="H18" s="62" t="s">
        <v>556</v>
      </c>
    </row>
    <row r="19" spans="1:8" ht="12" customHeight="1" x14ac:dyDescent="0.2">
      <c r="A19" s="1"/>
      <c r="B19" s="13">
        <v>263.38557599999979</v>
      </c>
      <c r="C19" s="242">
        <v>85.800542000000036</v>
      </c>
      <c r="D19" s="17">
        <v>363.70762100000013</v>
      </c>
      <c r="E19" s="17">
        <v>13209.260961000005</v>
      </c>
      <c r="F19" s="17">
        <v>530.82481199996982</v>
      </c>
      <c r="H19" s="4" t="s">
        <v>557</v>
      </c>
    </row>
    <row r="20" spans="1:8" ht="12" customHeight="1" x14ac:dyDescent="0.2">
      <c r="A20" s="1"/>
      <c r="B20" s="13">
        <v>235.47202500000017</v>
      </c>
      <c r="C20" s="242">
        <v>45.825665999999984</v>
      </c>
      <c r="D20" s="17">
        <v>951.29021400000045</v>
      </c>
      <c r="E20" s="17">
        <v>3558.3258300000011</v>
      </c>
      <c r="F20" s="17">
        <v>3028.0918200000015</v>
      </c>
      <c r="H20" s="4" t="s">
        <v>558</v>
      </c>
    </row>
    <row r="21" spans="1:8" ht="12" customHeight="1" x14ac:dyDescent="0.2">
      <c r="A21" s="1"/>
      <c r="B21" s="13">
        <v>15483.619771000003</v>
      </c>
      <c r="C21" s="242">
        <v>5441.0300560000042</v>
      </c>
      <c r="D21" s="17">
        <v>2209.1210320000005</v>
      </c>
      <c r="E21" s="17">
        <v>120997.00052100005</v>
      </c>
      <c r="F21" s="17">
        <v>10161.270252999762</v>
      </c>
      <c r="H21" s="4" t="s">
        <v>559</v>
      </c>
    </row>
    <row r="22" spans="1:8" ht="12" customHeight="1" x14ac:dyDescent="0.2">
      <c r="A22" s="1"/>
      <c r="B22" s="13">
        <v>16713.965922000014</v>
      </c>
      <c r="C22" s="242">
        <v>8176.0503750000025</v>
      </c>
      <c r="D22" s="17">
        <v>3192.3576809999995</v>
      </c>
      <c r="E22" s="17">
        <v>159182.37072600017</v>
      </c>
      <c r="F22" s="17">
        <v>57014.87654199978</v>
      </c>
      <c r="H22" s="4" t="s">
        <v>560</v>
      </c>
    </row>
    <row r="23" spans="1:8" ht="12" customHeight="1" x14ac:dyDescent="0.2">
      <c r="A23" s="1"/>
      <c r="B23" s="13">
        <v>92.382952999999972</v>
      </c>
      <c r="C23" s="242">
        <v>1.1533680000000004</v>
      </c>
      <c r="D23" s="17">
        <v>1.259512</v>
      </c>
      <c r="E23" s="17">
        <v>735.67795799999988</v>
      </c>
      <c r="F23" s="17">
        <v>41.379646000000093</v>
      </c>
      <c r="H23" s="4" t="s">
        <v>561</v>
      </c>
    </row>
    <row r="24" spans="1:8" ht="12" customHeight="1" x14ac:dyDescent="0.2">
      <c r="A24" s="1"/>
      <c r="B24" s="13">
        <v>561.27028899999971</v>
      </c>
      <c r="C24" s="242">
        <v>533.70970999999963</v>
      </c>
      <c r="D24" s="17">
        <v>58.782051999999979</v>
      </c>
      <c r="E24" s="17">
        <v>184626.96131500008</v>
      </c>
      <c r="F24" s="17">
        <v>6204.2473720000417</v>
      </c>
      <c r="H24" s="4" t="s">
        <v>562</v>
      </c>
    </row>
    <row r="25" spans="1:8" ht="12" customHeight="1" x14ac:dyDescent="0.2">
      <c r="A25" s="1"/>
      <c r="B25" s="13">
        <v>13.918272999999999</v>
      </c>
      <c r="C25" s="242">
        <v>7.3190299999999997</v>
      </c>
      <c r="D25" s="17">
        <v>0.40543200000000001</v>
      </c>
      <c r="E25" s="17">
        <v>1196.5991330000004</v>
      </c>
      <c r="F25" s="17">
        <v>40.522183999997651</v>
      </c>
      <c r="H25" s="4" t="s">
        <v>563</v>
      </c>
    </row>
    <row r="26" spans="1:8" ht="12" customHeight="1" x14ac:dyDescent="0.2">
      <c r="A26" s="1"/>
      <c r="B26" s="13">
        <v>210.94344100000006</v>
      </c>
      <c r="C26" s="242">
        <v>86.791675999999981</v>
      </c>
      <c r="D26" s="17">
        <v>9.5193419999999964</v>
      </c>
      <c r="E26" s="17">
        <v>71873.675055999964</v>
      </c>
      <c r="F26" s="17">
        <v>477.3712750000559</v>
      </c>
      <c r="H26" s="4" t="s">
        <v>564</v>
      </c>
    </row>
    <row r="27" spans="1:8" ht="12" customHeight="1" x14ac:dyDescent="0.2">
      <c r="A27" s="1"/>
      <c r="B27" s="13">
        <v>5.4565950000000001</v>
      </c>
      <c r="C27" s="242">
        <v>74.919644000000005</v>
      </c>
      <c r="D27" s="17">
        <v>0.11108700000000001</v>
      </c>
      <c r="E27" s="17">
        <v>4353.5275799999981</v>
      </c>
      <c r="F27" s="17">
        <v>336.09160400000474</v>
      </c>
      <c r="H27" s="4" t="s">
        <v>565</v>
      </c>
    </row>
    <row r="28" spans="1:8" ht="12" customHeight="1" x14ac:dyDescent="0.2">
      <c r="A28" s="1"/>
      <c r="B28" s="13"/>
      <c r="C28" s="242"/>
      <c r="D28" s="17"/>
      <c r="E28" s="17"/>
      <c r="F28" s="17"/>
      <c r="H28" s="4" t="s">
        <v>566</v>
      </c>
    </row>
    <row r="29" spans="1:8" ht="12" customHeight="1" x14ac:dyDescent="0.2">
      <c r="A29" s="1"/>
      <c r="B29" s="13">
        <v>43.793806000000011</v>
      </c>
      <c r="C29" s="242">
        <v>11.612160999999995</v>
      </c>
      <c r="D29" s="17">
        <v>1.8552590000000007</v>
      </c>
      <c r="E29" s="17">
        <v>10922.183819999997</v>
      </c>
      <c r="F29" s="17">
        <v>17.632383000011032</v>
      </c>
      <c r="H29" s="4" t="s">
        <v>567</v>
      </c>
    </row>
    <row r="30" spans="1:8" ht="12" customHeight="1" x14ac:dyDescent="0.2">
      <c r="A30" s="1"/>
      <c r="B30" s="13">
        <v>1273.2402980000004</v>
      </c>
      <c r="C30" s="242">
        <v>332.80338200000006</v>
      </c>
      <c r="D30" s="17">
        <v>104.88602799999995</v>
      </c>
      <c r="E30" s="17">
        <v>9831.7806739999996</v>
      </c>
      <c r="F30" s="17">
        <v>1125.4688549999919</v>
      </c>
      <c r="H30" s="4" t="s">
        <v>568</v>
      </c>
    </row>
    <row r="31" spans="1:8" ht="12" customHeight="1" x14ac:dyDescent="0.2">
      <c r="A31" s="1"/>
      <c r="B31" s="13">
        <v>8828.2381960000002</v>
      </c>
      <c r="C31" s="242">
        <v>0</v>
      </c>
      <c r="D31" s="17">
        <v>297.40808700000008</v>
      </c>
      <c r="E31" s="17">
        <v>269676.85145099973</v>
      </c>
      <c r="F31" s="17">
        <v>12766.472987000307</v>
      </c>
      <c r="H31" s="4" t="s">
        <v>569</v>
      </c>
    </row>
    <row r="32" spans="1:8" ht="12" customHeight="1" x14ac:dyDescent="0.2">
      <c r="A32" s="1"/>
      <c r="B32" s="13">
        <v>205.27401700000007</v>
      </c>
      <c r="C32" s="242">
        <v>324.13487199999997</v>
      </c>
      <c r="D32" s="17">
        <v>106.657675</v>
      </c>
      <c r="E32" s="17">
        <v>68018.464123999976</v>
      </c>
      <c r="F32" s="17">
        <v>2071.0239500000753</v>
      </c>
      <c r="H32" s="4" t="s">
        <v>570</v>
      </c>
    </row>
    <row r="33" spans="1:8" ht="12" customHeight="1" x14ac:dyDescent="0.2">
      <c r="A33" s="1"/>
      <c r="B33" s="13">
        <v>3.1395</v>
      </c>
      <c r="C33" s="242">
        <v>0.12103900000000001</v>
      </c>
      <c r="D33" s="17">
        <v>2.0684680000000002</v>
      </c>
      <c r="E33" s="17">
        <v>46.923449999999988</v>
      </c>
      <c r="F33" s="17">
        <v>15.639015000000001</v>
      </c>
      <c r="H33" s="4" t="s">
        <v>571</v>
      </c>
    </row>
    <row r="34" spans="1:8" ht="12" customHeight="1" x14ac:dyDescent="0.2">
      <c r="A34" s="1"/>
      <c r="B34" s="13">
        <v>4522.8033920000007</v>
      </c>
      <c r="C34" s="242">
        <v>1242.2557939999999</v>
      </c>
      <c r="D34" s="17">
        <v>426.02314999999987</v>
      </c>
      <c r="E34" s="17">
        <v>26135.69011200004</v>
      </c>
      <c r="F34" s="17">
        <v>4741.9055989999324</v>
      </c>
      <c r="H34" s="4" t="s">
        <v>572</v>
      </c>
    </row>
    <row r="35" spans="1:8" ht="12" customHeight="1" x14ac:dyDescent="0.2">
      <c r="A35" s="1"/>
      <c r="B35" s="13">
        <v>28.27501899999999</v>
      </c>
      <c r="C35" s="242">
        <v>19.410985</v>
      </c>
      <c r="D35" s="17">
        <v>0.21381999999999995</v>
      </c>
      <c r="E35" s="17">
        <v>13645.611948000002</v>
      </c>
      <c r="F35" s="17">
        <v>247.43264699999054</v>
      </c>
      <c r="H35" s="4" t="s">
        <v>573</v>
      </c>
    </row>
    <row r="36" spans="1:8" ht="12" customHeight="1" x14ac:dyDescent="0.2">
      <c r="A36" s="1"/>
      <c r="B36" s="13">
        <v>7.4012950000000002</v>
      </c>
      <c r="C36" s="242">
        <v>0.26753999999999994</v>
      </c>
      <c r="D36" s="17">
        <v>0.79918000000000011</v>
      </c>
      <c r="E36" s="17">
        <v>7.6312449999999981</v>
      </c>
      <c r="F36" s="17">
        <v>0.40450599999999426</v>
      </c>
      <c r="H36" s="4" t="s">
        <v>574</v>
      </c>
    </row>
    <row r="37" spans="1:8" ht="12" customHeight="1" x14ac:dyDescent="0.2">
      <c r="A37" s="1"/>
      <c r="B37" s="13">
        <v>49.923777000000015</v>
      </c>
      <c r="C37" s="242">
        <v>8.000850999999999</v>
      </c>
      <c r="D37" s="17">
        <v>0.19173699999999999</v>
      </c>
      <c r="E37" s="17">
        <v>25345.590161000026</v>
      </c>
      <c r="F37" s="17">
        <v>6.0336900000002061</v>
      </c>
      <c r="H37" s="4" t="s">
        <v>575</v>
      </c>
    </row>
    <row r="38" spans="1:8" ht="12" customHeight="1" x14ac:dyDescent="0.2">
      <c r="A38" s="1"/>
      <c r="B38" s="13">
        <v>1998.2780230000012</v>
      </c>
      <c r="C38" s="242">
        <v>241.30909099999994</v>
      </c>
      <c r="D38" s="17">
        <v>266.00638700000007</v>
      </c>
      <c r="E38" s="17">
        <v>30233.718464000012</v>
      </c>
      <c r="F38" s="17">
        <v>1612.560379999959</v>
      </c>
      <c r="H38" s="4" t="s">
        <v>576</v>
      </c>
    </row>
    <row r="39" spans="1:8" ht="12" customHeight="1" x14ac:dyDescent="0.2">
      <c r="A39" s="1"/>
      <c r="B39" s="13">
        <v>62.573185999999943</v>
      </c>
      <c r="C39" s="242">
        <v>43.727929999999944</v>
      </c>
      <c r="D39" s="17">
        <v>3.0802499999999995</v>
      </c>
      <c r="E39" s="17">
        <v>6177.2100450000044</v>
      </c>
      <c r="F39" s="17">
        <v>21.697726999999759</v>
      </c>
      <c r="H39" s="4" t="s">
        <v>577</v>
      </c>
    </row>
    <row r="40" spans="1:8" ht="12" customHeight="1" x14ac:dyDescent="0.2">
      <c r="A40" s="1"/>
      <c r="B40" s="13">
        <v>202.75464300000004</v>
      </c>
      <c r="C40" s="242">
        <v>101.15606200000002</v>
      </c>
      <c r="D40" s="17">
        <v>608.87475800000016</v>
      </c>
      <c r="E40" s="17">
        <v>8918.6109340000021</v>
      </c>
      <c r="F40" s="17">
        <v>153.71816199999921</v>
      </c>
      <c r="H40" s="4" t="s">
        <v>578</v>
      </c>
    </row>
    <row r="41" spans="1:8" ht="12" customHeight="1" x14ac:dyDescent="0.2">
      <c r="A41" s="1"/>
      <c r="B41" s="13">
        <v>0.24584800000000007</v>
      </c>
      <c r="C41" s="242">
        <v>1.4692860000000001</v>
      </c>
      <c r="D41" s="17">
        <v>4.4469999999999996E-2</v>
      </c>
      <c r="E41" s="17">
        <v>2687.2431849999994</v>
      </c>
      <c r="F41" s="17">
        <v>1.6018220000000838</v>
      </c>
      <c r="H41" s="4" t="s">
        <v>579</v>
      </c>
    </row>
    <row r="42" spans="1:8" ht="12" customHeight="1" x14ac:dyDescent="0.2">
      <c r="A42" s="1"/>
      <c r="B42" s="13">
        <v>3.3978030000000006</v>
      </c>
      <c r="C42" s="242">
        <v>115.33478699999998</v>
      </c>
      <c r="D42" s="17">
        <v>0</v>
      </c>
      <c r="E42" s="17">
        <v>4704.3079020000005</v>
      </c>
      <c r="F42" s="17">
        <v>18.109428999996453</v>
      </c>
      <c r="H42" s="4" t="s">
        <v>580</v>
      </c>
    </row>
    <row r="43" spans="1:8" ht="12" customHeight="1" x14ac:dyDescent="0.2">
      <c r="A43" s="1"/>
      <c r="B43" s="13">
        <v>66.538119000000009</v>
      </c>
      <c r="C43" s="242">
        <v>7.6402539999999988</v>
      </c>
      <c r="D43" s="17">
        <v>10.640284000000001</v>
      </c>
      <c r="E43" s="17">
        <v>4524.5967000000028</v>
      </c>
      <c r="F43" s="17">
        <v>63.928588999997373</v>
      </c>
      <c r="H43" s="4" t="s">
        <v>581</v>
      </c>
    </row>
    <row r="44" spans="1:8" ht="12" customHeight="1" x14ac:dyDescent="0.2">
      <c r="A44" s="1"/>
      <c r="B44" s="13">
        <v>61.133334000000005</v>
      </c>
      <c r="C44" s="242">
        <v>6.5452640000000022</v>
      </c>
      <c r="D44" s="17">
        <v>1.1141029999999998</v>
      </c>
      <c r="E44" s="17">
        <v>906.7549329999996</v>
      </c>
      <c r="F44" s="17">
        <v>74.394542000001138</v>
      </c>
      <c r="H44" s="4" t="s">
        <v>582</v>
      </c>
    </row>
    <row r="45" spans="1:8" ht="12" customHeight="1" x14ac:dyDescent="0.2">
      <c r="A45" s="1"/>
      <c r="B45" s="13">
        <v>11.296206999999999</v>
      </c>
      <c r="C45" s="242">
        <v>0.45556900000000006</v>
      </c>
      <c r="D45" s="17">
        <v>0.36724400000000001</v>
      </c>
      <c r="E45" s="17">
        <v>97.78254800000002</v>
      </c>
      <c r="F45" s="17">
        <v>7.5904139999975087</v>
      </c>
      <c r="H45" s="4" t="s">
        <v>583</v>
      </c>
    </row>
    <row r="46" spans="1:8" ht="12" customHeight="1" x14ac:dyDescent="0.2">
      <c r="A46" s="1"/>
      <c r="B46" s="13">
        <v>14.840396</v>
      </c>
      <c r="C46" s="242">
        <v>2.9344789999999992</v>
      </c>
      <c r="D46" s="17">
        <v>8.6877999999999983E-2</v>
      </c>
      <c r="E46" s="17">
        <v>3724.1976319999999</v>
      </c>
      <c r="F46" s="17">
        <v>177.21136199999864</v>
      </c>
      <c r="H46" s="4" t="s">
        <v>584</v>
      </c>
    </row>
    <row r="47" spans="1:8" ht="12" customHeight="1" x14ac:dyDescent="0.2">
      <c r="A47" s="1"/>
      <c r="B47" s="13">
        <v>1216.2190490000005</v>
      </c>
      <c r="C47" s="242">
        <v>1143.3972369999997</v>
      </c>
      <c r="D47" s="17">
        <v>2.9598660000000012</v>
      </c>
      <c r="E47" s="17">
        <v>108548.69430100004</v>
      </c>
      <c r="F47" s="17">
        <v>2929.5510570000188</v>
      </c>
      <c r="H47" s="4" t="s">
        <v>585</v>
      </c>
    </row>
    <row r="48" spans="1:8" ht="12" customHeight="1" x14ac:dyDescent="0.2">
      <c r="A48" s="1"/>
      <c r="B48" s="13">
        <v>16.062219999999996</v>
      </c>
      <c r="C48" s="242">
        <v>4.1027139999999989</v>
      </c>
      <c r="D48" s="17">
        <v>2.4688220000000003</v>
      </c>
      <c r="E48" s="17">
        <v>614.90542899999991</v>
      </c>
      <c r="F48" s="17">
        <v>102.30665200000021</v>
      </c>
      <c r="H48" s="4" t="s">
        <v>586</v>
      </c>
    </row>
    <row r="49" spans="1:9" ht="12" customHeight="1" x14ac:dyDescent="0.2">
      <c r="A49" s="1"/>
      <c r="B49" s="13">
        <v>138.729557</v>
      </c>
      <c r="C49" s="242">
        <v>8.5752739999999967</v>
      </c>
      <c r="D49" s="17">
        <v>1.246561</v>
      </c>
      <c r="E49" s="17">
        <v>12818.891711999986</v>
      </c>
      <c r="F49" s="17">
        <v>250.67178900001636</v>
      </c>
      <c r="H49" s="4" t="s">
        <v>587</v>
      </c>
    </row>
    <row r="50" spans="1:9" ht="12" customHeight="1" x14ac:dyDescent="0.2">
      <c r="A50" s="1"/>
      <c r="B50" s="13">
        <v>4080.2857090000011</v>
      </c>
      <c r="C50" s="242">
        <v>354.01984499999998</v>
      </c>
      <c r="D50" s="17">
        <v>45.031212999999994</v>
      </c>
      <c r="E50" s="17">
        <v>29096.586862000015</v>
      </c>
      <c r="F50" s="17">
        <v>2454.7115610000037</v>
      </c>
      <c r="H50" s="4" t="s">
        <v>588</v>
      </c>
    </row>
    <row r="51" spans="1:9" ht="12" customHeight="1" x14ac:dyDescent="0.2">
      <c r="A51" s="1"/>
      <c r="B51" s="13">
        <v>437.80324300000007</v>
      </c>
      <c r="C51" s="242">
        <v>53.542480999999988</v>
      </c>
      <c r="D51" s="17">
        <v>0</v>
      </c>
      <c r="E51" s="17">
        <v>9736.3043000000016</v>
      </c>
      <c r="F51" s="17">
        <v>1129.970219999992</v>
      </c>
      <c r="H51" s="4" t="s">
        <v>589</v>
      </c>
    </row>
    <row r="52" spans="1:9" ht="12" customHeight="1" x14ac:dyDescent="0.2">
      <c r="A52" s="1"/>
      <c r="B52" s="13">
        <v>3134.8253320000026</v>
      </c>
      <c r="C52" s="242">
        <v>1900.8880450000008</v>
      </c>
      <c r="D52" s="17">
        <v>163.95510799999994</v>
      </c>
      <c r="E52" s="17">
        <v>98374.713589999985</v>
      </c>
      <c r="F52" s="17">
        <v>1679.2530300000508</v>
      </c>
      <c r="H52" s="4" t="s">
        <v>590</v>
      </c>
    </row>
    <row r="53" spans="1:9" ht="12" customHeight="1" x14ac:dyDescent="0.2">
      <c r="A53" s="1"/>
      <c r="B53" s="13">
        <v>44.204489999999986</v>
      </c>
      <c r="C53" s="242">
        <v>412.31482200000022</v>
      </c>
      <c r="D53" s="17">
        <v>2.3050990000000002</v>
      </c>
      <c r="E53" s="17">
        <v>13919.057399999998</v>
      </c>
      <c r="F53" s="17">
        <v>305.02788700001838</v>
      </c>
      <c r="H53" s="4" t="s">
        <v>591</v>
      </c>
    </row>
    <row r="54" spans="1:9" ht="12" customHeight="1" x14ac:dyDescent="0.2">
      <c r="A54" s="1"/>
      <c r="B54" s="13">
        <v>12.797060999999996</v>
      </c>
      <c r="C54" s="242">
        <v>1.9986589999999995</v>
      </c>
      <c r="D54" s="17">
        <v>0.16823399999999999</v>
      </c>
      <c r="E54" s="17">
        <v>8766.0177260000055</v>
      </c>
      <c r="F54" s="17">
        <v>10.541715999997905</v>
      </c>
      <c r="H54" s="4" t="s">
        <v>592</v>
      </c>
    </row>
    <row r="55" spans="1:9" ht="12" customHeight="1" x14ac:dyDescent="0.2">
      <c r="A55" s="1"/>
      <c r="B55" s="13">
        <v>51.239418000000001</v>
      </c>
      <c r="C55" s="242">
        <v>16.397825000000001</v>
      </c>
      <c r="D55" s="17">
        <v>0.27557399999999993</v>
      </c>
      <c r="E55" s="17">
        <v>8659.173869000002</v>
      </c>
      <c r="F55" s="17">
        <v>148.59074199999668</v>
      </c>
      <c r="H55" s="4" t="s">
        <v>593</v>
      </c>
    </row>
    <row r="56" spans="1:9" ht="12" customHeight="1" x14ac:dyDescent="0.2">
      <c r="A56" s="1"/>
      <c r="B56" s="13">
        <v>0</v>
      </c>
      <c r="C56" s="242">
        <v>19853.694499999998</v>
      </c>
      <c r="D56" s="17">
        <v>1546.5015000000001</v>
      </c>
      <c r="E56" s="17">
        <v>497442.60400000028</v>
      </c>
      <c r="F56" s="17">
        <v>6588.53249999939</v>
      </c>
      <c r="H56" s="4" t="s">
        <v>594</v>
      </c>
    </row>
    <row r="57" spans="1:9" x14ac:dyDescent="0.2">
      <c r="A57" s="414"/>
      <c r="B57" s="13">
        <v>200503.63636300009</v>
      </c>
      <c r="C57" s="242">
        <v>317970.09090900008</v>
      </c>
      <c r="D57" s="17">
        <v>27753.431818000001</v>
      </c>
      <c r="E57" s="17">
        <v>0</v>
      </c>
      <c r="F57" s="17">
        <v>597459.70454800036</v>
      </c>
      <c r="H57" s="4" t="s">
        <v>597</v>
      </c>
    </row>
    <row r="58" spans="1:9" ht="39.950000000000003" customHeight="1" x14ac:dyDescent="0.2">
      <c r="A58" s="397"/>
      <c r="B58" s="567" t="s">
        <v>80</v>
      </c>
      <c r="C58" s="567"/>
      <c r="D58" s="567"/>
      <c r="E58" s="567"/>
      <c r="F58" s="567"/>
      <c r="G58" s="567"/>
      <c r="H58" s="567"/>
      <c r="I58" s="397"/>
    </row>
    <row r="59" spans="1:9" x14ac:dyDescent="0.2">
      <c r="A59" s="1"/>
      <c r="B59" s="1"/>
      <c r="C59" s="1"/>
      <c r="D59" s="1"/>
      <c r="E59" s="1"/>
      <c r="F59" s="1"/>
      <c r="G59" s="1"/>
      <c r="H59" s="1"/>
      <c r="I59" s="1"/>
    </row>
  </sheetData>
  <mergeCells count="2">
    <mergeCell ref="B58:H58"/>
    <mergeCell ref="B2:G2"/>
  </mergeCells>
  <phoneticPr fontId="0"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10">
    <pageSetUpPr fitToPage="1"/>
  </sheetPr>
  <dimension ref="A2:K60"/>
  <sheetViews>
    <sheetView showGridLines="0" zoomScaleNormal="100" zoomScaleSheetLayoutView="100" workbookViewId="0"/>
  </sheetViews>
  <sheetFormatPr defaultColWidth="9.140625" defaultRowHeight="12" x14ac:dyDescent="0.2"/>
  <cols>
    <col min="1" max="1" width="0.7109375" style="20" customWidth="1"/>
    <col min="2" max="2" width="20.7109375" style="20" customWidth="1"/>
    <col min="3" max="5" width="10.7109375" style="20" customWidth="1"/>
    <col min="6" max="6" width="12.5703125" style="20" customWidth="1"/>
    <col min="7" max="8" width="10.7109375" style="20" customWidth="1"/>
    <col min="9" max="9" width="11" style="20" customWidth="1"/>
    <col min="10" max="10" width="0.7109375" style="20" customWidth="1"/>
    <col min="11" max="11" width="1.85546875" style="22" customWidth="1"/>
    <col min="12" max="12" width="9.140625" style="20"/>
    <col min="13" max="13" width="23.42578125" style="20" bestFit="1" customWidth="1"/>
    <col min="14" max="14" width="60.7109375" style="20" bestFit="1" customWidth="1"/>
    <col min="15" max="15" width="20.140625" style="20" bestFit="1" customWidth="1"/>
    <col min="16" max="16" width="19.28515625" style="20" bestFit="1" customWidth="1"/>
    <col min="17" max="17" width="27.7109375" style="20" bestFit="1" customWidth="1"/>
    <col min="18" max="18" width="20.140625" style="20" bestFit="1" customWidth="1"/>
    <col min="19" max="19" width="17.85546875" style="20" bestFit="1" customWidth="1"/>
    <col min="20" max="20" width="27.7109375" style="20" bestFit="1" customWidth="1"/>
    <col min="21" max="21" width="20.140625" style="20" bestFit="1" customWidth="1"/>
    <col min="22" max="22" width="17.85546875" style="20" bestFit="1" customWidth="1"/>
    <col min="23" max="23" width="27.7109375" style="20" bestFit="1" customWidth="1"/>
    <col min="24" max="24" width="20.140625" style="20" bestFit="1" customWidth="1"/>
    <col min="25" max="25" width="17.85546875" style="20" bestFit="1" customWidth="1"/>
    <col min="26" max="26" width="27.7109375" style="20" bestFit="1" customWidth="1"/>
    <col min="27" max="27" width="20.140625" style="20" bestFit="1" customWidth="1"/>
    <col min="28" max="28" width="17.85546875" style="20" bestFit="1" customWidth="1"/>
    <col min="29" max="29" width="27.7109375" style="20" bestFit="1" customWidth="1"/>
    <col min="30" max="30" width="20.140625" style="20" bestFit="1" customWidth="1"/>
    <col min="31" max="31" width="17.85546875" style="20" bestFit="1" customWidth="1"/>
    <col min="32" max="32" width="27.7109375" style="20" bestFit="1" customWidth="1"/>
    <col min="33" max="33" width="20.140625" style="20" bestFit="1" customWidth="1"/>
    <col min="34" max="34" width="17.85546875" style="20" bestFit="1" customWidth="1"/>
    <col min="35" max="35" width="27.7109375" style="20" bestFit="1" customWidth="1"/>
    <col min="36" max="36" width="20.140625" style="20" bestFit="1" customWidth="1"/>
    <col min="37" max="37" width="17.85546875" style="20" bestFit="1" customWidth="1"/>
    <col min="38" max="38" width="27.7109375" style="20" bestFit="1" customWidth="1"/>
    <col min="39" max="39" width="20.140625" style="20" bestFit="1" customWidth="1"/>
    <col min="40" max="40" width="17.85546875" style="20" bestFit="1" customWidth="1"/>
    <col min="41" max="41" width="27.7109375" style="20" bestFit="1" customWidth="1"/>
    <col min="42" max="42" width="20.140625" style="20" bestFit="1" customWidth="1"/>
    <col min="43" max="43" width="17.85546875" style="20" bestFit="1" customWidth="1"/>
    <col min="44" max="44" width="27.7109375" style="20" bestFit="1" customWidth="1"/>
    <col min="45" max="45" width="20.140625" style="20" bestFit="1" customWidth="1"/>
    <col min="46" max="46" width="17.85546875" style="20" bestFit="1" customWidth="1"/>
    <col min="47" max="47" width="27.7109375" style="20" bestFit="1" customWidth="1"/>
    <col min="48" max="48" width="20.140625" style="20" bestFit="1" customWidth="1"/>
    <col min="49" max="49" width="17.85546875" style="20" bestFit="1" customWidth="1"/>
    <col min="50" max="50" width="27.7109375" style="20" bestFit="1" customWidth="1"/>
    <col min="51" max="52" width="9.140625" style="20"/>
    <col min="53" max="53" width="23.42578125" style="20" bestFit="1" customWidth="1"/>
    <col min="54" max="54" width="39.140625" style="20" bestFit="1" customWidth="1"/>
    <col min="55" max="57" width="24.42578125" style="20" bestFit="1" customWidth="1"/>
    <col min="58" max="16384" width="9.140625" style="20"/>
  </cols>
  <sheetData>
    <row r="2" spans="1:11" s="59" customFormat="1" ht="16.5" customHeight="1" x14ac:dyDescent="0.3">
      <c r="A2" s="395"/>
      <c r="B2" s="236" t="s">
        <v>595</v>
      </c>
      <c r="C2" s="236"/>
      <c r="D2" s="236"/>
      <c r="E2" s="236"/>
      <c r="F2" s="236"/>
      <c r="G2" s="236"/>
      <c r="H2" s="236"/>
      <c r="I2" s="232"/>
      <c r="J2" s="396"/>
    </row>
    <row r="3" spans="1:11" s="404" customFormat="1" ht="16.5" customHeight="1" x14ac:dyDescent="0.2">
      <c r="A3" s="399"/>
      <c r="B3" s="399" t="s">
        <v>53</v>
      </c>
      <c r="C3" s="399"/>
      <c r="D3" s="399"/>
      <c r="E3" s="399"/>
      <c r="F3" s="399"/>
      <c r="G3" s="399"/>
      <c r="H3" s="399"/>
      <c r="I3" s="399"/>
      <c r="J3" s="418"/>
      <c r="K3" s="399"/>
    </row>
    <row r="4" spans="1:11" s="422" customFormat="1" ht="21" customHeight="1" x14ac:dyDescent="0.2">
      <c r="A4" s="457"/>
      <c r="B4" s="405" t="s">
        <v>596</v>
      </c>
      <c r="C4" s="405"/>
      <c r="D4" s="405"/>
      <c r="E4" s="405"/>
      <c r="F4" s="405"/>
      <c r="G4" s="405"/>
      <c r="H4" s="424"/>
      <c r="I4" s="465" t="s">
        <v>357</v>
      </c>
      <c r="J4" s="458"/>
      <c r="K4" s="421"/>
    </row>
    <row r="5" spans="1:11" ht="14.25" customHeight="1" x14ac:dyDescent="0.2">
      <c r="A5" s="459"/>
      <c r="B5" s="430"/>
      <c r="C5" s="574" t="s">
        <v>238</v>
      </c>
      <c r="D5" s="576" t="s">
        <v>354</v>
      </c>
      <c r="E5" s="577"/>
      <c r="F5" s="577"/>
      <c r="G5" s="577"/>
      <c r="H5" s="578"/>
      <c r="I5" s="579" t="s">
        <v>355</v>
      </c>
      <c r="J5" s="580"/>
      <c r="K5" s="21"/>
    </row>
    <row r="6" spans="1:11" ht="39.950000000000003" customHeight="1" x14ac:dyDescent="0.2">
      <c r="A6" s="460"/>
      <c r="B6" s="433"/>
      <c r="C6" s="575"/>
      <c r="D6" s="434" t="s">
        <v>0</v>
      </c>
      <c r="E6" s="434" t="s">
        <v>204</v>
      </c>
      <c r="F6" s="434" t="s">
        <v>205</v>
      </c>
      <c r="G6" s="434" t="s">
        <v>206</v>
      </c>
      <c r="H6" s="435" t="s">
        <v>207</v>
      </c>
      <c r="I6" s="581"/>
      <c r="J6" s="582"/>
    </row>
    <row r="7" spans="1:11" ht="11.45" customHeight="1" x14ac:dyDescent="0.25">
      <c r="A7" s="461"/>
      <c r="B7" s="23" t="s">
        <v>544</v>
      </c>
      <c r="C7" s="24">
        <v>1467.727928</v>
      </c>
      <c r="D7" s="24">
        <v>1371.0960910000001</v>
      </c>
      <c r="E7" s="24">
        <v>96.631834999999995</v>
      </c>
      <c r="F7" s="24">
        <v>58.444093999999993</v>
      </c>
      <c r="G7" s="24">
        <v>282.006933</v>
      </c>
      <c r="H7" s="24">
        <v>934.02006700000004</v>
      </c>
      <c r="I7" s="64">
        <v>1341.8740439999999</v>
      </c>
      <c r="J7" s="19"/>
      <c r="K7" s="25"/>
    </row>
    <row r="8" spans="1:11" ht="11.45" customHeight="1" x14ac:dyDescent="0.2">
      <c r="A8" s="458"/>
      <c r="B8" s="23" t="s">
        <v>545</v>
      </c>
      <c r="C8" s="26">
        <v>224460.24336399997</v>
      </c>
      <c r="D8" s="26">
        <v>200926.46522899996</v>
      </c>
      <c r="E8" s="26">
        <v>23533.787452</v>
      </c>
      <c r="F8" s="26">
        <v>127780.57550199996</v>
      </c>
      <c r="G8" s="26">
        <v>40053.01015300001</v>
      </c>
      <c r="H8" s="26">
        <v>9559.1892230000012</v>
      </c>
      <c r="I8" s="65">
        <v>137036.17747599995</v>
      </c>
      <c r="J8" s="19"/>
      <c r="K8" s="27"/>
    </row>
    <row r="9" spans="1:11" ht="11.45" customHeight="1" x14ac:dyDescent="0.2">
      <c r="A9" s="458"/>
      <c r="B9" s="23" t="s">
        <v>546</v>
      </c>
      <c r="C9" s="26">
        <v>18345.119923999999</v>
      </c>
      <c r="D9" s="26">
        <v>18202.120269000003</v>
      </c>
      <c r="E9" s="26">
        <v>117.75275899999997</v>
      </c>
      <c r="F9" s="26">
        <v>12298.769474000001</v>
      </c>
      <c r="G9" s="26">
        <v>4810.1555109999972</v>
      </c>
      <c r="H9" s="26">
        <v>975.46492900000021</v>
      </c>
      <c r="I9" s="65">
        <v>12052.735757000002</v>
      </c>
      <c r="J9" s="19"/>
      <c r="K9" s="27"/>
    </row>
    <row r="10" spans="1:11" ht="11.45" customHeight="1" x14ac:dyDescent="0.2">
      <c r="A10" s="458"/>
      <c r="B10" s="23" t="s">
        <v>547</v>
      </c>
      <c r="C10" s="26">
        <v>2404.7903550000005</v>
      </c>
      <c r="D10" s="26">
        <v>2342.698863000001</v>
      </c>
      <c r="E10" s="26">
        <v>62.091695000000001</v>
      </c>
      <c r="F10" s="26">
        <v>1394.1381239999998</v>
      </c>
      <c r="G10" s="26">
        <v>708.67276000000015</v>
      </c>
      <c r="H10" s="26">
        <v>177.85307400000002</v>
      </c>
      <c r="I10" s="65">
        <v>1645.640339</v>
      </c>
      <c r="J10" s="19"/>
      <c r="K10" s="27"/>
    </row>
    <row r="11" spans="1:11" ht="11.45" customHeight="1" x14ac:dyDescent="0.2">
      <c r="A11" s="458"/>
      <c r="B11" s="23" t="s">
        <v>548</v>
      </c>
      <c r="C11" s="26">
        <v>42285.154134000004</v>
      </c>
      <c r="D11" s="26">
        <v>41460.528375000016</v>
      </c>
      <c r="E11" s="26">
        <v>824.62575800000013</v>
      </c>
      <c r="F11" s="26">
        <v>32825.266015000008</v>
      </c>
      <c r="G11" s="26">
        <v>6156.5060619999995</v>
      </c>
      <c r="H11" s="26">
        <v>1654.1544390000004</v>
      </c>
      <c r="I11" s="65">
        <v>25047.895367000005</v>
      </c>
      <c r="J11" s="19"/>
      <c r="K11" s="27"/>
    </row>
    <row r="12" spans="1:11" ht="11.45" customHeight="1" x14ac:dyDescent="0.2">
      <c r="A12" s="458"/>
      <c r="B12" s="23" t="s">
        <v>549</v>
      </c>
      <c r="C12" s="26">
        <v>32213.047036000004</v>
      </c>
      <c r="D12" s="26">
        <v>29655.069727000009</v>
      </c>
      <c r="E12" s="26">
        <v>2557.9773070000006</v>
      </c>
      <c r="F12" s="26">
        <v>7571.0753209999975</v>
      </c>
      <c r="G12" s="26">
        <v>13161.959425000003</v>
      </c>
      <c r="H12" s="26">
        <v>6364.0576650000003</v>
      </c>
      <c r="I12" s="65">
        <v>25869.532065000007</v>
      </c>
      <c r="J12" s="19"/>
      <c r="K12" s="27"/>
    </row>
    <row r="13" spans="1:11" ht="11.45" customHeight="1" x14ac:dyDescent="0.2">
      <c r="A13" s="458"/>
      <c r="B13" s="23" t="s">
        <v>550</v>
      </c>
      <c r="C13" s="26">
        <v>4513.3190750000003</v>
      </c>
      <c r="D13" s="26">
        <v>4475.8897210000014</v>
      </c>
      <c r="E13" s="26">
        <v>37.429352999999999</v>
      </c>
      <c r="F13" s="26">
        <v>850.10974599999997</v>
      </c>
      <c r="G13" s="26">
        <v>3213.8545070000005</v>
      </c>
      <c r="H13" s="26">
        <v>374.51480600000008</v>
      </c>
      <c r="I13" s="65">
        <v>4050.8398010000005</v>
      </c>
      <c r="J13" s="19"/>
      <c r="K13" s="27"/>
    </row>
    <row r="14" spans="1:11" ht="11.45" customHeight="1" x14ac:dyDescent="0.2">
      <c r="A14" s="458"/>
      <c r="B14" s="23" t="s">
        <v>551</v>
      </c>
      <c r="C14" s="26">
        <v>266579.48040199984</v>
      </c>
      <c r="D14" s="26">
        <v>232711.98948300001</v>
      </c>
      <c r="E14" s="26">
        <v>33867.490916999996</v>
      </c>
      <c r="F14" s="26">
        <v>109475.27038799996</v>
      </c>
      <c r="G14" s="26">
        <v>72221.466007999989</v>
      </c>
      <c r="H14" s="26">
        <v>17147.762159999998</v>
      </c>
      <c r="I14" s="65">
        <v>177974.35428699994</v>
      </c>
      <c r="J14" s="19"/>
      <c r="K14" s="27"/>
    </row>
    <row r="15" spans="1:11" ht="11.45" customHeight="1" x14ac:dyDescent="0.2">
      <c r="A15" s="458"/>
      <c r="B15" s="23" t="s">
        <v>552</v>
      </c>
      <c r="C15" s="26">
        <v>14688.561592000007</v>
      </c>
      <c r="D15" s="26">
        <v>11409.200178000005</v>
      </c>
      <c r="E15" s="26">
        <v>3279.3614129999987</v>
      </c>
      <c r="F15" s="26">
        <v>4528.4839450000018</v>
      </c>
      <c r="G15" s="26">
        <v>1879.2556040000002</v>
      </c>
      <c r="H15" s="26">
        <v>1722.11916</v>
      </c>
      <c r="I15" s="65">
        <v>9144.9582040000023</v>
      </c>
      <c r="J15" s="19"/>
      <c r="K15" s="27"/>
    </row>
    <row r="16" spans="1:11" ht="11.45" customHeight="1" x14ac:dyDescent="0.2">
      <c r="A16" s="458"/>
      <c r="B16" s="23" t="s">
        <v>553</v>
      </c>
      <c r="C16" s="26">
        <v>287383.37037800008</v>
      </c>
      <c r="D16" s="26">
        <v>235050.33164399999</v>
      </c>
      <c r="E16" s="26">
        <v>52333.073275999996</v>
      </c>
      <c r="F16" s="26">
        <v>37041.235177000002</v>
      </c>
      <c r="G16" s="26">
        <v>124899.29967099999</v>
      </c>
      <c r="H16" s="26">
        <v>20776.846176999999</v>
      </c>
      <c r="I16" s="65">
        <v>216529.71405400001</v>
      </c>
      <c r="J16" s="19"/>
      <c r="K16" s="27"/>
    </row>
    <row r="17" spans="1:11" ht="11.45" customHeight="1" x14ac:dyDescent="0.25">
      <c r="A17" s="461"/>
      <c r="B17" s="23" t="s">
        <v>554</v>
      </c>
      <c r="C17" s="26">
        <v>51987.767864999987</v>
      </c>
      <c r="D17" s="26">
        <v>45479.097557999987</v>
      </c>
      <c r="E17" s="26">
        <v>6508.6820580000003</v>
      </c>
      <c r="F17" s="26">
        <v>17897.08999199999</v>
      </c>
      <c r="G17" s="26">
        <v>15039.313221999993</v>
      </c>
      <c r="H17" s="26">
        <v>6034.1193539999995</v>
      </c>
      <c r="I17" s="65">
        <v>36530.563126999994</v>
      </c>
      <c r="J17" s="19"/>
      <c r="K17" s="25"/>
    </row>
    <row r="18" spans="1:11" ht="11.45" customHeight="1" x14ac:dyDescent="0.2">
      <c r="A18" s="462"/>
      <c r="B18" s="23" t="s">
        <v>555</v>
      </c>
      <c r="C18" s="26">
        <v>9166.8850810000004</v>
      </c>
      <c r="D18" s="26">
        <v>7293.3398870000001</v>
      </c>
      <c r="E18" s="26">
        <v>1873.5476929999998</v>
      </c>
      <c r="F18" s="26">
        <v>2881.8291850000001</v>
      </c>
      <c r="G18" s="26">
        <v>1437.6447219999995</v>
      </c>
      <c r="H18" s="26">
        <v>1100.4805009999998</v>
      </c>
      <c r="I18" s="65">
        <v>5852.4352690000005</v>
      </c>
      <c r="J18" s="19"/>
      <c r="K18" s="27"/>
    </row>
    <row r="19" spans="1:11" ht="11.45" customHeight="1" x14ac:dyDescent="0.2">
      <c r="A19" s="462"/>
      <c r="B19" s="62" t="s">
        <v>556</v>
      </c>
      <c r="C19" s="26">
        <v>8879.610308000003</v>
      </c>
      <c r="D19" s="26">
        <v>8824.0909130000055</v>
      </c>
      <c r="E19" s="26">
        <v>55.519393000000001</v>
      </c>
      <c r="F19" s="26">
        <v>7341.4237110000013</v>
      </c>
      <c r="G19" s="26">
        <v>446.91615699999994</v>
      </c>
      <c r="H19" s="26">
        <v>980.27625499999999</v>
      </c>
      <c r="I19" s="65">
        <v>5153.3876730000011</v>
      </c>
      <c r="J19" s="19"/>
      <c r="K19" s="27"/>
    </row>
    <row r="20" spans="1:11" ht="11.45" customHeight="1" x14ac:dyDescent="0.2">
      <c r="A20" s="462"/>
      <c r="B20" s="23" t="s">
        <v>557</v>
      </c>
      <c r="C20" s="26">
        <v>103088.85762799991</v>
      </c>
      <c r="D20" s="26">
        <v>102040.98177099993</v>
      </c>
      <c r="E20" s="26">
        <v>1047.8758540000001</v>
      </c>
      <c r="F20" s="26">
        <v>54985.862498999988</v>
      </c>
      <c r="G20" s="26">
        <v>39449.36089199999</v>
      </c>
      <c r="H20" s="26">
        <v>6557.9273629999989</v>
      </c>
      <c r="I20" s="65">
        <v>74548.060074000008</v>
      </c>
      <c r="J20" s="19"/>
      <c r="K20" s="27"/>
    </row>
    <row r="21" spans="1:11" ht="11.45" customHeight="1" x14ac:dyDescent="0.2">
      <c r="A21" s="462"/>
      <c r="B21" s="23" t="s">
        <v>558</v>
      </c>
      <c r="C21" s="26">
        <v>10112.683908000001</v>
      </c>
      <c r="D21" s="26">
        <v>10069.714633000001</v>
      </c>
      <c r="E21" s="26">
        <v>42.969274000000006</v>
      </c>
      <c r="F21" s="26">
        <v>4016.7769690000005</v>
      </c>
      <c r="G21" s="26">
        <v>3714.8567389999985</v>
      </c>
      <c r="H21" s="26">
        <v>2295.1416389999999</v>
      </c>
      <c r="I21" s="65">
        <v>8061.3311449999983</v>
      </c>
      <c r="J21" s="19"/>
      <c r="K21" s="27"/>
    </row>
    <row r="22" spans="1:11" ht="11.45" customHeight="1" x14ac:dyDescent="0.2">
      <c r="A22" s="462"/>
      <c r="B22" s="23" t="s">
        <v>559</v>
      </c>
      <c r="C22" s="26">
        <v>252538.29784900011</v>
      </c>
      <c r="D22" s="26">
        <v>242206.35855499998</v>
      </c>
      <c r="E22" s="26">
        <v>10321.085107000001</v>
      </c>
      <c r="F22" s="26">
        <v>132720.87784299999</v>
      </c>
      <c r="G22" s="26">
        <v>71361.122841999982</v>
      </c>
      <c r="H22" s="26">
        <v>27803.747453000004</v>
      </c>
      <c r="I22" s="65">
        <v>175846.01854800002</v>
      </c>
      <c r="J22" s="19"/>
      <c r="K22" s="27"/>
    </row>
    <row r="23" spans="1:11" ht="11.45" customHeight="1" x14ac:dyDescent="0.2">
      <c r="A23" s="462"/>
      <c r="B23" s="23" t="s">
        <v>560</v>
      </c>
      <c r="C23" s="26">
        <v>397116.81714300014</v>
      </c>
      <c r="D23" s="26">
        <v>386077.09599599999</v>
      </c>
      <c r="E23" s="26">
        <v>11039.721615999997</v>
      </c>
      <c r="F23" s="26">
        <v>235751.23740200006</v>
      </c>
      <c r="G23" s="26">
        <v>104968.97234299996</v>
      </c>
      <c r="H23" s="26">
        <v>34317.233897999999</v>
      </c>
      <c r="I23" s="65">
        <v>268201.48595500004</v>
      </c>
      <c r="J23" s="19"/>
      <c r="K23" s="27"/>
    </row>
    <row r="24" spans="1:11" ht="11.45" customHeight="1" x14ac:dyDescent="0.2">
      <c r="A24" s="462"/>
      <c r="B24" s="23" t="s">
        <v>561</v>
      </c>
      <c r="C24" s="26">
        <v>1065.1129220000003</v>
      </c>
      <c r="D24" s="26">
        <v>1065.1116740000002</v>
      </c>
      <c r="E24" s="26">
        <v>1.248E-3</v>
      </c>
      <c r="F24" s="26">
        <v>696.13727200000005</v>
      </c>
      <c r="G24" s="26">
        <v>205.78596000000005</v>
      </c>
      <c r="H24" s="26">
        <v>163.24498999999997</v>
      </c>
      <c r="I24" s="65">
        <v>717.05446600000005</v>
      </c>
      <c r="J24" s="19"/>
      <c r="K24" s="27"/>
    </row>
    <row r="25" spans="1:11" ht="11.45" customHeight="1" x14ac:dyDescent="0.2">
      <c r="A25" s="462"/>
      <c r="B25" s="23" t="s">
        <v>562</v>
      </c>
      <c r="C25" s="26">
        <v>965322.95531500003</v>
      </c>
      <c r="D25" s="26">
        <v>883038.90215800004</v>
      </c>
      <c r="E25" s="26">
        <v>82253.331050000008</v>
      </c>
      <c r="F25" s="26">
        <v>601322.91731399996</v>
      </c>
      <c r="G25" s="26">
        <v>178126.21873399997</v>
      </c>
      <c r="H25" s="26">
        <v>21336.435050999997</v>
      </c>
      <c r="I25" s="65">
        <v>582377.44350000005</v>
      </c>
      <c r="J25" s="19"/>
      <c r="K25" s="27"/>
    </row>
    <row r="26" spans="1:11" ht="11.45" customHeight="1" x14ac:dyDescent="0.2">
      <c r="A26" s="462"/>
      <c r="B26" s="23" t="s">
        <v>563</v>
      </c>
      <c r="C26" s="26">
        <v>12053.995700000001</v>
      </c>
      <c r="D26" s="26">
        <v>11833.741697000003</v>
      </c>
      <c r="E26" s="26">
        <v>220.25400099999996</v>
      </c>
      <c r="F26" s="26">
        <v>8960.464093999999</v>
      </c>
      <c r="G26" s="26">
        <v>2135.6409169999997</v>
      </c>
      <c r="H26" s="26">
        <v>517.39025800000002</v>
      </c>
      <c r="I26" s="65">
        <v>7353.5096489999996</v>
      </c>
      <c r="J26" s="19"/>
      <c r="K26" s="27"/>
    </row>
    <row r="27" spans="1:11" ht="11.45" customHeight="1" x14ac:dyDescent="0.2">
      <c r="A27" s="462"/>
      <c r="B27" s="23" t="s">
        <v>564</v>
      </c>
      <c r="C27" s="26">
        <v>119136.40082300002</v>
      </c>
      <c r="D27" s="26">
        <v>86603.210319000005</v>
      </c>
      <c r="E27" s="26">
        <v>32533.178598999999</v>
      </c>
      <c r="F27" s="26">
        <v>19079.750022999997</v>
      </c>
      <c r="G27" s="26">
        <v>20839.075302999998</v>
      </c>
      <c r="H27" s="26">
        <v>14151.337798999997</v>
      </c>
      <c r="I27" s="65">
        <v>77063.335306999987</v>
      </c>
      <c r="J27" s="19"/>
      <c r="K27" s="25"/>
    </row>
    <row r="28" spans="1:11" ht="11.45" customHeight="1" x14ac:dyDescent="0.2">
      <c r="A28" s="462"/>
      <c r="B28" s="23" t="s">
        <v>565</v>
      </c>
      <c r="C28" s="26">
        <v>9097.3875880000014</v>
      </c>
      <c r="D28" s="26">
        <v>7013.9190900000003</v>
      </c>
      <c r="E28" s="26">
        <v>2083.3862409999997</v>
      </c>
      <c r="F28" s="26">
        <v>1323.224115</v>
      </c>
      <c r="G28" s="26">
        <v>1434.2471840000005</v>
      </c>
      <c r="H28" s="26">
        <v>2174.0372360000006</v>
      </c>
      <c r="I28" s="65">
        <v>6352.4293560000006</v>
      </c>
      <c r="J28" s="19"/>
      <c r="K28" s="27"/>
    </row>
    <row r="29" spans="1:11" ht="11.45" customHeight="1" x14ac:dyDescent="0.2">
      <c r="A29" s="462"/>
      <c r="B29" s="23" t="s">
        <v>566</v>
      </c>
      <c r="C29" s="26"/>
      <c r="D29" s="26"/>
      <c r="E29" s="26"/>
      <c r="F29" s="26"/>
      <c r="G29" s="26"/>
      <c r="H29" s="26"/>
      <c r="I29" s="65"/>
      <c r="J29" s="19"/>
      <c r="K29" s="27"/>
    </row>
    <row r="30" spans="1:11" ht="11.45" customHeight="1" x14ac:dyDescent="0.2">
      <c r="A30" s="462"/>
      <c r="B30" s="23" t="s">
        <v>567</v>
      </c>
      <c r="C30" s="26">
        <v>12108.478082000009</v>
      </c>
      <c r="D30" s="26">
        <v>11757.782874000008</v>
      </c>
      <c r="E30" s="26">
        <v>350.73809300000005</v>
      </c>
      <c r="F30" s="26">
        <v>0</v>
      </c>
      <c r="G30" s="26">
        <v>9397.9523790000057</v>
      </c>
      <c r="H30" s="26">
        <v>2009.1464220000003</v>
      </c>
      <c r="I30" s="65">
        <v>11757.782874</v>
      </c>
      <c r="J30" s="19"/>
      <c r="K30" s="27"/>
    </row>
    <row r="31" spans="1:11" ht="11.45" customHeight="1" x14ac:dyDescent="0.2">
      <c r="A31" s="462"/>
      <c r="B31" s="23" t="s">
        <v>568</v>
      </c>
      <c r="C31" s="26">
        <v>20426.860682000006</v>
      </c>
      <c r="D31" s="26">
        <v>19817.077075000005</v>
      </c>
      <c r="E31" s="26">
        <v>609.78360499999997</v>
      </c>
      <c r="F31" s="26">
        <v>12998.291300000001</v>
      </c>
      <c r="G31" s="26">
        <v>4028.9136259999991</v>
      </c>
      <c r="H31" s="26">
        <v>2180.0885359999993</v>
      </c>
      <c r="I31" s="65">
        <v>13317.931424</v>
      </c>
      <c r="J31" s="19"/>
      <c r="K31" s="27"/>
    </row>
    <row r="32" spans="1:11" ht="11.45" customHeight="1" x14ac:dyDescent="0.2">
      <c r="A32" s="462"/>
      <c r="B32" s="23" t="s">
        <v>569</v>
      </c>
      <c r="C32" s="26">
        <v>477677.71705400012</v>
      </c>
      <c r="D32" s="26">
        <v>440230.51185999997</v>
      </c>
      <c r="E32" s="26">
        <v>37447.261344999992</v>
      </c>
      <c r="F32" s="26">
        <v>238388.46967099994</v>
      </c>
      <c r="G32" s="26">
        <v>141200.93450700003</v>
      </c>
      <c r="H32" s="26">
        <v>23194.547565000004</v>
      </c>
      <c r="I32" s="65">
        <v>321036.34680399986</v>
      </c>
      <c r="J32" s="19"/>
      <c r="K32" s="27"/>
    </row>
    <row r="33" spans="1:11" ht="11.45" customHeight="1" x14ac:dyDescent="0.2">
      <c r="A33" s="462"/>
      <c r="B33" s="23" t="s">
        <v>570</v>
      </c>
      <c r="C33" s="26">
        <v>119778.08827399995</v>
      </c>
      <c r="D33" s="26">
        <v>85716.53071799998</v>
      </c>
      <c r="E33" s="26">
        <v>34058.970615999984</v>
      </c>
      <c r="F33" s="26">
        <v>29091.375514000007</v>
      </c>
      <c r="G33" s="26">
        <v>16506.914942000003</v>
      </c>
      <c r="H33" s="26">
        <v>6059.3439969999999</v>
      </c>
      <c r="I33" s="65">
        <v>71170.857515999989</v>
      </c>
      <c r="J33" s="19"/>
      <c r="K33" s="27"/>
    </row>
    <row r="34" spans="1:11" ht="11.45" customHeight="1" x14ac:dyDescent="0.2">
      <c r="A34" s="19"/>
      <c r="B34" s="23" t="s">
        <v>571</v>
      </c>
      <c r="C34" s="26">
        <v>70.846818999999996</v>
      </c>
      <c r="D34" s="26">
        <v>70.721880999999996</v>
      </c>
      <c r="E34" s="26">
        <v>0.12493799999999999</v>
      </c>
      <c r="F34" s="26">
        <v>42.972103999999995</v>
      </c>
      <c r="G34" s="26">
        <v>0.18033399999999999</v>
      </c>
      <c r="H34" s="26">
        <v>27.463589000000002</v>
      </c>
      <c r="I34" s="65">
        <v>49.235827999999998</v>
      </c>
      <c r="J34" s="19"/>
      <c r="K34" s="27"/>
    </row>
    <row r="35" spans="1:11" ht="11.45" customHeight="1" x14ac:dyDescent="0.2">
      <c r="A35" s="19"/>
      <c r="B35" s="23" t="s">
        <v>572</v>
      </c>
      <c r="C35" s="26">
        <v>70486.391843000005</v>
      </c>
      <c r="D35" s="26">
        <v>69610.606445000012</v>
      </c>
      <c r="E35" s="26">
        <v>875.79520499999978</v>
      </c>
      <c r="F35" s="26">
        <v>42097.843496000009</v>
      </c>
      <c r="G35" s="26">
        <v>22641.330668000002</v>
      </c>
      <c r="H35" s="26">
        <v>3995.6551589999999</v>
      </c>
      <c r="I35" s="65">
        <v>48561.684696000004</v>
      </c>
      <c r="J35" s="19"/>
      <c r="K35" s="27"/>
    </row>
    <row r="36" spans="1:11" ht="11.45" customHeight="1" x14ac:dyDescent="0.2">
      <c r="A36" s="19"/>
      <c r="B36" s="23" t="s">
        <v>573</v>
      </c>
      <c r="C36" s="26">
        <v>29118.443292000004</v>
      </c>
      <c r="D36" s="26">
        <v>24368.15836500001</v>
      </c>
      <c r="E36" s="26">
        <v>4750.2849259999984</v>
      </c>
      <c r="F36" s="26">
        <v>7032.8082580000018</v>
      </c>
      <c r="G36" s="26">
        <v>8744.9776779999993</v>
      </c>
      <c r="H36" s="26">
        <v>3840.0874940000012</v>
      </c>
      <c r="I36" s="65">
        <v>20851.754235000004</v>
      </c>
      <c r="J36" s="19"/>
      <c r="K36" s="25"/>
    </row>
    <row r="37" spans="1:11" ht="11.45" customHeight="1" x14ac:dyDescent="0.2">
      <c r="A37" s="19"/>
      <c r="B37" s="23" t="s">
        <v>574</v>
      </c>
      <c r="C37" s="26">
        <v>25.724169000000003</v>
      </c>
      <c r="D37" s="26">
        <v>23.076680999999997</v>
      </c>
      <c r="E37" s="26">
        <v>2.660177</v>
      </c>
      <c r="F37" s="26">
        <v>12.867733999999999</v>
      </c>
      <c r="G37" s="26">
        <v>2.2089129999999999</v>
      </c>
      <c r="H37" s="26">
        <v>5.3884089999999993</v>
      </c>
      <c r="I37" s="65">
        <v>16.653990999999998</v>
      </c>
      <c r="J37" s="19"/>
      <c r="K37" s="27"/>
    </row>
    <row r="38" spans="1:11" ht="11.45" customHeight="1" x14ac:dyDescent="0.2">
      <c r="A38" s="19"/>
      <c r="B38" s="23" t="s">
        <v>575</v>
      </c>
      <c r="C38" s="26">
        <v>30149.562728000012</v>
      </c>
      <c r="D38" s="26">
        <v>27953.067332000006</v>
      </c>
      <c r="E38" s="26">
        <v>2196.495394</v>
      </c>
      <c r="F38" s="26">
        <v>17702.729169000006</v>
      </c>
      <c r="G38" s="26">
        <v>4016.1623579999996</v>
      </c>
      <c r="H38" s="26">
        <v>4037.7203999999997</v>
      </c>
      <c r="I38" s="65">
        <v>19101.713992000001</v>
      </c>
      <c r="J38" s="19"/>
      <c r="K38" s="27"/>
    </row>
    <row r="39" spans="1:11" ht="11.45" customHeight="1" x14ac:dyDescent="0.2">
      <c r="A39" s="19"/>
      <c r="B39" s="23" t="s">
        <v>576</v>
      </c>
      <c r="C39" s="26">
        <v>62758.038745999991</v>
      </c>
      <c r="D39" s="26">
        <v>59962.886264999994</v>
      </c>
      <c r="E39" s="26">
        <v>2795.1524790000003</v>
      </c>
      <c r="F39" s="26">
        <v>38872.712720999996</v>
      </c>
      <c r="G39" s="26">
        <v>8377.4006480000007</v>
      </c>
      <c r="H39" s="26">
        <v>9917.620409000001</v>
      </c>
      <c r="I39" s="65">
        <v>40526.529903000002</v>
      </c>
      <c r="J39" s="19"/>
      <c r="K39" s="27"/>
    </row>
    <row r="40" spans="1:11" ht="11.45" customHeight="1" x14ac:dyDescent="0.2">
      <c r="A40" s="19"/>
      <c r="B40" s="23" t="s">
        <v>577</v>
      </c>
      <c r="C40" s="26">
        <v>8959.4032110000007</v>
      </c>
      <c r="D40" s="26">
        <v>8581.1550370000004</v>
      </c>
      <c r="E40" s="26">
        <v>378.24817200000001</v>
      </c>
      <c r="F40" s="26">
        <v>4303.7429259999999</v>
      </c>
      <c r="G40" s="26">
        <v>3136.260538999999</v>
      </c>
      <c r="H40" s="26">
        <v>762.90341000000024</v>
      </c>
      <c r="I40" s="65">
        <v>6429.2835750000013</v>
      </c>
      <c r="J40" s="19"/>
      <c r="K40" s="27"/>
    </row>
    <row r="41" spans="1:11" ht="11.45" customHeight="1" x14ac:dyDescent="0.2">
      <c r="A41" s="19"/>
      <c r="B41" s="23" t="s">
        <v>578</v>
      </c>
      <c r="C41" s="26">
        <v>22997.64169</v>
      </c>
      <c r="D41" s="26">
        <v>22682.966331000003</v>
      </c>
      <c r="E41" s="26">
        <v>314.756372</v>
      </c>
      <c r="F41" s="26">
        <v>16170.202495</v>
      </c>
      <c r="G41" s="26">
        <v>3985.7478959999976</v>
      </c>
      <c r="H41" s="26">
        <v>2212.985549</v>
      </c>
      <c r="I41" s="65">
        <v>14597.869878000005</v>
      </c>
      <c r="J41" s="19"/>
      <c r="K41" s="27"/>
    </row>
    <row r="42" spans="1:11" ht="11.45" customHeight="1" x14ac:dyDescent="0.2">
      <c r="A42" s="19"/>
      <c r="B42" s="23" t="s">
        <v>579</v>
      </c>
      <c r="C42" s="26">
        <v>3630.5749050000004</v>
      </c>
      <c r="D42" s="26">
        <v>3007.5467470000003</v>
      </c>
      <c r="E42" s="26">
        <v>623.02815700000008</v>
      </c>
      <c r="F42" s="26">
        <v>1074.9818940000002</v>
      </c>
      <c r="G42" s="26">
        <v>550.95328900000004</v>
      </c>
      <c r="H42" s="26">
        <v>758.58339699999999</v>
      </c>
      <c r="I42" s="65">
        <v>2470.0557990000011</v>
      </c>
      <c r="J42" s="19"/>
      <c r="K42" s="27"/>
    </row>
    <row r="43" spans="1:11" ht="11.45" customHeight="1" x14ac:dyDescent="0.2">
      <c r="A43" s="19"/>
      <c r="B43" s="23" t="s">
        <v>580</v>
      </c>
      <c r="C43" s="26">
        <v>8916.8134730000002</v>
      </c>
      <c r="D43" s="26">
        <v>5949.3548509999991</v>
      </c>
      <c r="E43" s="26">
        <v>2967.4586210000002</v>
      </c>
      <c r="F43" s="26">
        <v>1411.3097389999996</v>
      </c>
      <c r="G43" s="26">
        <v>454.59025300000013</v>
      </c>
      <c r="H43" s="26">
        <v>1116.0284489999999</v>
      </c>
      <c r="I43" s="65">
        <v>5243.7101859999993</v>
      </c>
      <c r="J43" s="19"/>
      <c r="K43" s="27"/>
    </row>
    <row r="44" spans="1:11" ht="11.45" customHeight="1" x14ac:dyDescent="0.2">
      <c r="A44" s="458"/>
      <c r="B44" s="23" t="s">
        <v>581</v>
      </c>
      <c r="C44" s="26">
        <v>15723.112659000008</v>
      </c>
      <c r="D44" s="26">
        <v>15217.353294000002</v>
      </c>
      <c r="E44" s="26">
        <v>505.75936100000013</v>
      </c>
      <c r="F44" s="26">
        <v>9098.2094049999996</v>
      </c>
      <c r="G44" s="26">
        <v>3101.9335710000014</v>
      </c>
      <c r="H44" s="26">
        <v>2511.4509460000004</v>
      </c>
      <c r="I44" s="65">
        <v>10668.248590000007</v>
      </c>
      <c r="J44" s="19"/>
      <c r="K44" s="27"/>
    </row>
    <row r="45" spans="1:11" ht="11.45" customHeight="1" x14ac:dyDescent="0.2">
      <c r="A45" s="458"/>
      <c r="B45" s="23" t="s">
        <v>582</v>
      </c>
      <c r="C45" s="26">
        <v>1224.9006420000001</v>
      </c>
      <c r="D45" s="26">
        <v>1221.2149749999999</v>
      </c>
      <c r="E45" s="26">
        <v>2.3081629999999995</v>
      </c>
      <c r="F45" s="26">
        <v>948.57360900000015</v>
      </c>
      <c r="G45" s="26">
        <v>168.04937700000005</v>
      </c>
      <c r="H45" s="26">
        <v>102.28381899999999</v>
      </c>
      <c r="I45" s="65">
        <v>746.92816900000003</v>
      </c>
      <c r="J45" s="19"/>
      <c r="K45" s="27"/>
    </row>
    <row r="46" spans="1:11" ht="11.45" customHeight="1" x14ac:dyDescent="0.2">
      <c r="A46" s="462"/>
      <c r="B46" s="23" t="s">
        <v>583</v>
      </c>
      <c r="C46" s="26">
        <v>3351.6973250000005</v>
      </c>
      <c r="D46" s="26">
        <v>3239.8821880000014</v>
      </c>
      <c r="E46" s="26">
        <v>111.81552699999999</v>
      </c>
      <c r="F46" s="26">
        <v>1835.8051600000001</v>
      </c>
      <c r="G46" s="26">
        <v>388.30268100000001</v>
      </c>
      <c r="H46" s="26">
        <v>904.01206499999989</v>
      </c>
      <c r="I46" s="65">
        <v>2321.9858810000005</v>
      </c>
      <c r="J46" s="19"/>
      <c r="K46" s="25"/>
    </row>
    <row r="47" spans="1:11" ht="11.45" customHeight="1" x14ac:dyDescent="0.2">
      <c r="A47" s="462"/>
      <c r="B47" s="23" t="s">
        <v>584</v>
      </c>
      <c r="C47" s="26">
        <v>7687.2860229999997</v>
      </c>
      <c r="D47" s="26">
        <v>7386.9090640000004</v>
      </c>
      <c r="E47" s="26">
        <v>300.37695799999995</v>
      </c>
      <c r="F47" s="26">
        <v>2624.2654619999998</v>
      </c>
      <c r="G47" s="26">
        <v>2778.2918950000003</v>
      </c>
      <c r="H47" s="26">
        <v>1683.9954790000002</v>
      </c>
      <c r="I47" s="65">
        <v>6074.7841909999997</v>
      </c>
      <c r="J47" s="19"/>
      <c r="K47" s="25"/>
    </row>
    <row r="48" spans="1:11" ht="11.45" customHeight="1" x14ac:dyDescent="0.2">
      <c r="A48" s="462"/>
      <c r="B48" s="23" t="s">
        <v>585</v>
      </c>
      <c r="C48" s="26">
        <v>1556293.4420479999</v>
      </c>
      <c r="D48" s="26">
        <v>1485223.7422959998</v>
      </c>
      <c r="E48" s="26">
        <v>71009.009918999989</v>
      </c>
      <c r="F48" s="26">
        <v>1116667.15937</v>
      </c>
      <c r="G48" s="26">
        <v>255411.16365299997</v>
      </c>
      <c r="H48" s="26">
        <v>42136.442856999995</v>
      </c>
      <c r="I48" s="65">
        <v>926890.16669300036</v>
      </c>
      <c r="J48" s="19"/>
    </row>
    <row r="49" spans="1:10" ht="11.45" customHeight="1" x14ac:dyDescent="0.2">
      <c r="A49" s="462"/>
      <c r="B49" s="23" t="s">
        <v>586</v>
      </c>
      <c r="C49" s="26">
        <v>796.90984800000024</v>
      </c>
      <c r="D49" s="26">
        <v>796.90984800000024</v>
      </c>
      <c r="E49" s="26">
        <v>0</v>
      </c>
      <c r="F49" s="26">
        <v>755.21884899999998</v>
      </c>
      <c r="G49" s="26">
        <v>9.4612740000000013</v>
      </c>
      <c r="H49" s="26">
        <v>32.229721000000005</v>
      </c>
      <c r="I49" s="65">
        <v>419.30042299999991</v>
      </c>
      <c r="J49" s="19"/>
    </row>
    <row r="50" spans="1:10" ht="11.45" customHeight="1" x14ac:dyDescent="0.2">
      <c r="A50" s="462"/>
      <c r="B50" s="23" t="s">
        <v>587</v>
      </c>
      <c r="C50" s="26">
        <v>23660.058167000003</v>
      </c>
      <c r="D50" s="26">
        <v>21388.032440000006</v>
      </c>
      <c r="E50" s="26">
        <v>2272.0496720000001</v>
      </c>
      <c r="F50" s="26">
        <v>11296.802124000002</v>
      </c>
      <c r="G50" s="26">
        <v>6050.2852129999983</v>
      </c>
      <c r="H50" s="26">
        <v>1768.9365399999999</v>
      </c>
      <c r="I50" s="65">
        <v>15739.638478000004</v>
      </c>
      <c r="J50" s="19"/>
    </row>
    <row r="51" spans="1:10" ht="11.45" customHeight="1" x14ac:dyDescent="0.2">
      <c r="A51" s="462"/>
      <c r="B51" s="23" t="s">
        <v>588</v>
      </c>
      <c r="C51" s="26">
        <v>69800.174603000021</v>
      </c>
      <c r="D51" s="26">
        <v>67855.554839000019</v>
      </c>
      <c r="E51" s="26">
        <v>1944.6197619999998</v>
      </c>
      <c r="F51" s="26">
        <v>34332.022198000006</v>
      </c>
      <c r="G51" s="26">
        <v>27756.933216000016</v>
      </c>
      <c r="H51" s="26">
        <v>3822.0049200000003</v>
      </c>
      <c r="I51" s="65">
        <v>50689.555432000023</v>
      </c>
      <c r="J51" s="19"/>
    </row>
    <row r="52" spans="1:10" ht="11.45" customHeight="1" x14ac:dyDescent="0.2">
      <c r="A52" s="462"/>
      <c r="B52" s="23" t="s">
        <v>589</v>
      </c>
      <c r="C52" s="26">
        <v>41330.196956999986</v>
      </c>
      <c r="D52" s="26">
        <v>41034.630260999991</v>
      </c>
      <c r="E52" s="26">
        <v>295.56669499999992</v>
      </c>
      <c r="F52" s="26">
        <v>27236.961071999995</v>
      </c>
      <c r="G52" s="26">
        <v>6209.7249190000011</v>
      </c>
      <c r="H52" s="26">
        <v>7292.4279800000004</v>
      </c>
      <c r="I52" s="65">
        <v>27416.149723999999</v>
      </c>
      <c r="J52" s="19"/>
    </row>
    <row r="53" spans="1:10" ht="11.45" customHeight="1" x14ac:dyDescent="0.2">
      <c r="A53" s="462"/>
      <c r="B53" s="23" t="s">
        <v>590</v>
      </c>
      <c r="C53" s="26">
        <v>395430.95534300001</v>
      </c>
      <c r="D53" s="26">
        <v>370472.22808500001</v>
      </c>
      <c r="E53" s="26">
        <v>24958.809551000006</v>
      </c>
      <c r="F53" s="26">
        <v>250539.14002999995</v>
      </c>
      <c r="G53" s="26">
        <v>73508.407446000027</v>
      </c>
      <c r="H53" s="26">
        <v>21466.165755999995</v>
      </c>
      <c r="I53" s="65">
        <v>245202.65806900014</v>
      </c>
      <c r="J53" s="19"/>
    </row>
    <row r="54" spans="1:10" ht="11.45" customHeight="1" x14ac:dyDescent="0.2">
      <c r="A54" s="19"/>
      <c r="B54" s="23" t="s">
        <v>591</v>
      </c>
      <c r="C54" s="26">
        <v>21885.026278000012</v>
      </c>
      <c r="D54" s="26">
        <v>17633.168448000011</v>
      </c>
      <c r="E54" s="26">
        <v>4251.8791290000008</v>
      </c>
      <c r="F54" s="26">
        <v>5997.0969490000016</v>
      </c>
      <c r="G54" s="26">
        <v>3027.7862200000018</v>
      </c>
      <c r="H54" s="26">
        <v>4356.4711110000007</v>
      </c>
      <c r="I54" s="65">
        <v>14634.619971000009</v>
      </c>
      <c r="J54" s="19"/>
    </row>
    <row r="55" spans="1:10" ht="11.45" customHeight="1" x14ac:dyDescent="0.2">
      <c r="A55" s="19"/>
      <c r="B55" s="23" t="s">
        <v>592</v>
      </c>
      <c r="C55" s="26">
        <v>19880.045980999999</v>
      </c>
      <c r="D55" s="26">
        <v>18554.625862000004</v>
      </c>
      <c r="E55" s="26">
        <v>1325.4375120000002</v>
      </c>
      <c r="F55" s="26">
        <v>11273.479218</v>
      </c>
      <c r="G55" s="26">
        <v>4465.507298999999</v>
      </c>
      <c r="H55" s="26">
        <v>1490.5567099999998</v>
      </c>
      <c r="I55" s="65">
        <v>12918.016517999999</v>
      </c>
      <c r="J55" s="19"/>
    </row>
    <row r="56" spans="1:10" ht="11.45" customHeight="1" x14ac:dyDescent="0.2">
      <c r="A56" s="19"/>
      <c r="B56" s="23" t="s">
        <v>593</v>
      </c>
      <c r="C56" s="26">
        <v>41611.087426000006</v>
      </c>
      <c r="D56" s="26">
        <v>38579.429380000009</v>
      </c>
      <c r="E56" s="26">
        <v>3031.6701810000004</v>
      </c>
      <c r="F56" s="26">
        <v>18061.315179000008</v>
      </c>
      <c r="G56" s="26">
        <v>12009.908509999994</v>
      </c>
      <c r="H56" s="26">
        <v>5476.8003100000014</v>
      </c>
      <c r="I56" s="65">
        <v>29548.830539000006</v>
      </c>
      <c r="J56" s="19"/>
    </row>
    <row r="57" spans="1:10" ht="11.45" customHeight="1" x14ac:dyDescent="0.2">
      <c r="A57" s="19"/>
      <c r="B57" s="23" t="s">
        <v>594</v>
      </c>
      <c r="C57" s="26">
        <v>5465822.9399999995</v>
      </c>
      <c r="D57" s="26">
        <v>4742574.5137499999</v>
      </c>
      <c r="E57" s="26">
        <v>723248.39325000008</v>
      </c>
      <c r="F57" s="26">
        <v>1840701.8224999998</v>
      </c>
      <c r="G57" s="26">
        <v>2096915.0004999996</v>
      </c>
      <c r="H57" s="26">
        <v>81710.389500000005</v>
      </c>
      <c r="I57" s="65">
        <v>3822223.6024999991</v>
      </c>
      <c r="J57" s="19"/>
    </row>
    <row r="58" spans="1:10" x14ac:dyDescent="0.2">
      <c r="A58" s="458"/>
      <c r="B58" s="23" t="s">
        <v>597</v>
      </c>
      <c r="C58" s="26">
        <v>2538511</v>
      </c>
      <c r="D58" s="26">
        <v>2334700.2045450001</v>
      </c>
      <c r="E58" s="26">
        <v>203810.79545199999</v>
      </c>
      <c r="F58" s="26">
        <v>906948.63636000012</v>
      </c>
      <c r="G58" s="26">
        <v>1197094.4999979998</v>
      </c>
      <c r="H58" s="26">
        <v>26846.272725999996</v>
      </c>
      <c r="I58" s="65">
        <v>1881225.8863630001</v>
      </c>
      <c r="J58" s="19"/>
    </row>
    <row r="59" spans="1:10" ht="54.95" customHeight="1" x14ac:dyDescent="0.2">
      <c r="A59" s="463" t="s">
        <v>3</v>
      </c>
      <c r="B59" s="573" t="s">
        <v>241</v>
      </c>
      <c r="C59" s="573"/>
      <c r="D59" s="573"/>
      <c r="E59" s="573"/>
      <c r="F59" s="573"/>
      <c r="G59" s="573"/>
      <c r="H59" s="573"/>
      <c r="I59" s="573"/>
      <c r="J59" s="464"/>
    </row>
    <row r="60" spans="1:10" x14ac:dyDescent="0.2">
      <c r="A60" s="19"/>
      <c r="B60" s="19"/>
      <c r="C60" s="19"/>
      <c r="D60" s="19"/>
      <c r="E60" s="19"/>
      <c r="F60" s="19"/>
      <c r="G60" s="19"/>
      <c r="H60" s="19"/>
      <c r="I60" s="19"/>
      <c r="J60" s="19"/>
    </row>
  </sheetData>
  <mergeCells count="4">
    <mergeCell ref="B59:I59"/>
    <mergeCell ref="C5:C6"/>
    <mergeCell ref="D5:H5"/>
    <mergeCell ref="I5:J6"/>
  </mergeCells>
  <phoneticPr fontId="5" type="noConversion"/>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2">
    <pageSetUpPr fitToPage="1"/>
  </sheetPr>
  <dimension ref="A1:K60"/>
  <sheetViews>
    <sheetView showGridLines="0" zoomScaleNormal="100" zoomScaleSheetLayoutView="100" workbookViewId="0"/>
  </sheetViews>
  <sheetFormatPr defaultColWidth="9.140625" defaultRowHeight="12" x14ac:dyDescent="0.2"/>
  <cols>
    <col min="1" max="1" width="1.7109375" style="20" customWidth="1"/>
    <col min="2" max="2" width="26.85546875" style="20" customWidth="1"/>
    <col min="3" max="9" width="9.85546875" style="20" customWidth="1"/>
    <col min="10" max="10" width="1.7109375" style="20" customWidth="1"/>
    <col min="11" max="11" width="8.5703125" style="22" customWidth="1"/>
    <col min="12" max="12" width="9.140625" style="20"/>
    <col min="13" max="13" width="23.42578125" style="20" bestFit="1" customWidth="1"/>
    <col min="14" max="14" width="39.140625" style="20" bestFit="1" customWidth="1"/>
    <col min="15" max="15" width="20.140625" style="20" bestFit="1" customWidth="1"/>
    <col min="16" max="16" width="19.28515625" style="20" bestFit="1" customWidth="1"/>
    <col min="17" max="17" width="27.7109375" style="20" bestFit="1" customWidth="1"/>
    <col min="18" max="18" width="20.140625" style="20" bestFit="1" customWidth="1"/>
    <col min="19" max="19" width="17.85546875" style="20" bestFit="1" customWidth="1"/>
    <col min="20" max="20" width="27.7109375" style="20" bestFit="1" customWidth="1"/>
    <col min="21" max="21" width="20.140625" style="20" bestFit="1" customWidth="1"/>
    <col min="22" max="22" width="17.85546875" style="20" bestFit="1" customWidth="1"/>
    <col min="23" max="23" width="27.7109375" style="20" bestFit="1" customWidth="1"/>
    <col min="24" max="24" width="20.140625" style="20" bestFit="1" customWidth="1"/>
    <col min="25" max="25" width="17.85546875" style="20" bestFit="1" customWidth="1"/>
    <col min="26" max="26" width="27.7109375" style="20" bestFit="1" customWidth="1"/>
    <col min="27" max="27" width="20.140625" style="20" bestFit="1" customWidth="1"/>
    <col min="28" max="28" width="17.85546875" style="20" bestFit="1" customWidth="1"/>
    <col min="29" max="29" width="27.7109375" style="20" bestFit="1" customWidth="1"/>
    <col min="30" max="30" width="20.140625" style="20" bestFit="1" customWidth="1"/>
    <col min="31" max="31" width="17.85546875" style="20" bestFit="1" customWidth="1"/>
    <col min="32" max="32" width="27.7109375" style="20" bestFit="1" customWidth="1"/>
    <col min="33" max="33" width="20.140625" style="20" bestFit="1" customWidth="1"/>
    <col min="34" max="34" width="17.85546875" style="20" bestFit="1" customWidth="1"/>
    <col min="35" max="35" width="27.7109375" style="20" bestFit="1" customWidth="1"/>
    <col min="36" max="36" width="20.140625" style="20" bestFit="1" customWidth="1"/>
    <col min="37" max="37" width="17.85546875" style="20" bestFit="1" customWidth="1"/>
    <col min="38" max="38" width="27.7109375" style="20" bestFit="1" customWidth="1"/>
    <col min="39" max="39" width="20.140625" style="20" bestFit="1" customWidth="1"/>
    <col min="40" max="40" width="17.85546875" style="20" bestFit="1" customWidth="1"/>
    <col min="41" max="41" width="27.7109375" style="20" bestFit="1" customWidth="1"/>
    <col min="42" max="42" width="20.140625" style="20" bestFit="1" customWidth="1"/>
    <col min="43" max="43" width="17.85546875" style="20" bestFit="1" customWidth="1"/>
    <col min="44" max="44" width="27.7109375" style="20" bestFit="1" customWidth="1"/>
    <col min="45" max="45" width="20.140625" style="20" bestFit="1" customWidth="1"/>
    <col min="46" max="46" width="17.85546875" style="20" bestFit="1" customWidth="1"/>
    <col min="47" max="47" width="27.7109375" style="20" bestFit="1" customWidth="1"/>
    <col min="48" max="48" width="20.140625" style="20" bestFit="1" customWidth="1"/>
    <col min="49" max="49" width="17.85546875" style="20" bestFit="1" customWidth="1"/>
    <col min="50" max="50" width="27.7109375" style="20" bestFit="1" customWidth="1"/>
    <col min="51" max="51" width="20.140625" style="20" bestFit="1" customWidth="1"/>
    <col min="52" max="52" width="17.85546875" style="20" bestFit="1" customWidth="1"/>
    <col min="53" max="53" width="27.7109375" style="20" bestFit="1" customWidth="1"/>
    <col min="54" max="54" width="20.140625" style="20" bestFit="1" customWidth="1"/>
    <col min="55" max="55" width="17.85546875" style="20" bestFit="1" customWidth="1"/>
    <col min="56" max="56" width="27.7109375" style="20" bestFit="1" customWidth="1"/>
    <col min="57" max="57" width="20.140625" style="20" bestFit="1" customWidth="1"/>
    <col min="58" max="58" width="17.85546875" style="20" bestFit="1" customWidth="1"/>
    <col min="59" max="59" width="27.7109375" style="20" bestFit="1" customWidth="1"/>
    <col min="60" max="60" width="20.140625" style="20" bestFit="1" customWidth="1"/>
    <col min="61" max="61" width="17.85546875" style="20" bestFit="1" customWidth="1"/>
    <col min="62" max="62" width="27.7109375" style="20" bestFit="1" customWidth="1"/>
    <col min="63" max="63" width="20.140625" style="20" bestFit="1" customWidth="1"/>
    <col min="64" max="64" width="17.85546875" style="20" bestFit="1" customWidth="1"/>
    <col min="65" max="65" width="27.7109375" style="20" bestFit="1" customWidth="1"/>
    <col min="66" max="66" width="20.140625" style="20" bestFit="1" customWidth="1"/>
    <col min="67" max="67" width="17.85546875" style="20" bestFit="1" customWidth="1"/>
    <col min="68" max="68" width="27.7109375" style="20" bestFit="1" customWidth="1"/>
    <col min="69" max="69" width="20.140625" style="20" bestFit="1" customWidth="1"/>
    <col min="70" max="70" width="17.85546875" style="20" bestFit="1" customWidth="1"/>
    <col min="71" max="71" width="27.7109375" style="20" bestFit="1" customWidth="1"/>
    <col min="72" max="72" width="20.140625" style="20" bestFit="1" customWidth="1"/>
    <col min="73" max="73" width="17.85546875" style="20" bestFit="1" customWidth="1"/>
    <col min="74" max="74" width="27.7109375" style="20" bestFit="1" customWidth="1"/>
    <col min="75" max="75" width="24.42578125" style="20" bestFit="1" customWidth="1"/>
    <col min="76" max="16384" width="9.140625" style="20"/>
  </cols>
  <sheetData>
    <row r="1" spans="1:11" x14ac:dyDescent="0.2">
      <c r="F1" s="30"/>
    </row>
    <row r="2" spans="1:11" s="59" customFormat="1" ht="16.5" customHeight="1" x14ac:dyDescent="0.3">
      <c r="A2" s="395"/>
      <c r="B2" s="236" t="s">
        <v>333</v>
      </c>
      <c r="C2" s="236"/>
      <c r="D2" s="236"/>
      <c r="E2" s="236"/>
      <c r="F2" s="236"/>
      <c r="G2" s="236"/>
      <c r="H2" s="236"/>
      <c r="I2" s="235"/>
      <c r="J2" s="396"/>
    </row>
    <row r="3" spans="1:11" s="404" customFormat="1" ht="16.5" customHeight="1" x14ac:dyDescent="0.2">
      <c r="A3" s="399"/>
      <c r="B3" s="399" t="s">
        <v>59</v>
      </c>
      <c r="C3" s="399"/>
      <c r="D3" s="399"/>
      <c r="E3" s="399"/>
      <c r="F3" s="399"/>
      <c r="G3" s="399"/>
      <c r="H3" s="399"/>
      <c r="I3" s="399"/>
      <c r="J3" s="418"/>
      <c r="K3" s="399"/>
    </row>
    <row r="4" spans="1:11" s="422" customFormat="1" ht="21" customHeight="1" x14ac:dyDescent="0.2">
      <c r="A4" s="457"/>
      <c r="B4" s="420" t="s">
        <v>673</v>
      </c>
      <c r="C4" s="420"/>
      <c r="D4" s="420"/>
      <c r="E4" s="420"/>
      <c r="F4" s="420"/>
      <c r="G4" s="420"/>
      <c r="H4" s="420"/>
      <c r="I4" s="468" t="s">
        <v>213</v>
      </c>
      <c r="J4" s="458"/>
      <c r="K4" s="421"/>
    </row>
    <row r="5" spans="1:11" ht="26.1" customHeight="1" x14ac:dyDescent="0.2">
      <c r="A5" s="459"/>
      <c r="B5" s="430"/>
      <c r="C5" s="574" t="s">
        <v>0</v>
      </c>
      <c r="D5" s="576" t="s">
        <v>208</v>
      </c>
      <c r="E5" s="584"/>
      <c r="F5" s="577" t="s">
        <v>209</v>
      </c>
      <c r="G5" s="577"/>
      <c r="H5" s="585" t="s">
        <v>210</v>
      </c>
      <c r="I5" s="577"/>
      <c r="J5" s="464"/>
      <c r="K5" s="21"/>
    </row>
    <row r="6" spans="1:11" ht="26.1" customHeight="1" x14ac:dyDescent="0.2">
      <c r="A6" s="460"/>
      <c r="B6" s="433"/>
      <c r="C6" s="575"/>
      <c r="D6" s="434" t="s">
        <v>211</v>
      </c>
      <c r="E6" s="434" t="s">
        <v>212</v>
      </c>
      <c r="F6" s="434" t="s">
        <v>211</v>
      </c>
      <c r="G6" s="434" t="s">
        <v>212</v>
      </c>
      <c r="H6" s="436" t="s">
        <v>211</v>
      </c>
      <c r="I6" s="437" t="s">
        <v>212</v>
      </c>
      <c r="J6" s="467"/>
    </row>
    <row r="7" spans="1:11" ht="11.45" customHeight="1" x14ac:dyDescent="0.25">
      <c r="A7" s="461"/>
      <c r="B7" s="23" t="s">
        <v>544</v>
      </c>
      <c r="C7" s="24">
        <v>1314.8558450000007</v>
      </c>
      <c r="D7" s="24">
        <v>94.38552</v>
      </c>
      <c r="E7" s="24">
        <v>41.075672999999995</v>
      </c>
      <c r="F7" s="24">
        <v>259.34624300000002</v>
      </c>
      <c r="G7" s="24">
        <v>22.660689000000001</v>
      </c>
      <c r="H7" s="24">
        <v>702.52655200000004</v>
      </c>
      <c r="I7" s="243">
        <v>194.86800600000001</v>
      </c>
      <c r="J7" s="19"/>
      <c r="K7" s="25"/>
    </row>
    <row r="8" spans="1:11" ht="11.45" customHeight="1" x14ac:dyDescent="0.2">
      <c r="A8" s="458"/>
      <c r="B8" s="23" t="s">
        <v>545</v>
      </c>
      <c r="C8" s="26">
        <v>50714.435138000001</v>
      </c>
      <c r="D8" s="26">
        <v>5077.2587800000001</v>
      </c>
      <c r="E8" s="26">
        <v>32168.754314000002</v>
      </c>
      <c r="F8" s="26">
        <v>2580.1160369999998</v>
      </c>
      <c r="G8" s="26">
        <v>7933.2952969999997</v>
      </c>
      <c r="H8" s="26">
        <v>2759.9338039999998</v>
      </c>
      <c r="I8" s="244">
        <v>195.07690400000001</v>
      </c>
      <c r="J8" s="19"/>
      <c r="K8" s="27"/>
    </row>
    <row r="9" spans="1:11" ht="11.45" customHeight="1" x14ac:dyDescent="0.2">
      <c r="A9" s="458"/>
      <c r="B9" s="23" t="s">
        <v>546</v>
      </c>
      <c r="C9" s="26">
        <v>4185.5118969999994</v>
      </c>
      <c r="D9" s="26">
        <v>77.40458799999999</v>
      </c>
      <c r="E9" s="26">
        <v>3249.1630519999999</v>
      </c>
      <c r="F9" s="26">
        <v>67.279454999999999</v>
      </c>
      <c r="G9" s="26">
        <v>479.17760900000002</v>
      </c>
      <c r="H9" s="26">
        <v>208.50162599999999</v>
      </c>
      <c r="I9" s="244">
        <v>103.985113</v>
      </c>
      <c r="J9" s="19"/>
      <c r="K9" s="27"/>
    </row>
    <row r="10" spans="1:11" ht="11.45" customHeight="1" x14ac:dyDescent="0.2">
      <c r="A10" s="458"/>
      <c r="B10" s="23" t="s">
        <v>547</v>
      </c>
      <c r="C10" s="26">
        <v>781.91950299999951</v>
      </c>
      <c r="D10" s="26">
        <v>21.685168000000001</v>
      </c>
      <c r="E10" s="26">
        <v>348.03220300000004</v>
      </c>
      <c r="F10" s="26">
        <v>63.952451000000003</v>
      </c>
      <c r="G10" s="26">
        <v>214.41214199999999</v>
      </c>
      <c r="H10" s="26">
        <v>113.2778</v>
      </c>
      <c r="I10" s="244">
        <v>20.584237000000002</v>
      </c>
      <c r="J10" s="19"/>
      <c r="K10" s="27"/>
    </row>
    <row r="11" spans="1:11" ht="11.45" customHeight="1" x14ac:dyDescent="0.2">
      <c r="A11" s="458"/>
      <c r="B11" s="23" t="s">
        <v>548</v>
      </c>
      <c r="C11" s="26">
        <v>6782.7178700000013</v>
      </c>
      <c r="D11" s="26">
        <v>104.38690699999999</v>
      </c>
      <c r="E11" s="26">
        <v>4604.703144000001</v>
      </c>
      <c r="F11" s="26">
        <v>237.370722</v>
      </c>
      <c r="G11" s="26">
        <v>1620.0325089999999</v>
      </c>
      <c r="H11" s="26">
        <v>165.24199100000001</v>
      </c>
      <c r="I11" s="244">
        <v>50.982595000000003</v>
      </c>
      <c r="J11" s="19"/>
      <c r="K11" s="27"/>
    </row>
    <row r="12" spans="1:11" ht="11.45" customHeight="1" x14ac:dyDescent="0.2">
      <c r="A12" s="458"/>
      <c r="B12" s="23" t="s">
        <v>549</v>
      </c>
      <c r="C12" s="26">
        <v>11739.308799000008</v>
      </c>
      <c r="D12" s="26">
        <v>984.13469099999998</v>
      </c>
      <c r="E12" s="26">
        <v>3546.7476949999996</v>
      </c>
      <c r="F12" s="26">
        <v>1612.9451309999999</v>
      </c>
      <c r="G12" s="26">
        <v>2860.6137159999998</v>
      </c>
      <c r="H12" s="26">
        <v>1677.319958</v>
      </c>
      <c r="I12" s="244">
        <v>1057.5476040000001</v>
      </c>
      <c r="J12" s="19"/>
      <c r="K12" s="27"/>
    </row>
    <row r="13" spans="1:11" ht="11.45" customHeight="1" x14ac:dyDescent="0.2">
      <c r="A13" s="458"/>
      <c r="B13" s="23" t="s">
        <v>550</v>
      </c>
      <c r="C13" s="26">
        <v>3458.9506999999999</v>
      </c>
      <c r="D13" s="26">
        <v>28.620597</v>
      </c>
      <c r="E13" s="26">
        <v>193.458742</v>
      </c>
      <c r="F13" s="26">
        <v>2900.5529940000001</v>
      </c>
      <c r="G13" s="26">
        <v>23.396978000000001</v>
      </c>
      <c r="H13" s="26">
        <v>307.44182799999999</v>
      </c>
      <c r="I13" s="244">
        <v>5.4821920000000004</v>
      </c>
      <c r="J13" s="19"/>
      <c r="K13" s="27"/>
    </row>
    <row r="14" spans="1:11" ht="11.45" customHeight="1" x14ac:dyDescent="0.2">
      <c r="A14" s="458"/>
      <c r="B14" s="23" t="s">
        <v>551</v>
      </c>
      <c r="C14" s="26">
        <v>34536.189028000008</v>
      </c>
      <c r="D14" s="26">
        <v>3586.1624940000002</v>
      </c>
      <c r="E14" s="26">
        <v>17452.717484000001</v>
      </c>
      <c r="F14" s="26">
        <v>4882.6915230000004</v>
      </c>
      <c r="G14" s="26">
        <v>6287.373407</v>
      </c>
      <c r="H14" s="26">
        <v>2014.32493</v>
      </c>
      <c r="I14" s="244">
        <v>312.91918900000002</v>
      </c>
      <c r="J14" s="19"/>
      <c r="K14" s="27"/>
    </row>
    <row r="15" spans="1:11" ht="11.45" customHeight="1" x14ac:dyDescent="0.2">
      <c r="A15" s="458"/>
      <c r="B15" s="23" t="s">
        <v>552</v>
      </c>
      <c r="C15" s="26">
        <v>4333.8097650000009</v>
      </c>
      <c r="D15" s="26">
        <v>1461.2607839999998</v>
      </c>
      <c r="E15" s="26">
        <v>880.89978099999996</v>
      </c>
      <c r="F15" s="26">
        <v>993.09673699999996</v>
      </c>
      <c r="G15" s="26">
        <v>64.199686</v>
      </c>
      <c r="H15" s="26">
        <v>934.35277399999995</v>
      </c>
      <c r="I15" s="244">
        <v>0</v>
      </c>
      <c r="J15" s="19"/>
      <c r="K15" s="27"/>
    </row>
    <row r="16" spans="1:11" ht="11.45" customHeight="1" x14ac:dyDescent="0.2">
      <c r="A16" s="458"/>
      <c r="B16" s="23" t="s">
        <v>553</v>
      </c>
      <c r="C16" s="26">
        <v>66161.547305999993</v>
      </c>
      <c r="D16" s="26">
        <v>9757.2979340000002</v>
      </c>
      <c r="E16" s="26">
        <v>8014.3163969999996</v>
      </c>
      <c r="F16" s="26">
        <v>31600.549148999999</v>
      </c>
      <c r="G16" s="26">
        <v>3957.409709</v>
      </c>
      <c r="H16" s="26">
        <v>12482.200751</v>
      </c>
      <c r="I16" s="244">
        <v>349.772155</v>
      </c>
      <c r="J16" s="19"/>
      <c r="K16" s="27"/>
    </row>
    <row r="17" spans="1:11" ht="11.45" customHeight="1" x14ac:dyDescent="0.25">
      <c r="A17" s="461"/>
      <c r="B17" s="23" t="s">
        <v>554</v>
      </c>
      <c r="C17" s="26">
        <v>17577.393987000007</v>
      </c>
      <c r="D17" s="26">
        <v>2203.9288309999997</v>
      </c>
      <c r="E17" s="26">
        <v>5930.8758129999987</v>
      </c>
      <c r="F17" s="26">
        <v>1858.7414510000001</v>
      </c>
      <c r="G17" s="26">
        <v>3270.378835</v>
      </c>
      <c r="H17" s="26">
        <v>3814.8230100000001</v>
      </c>
      <c r="I17" s="244">
        <v>498.68684400000001</v>
      </c>
      <c r="J17" s="19"/>
      <c r="K17" s="25"/>
    </row>
    <row r="18" spans="1:11" ht="11.45" customHeight="1" x14ac:dyDescent="0.2">
      <c r="A18" s="462"/>
      <c r="B18" s="23" t="s">
        <v>555</v>
      </c>
      <c r="C18" s="26">
        <v>2560.6581900000006</v>
      </c>
      <c r="D18" s="26">
        <v>1286.213542</v>
      </c>
      <c r="E18" s="26">
        <v>129.56370100000001</v>
      </c>
      <c r="F18" s="26">
        <v>251.33130399999999</v>
      </c>
      <c r="G18" s="26">
        <v>192.46677600000001</v>
      </c>
      <c r="H18" s="26">
        <v>695.67429700000002</v>
      </c>
      <c r="I18" s="244">
        <v>5.4377500000000003</v>
      </c>
      <c r="J18" s="19"/>
      <c r="K18" s="27"/>
    </row>
    <row r="19" spans="1:11" ht="11.45" customHeight="1" x14ac:dyDescent="0.2">
      <c r="A19" s="462"/>
      <c r="B19" s="62" t="s">
        <v>556</v>
      </c>
      <c r="C19" s="26">
        <v>1263.325233</v>
      </c>
      <c r="D19" s="26">
        <v>3.5979089999999996</v>
      </c>
      <c r="E19" s="26">
        <v>906.0421970000001</v>
      </c>
      <c r="F19" s="26">
        <v>34.896008000000002</v>
      </c>
      <c r="G19" s="26">
        <v>17.351309000000001</v>
      </c>
      <c r="H19" s="26">
        <v>253.21610799999999</v>
      </c>
      <c r="I19" s="244">
        <v>48.203042000000003</v>
      </c>
      <c r="J19" s="19"/>
      <c r="K19" s="27"/>
    </row>
    <row r="20" spans="1:11" ht="11.45" customHeight="1" x14ac:dyDescent="0.2">
      <c r="A20" s="462"/>
      <c r="B20" s="23" t="s">
        <v>557</v>
      </c>
      <c r="C20" s="26">
        <v>23638.881860000005</v>
      </c>
      <c r="D20" s="26">
        <v>107.823222</v>
      </c>
      <c r="E20" s="26">
        <v>11139.323316</v>
      </c>
      <c r="F20" s="26">
        <v>1486.391222</v>
      </c>
      <c r="G20" s="26">
        <v>7841.3430070000004</v>
      </c>
      <c r="H20" s="26">
        <v>1130.4655299999999</v>
      </c>
      <c r="I20" s="244">
        <v>1933.53556</v>
      </c>
      <c r="J20" s="19"/>
      <c r="K20" s="27"/>
    </row>
    <row r="21" spans="1:11" ht="11.45" customHeight="1" x14ac:dyDescent="0.2">
      <c r="A21" s="462"/>
      <c r="B21" s="23" t="s">
        <v>558</v>
      </c>
      <c r="C21" s="26">
        <v>883.12714399999993</v>
      </c>
      <c r="D21" s="26">
        <v>1.2749999999999999</v>
      </c>
      <c r="E21" s="26">
        <v>491.41614600000003</v>
      </c>
      <c r="F21" s="26">
        <v>146.926278</v>
      </c>
      <c r="G21" s="26">
        <v>6.7322110000000004</v>
      </c>
      <c r="H21" s="26">
        <v>209.13831300000001</v>
      </c>
      <c r="I21" s="244">
        <v>27.659193999999999</v>
      </c>
      <c r="J21" s="19"/>
      <c r="K21" s="27"/>
    </row>
    <row r="22" spans="1:11" ht="11.45" customHeight="1" x14ac:dyDescent="0.2">
      <c r="A22" s="462"/>
      <c r="B22" s="23" t="s">
        <v>559</v>
      </c>
      <c r="C22" s="26">
        <v>29116.348798999999</v>
      </c>
      <c r="D22" s="26">
        <v>666.71513600000003</v>
      </c>
      <c r="E22" s="26">
        <v>14681.741469000002</v>
      </c>
      <c r="F22" s="26">
        <v>664.67627500000003</v>
      </c>
      <c r="G22" s="26">
        <v>10359.454463</v>
      </c>
      <c r="H22" s="26">
        <v>1125.047423</v>
      </c>
      <c r="I22" s="244">
        <v>1618.762117</v>
      </c>
      <c r="J22" s="19"/>
      <c r="K22" s="27"/>
    </row>
    <row r="23" spans="1:11" ht="11.45" customHeight="1" x14ac:dyDescent="0.2">
      <c r="A23" s="462"/>
      <c r="B23" s="23" t="s">
        <v>560</v>
      </c>
      <c r="C23" s="26">
        <v>81837.564555000004</v>
      </c>
      <c r="D23" s="26">
        <v>1938.7299410000001</v>
      </c>
      <c r="E23" s="26">
        <v>46443.291492999997</v>
      </c>
      <c r="F23" s="26">
        <v>2330.59256</v>
      </c>
      <c r="G23" s="26">
        <v>25789.145858</v>
      </c>
      <c r="H23" s="26">
        <v>3129.4569879999999</v>
      </c>
      <c r="I23" s="244">
        <v>2206.3584879999999</v>
      </c>
      <c r="J23" s="19"/>
      <c r="K23" s="27"/>
    </row>
    <row r="24" spans="1:11" ht="11.45" customHeight="1" x14ac:dyDescent="0.2">
      <c r="A24" s="462"/>
      <c r="B24" s="23" t="s">
        <v>561</v>
      </c>
      <c r="C24" s="26">
        <v>379.65731100000005</v>
      </c>
      <c r="D24" s="26">
        <v>1.248E-3</v>
      </c>
      <c r="E24" s="26">
        <v>256.64622500000002</v>
      </c>
      <c r="F24" s="26">
        <v>4.7783009999999999</v>
      </c>
      <c r="G24" s="26">
        <v>43.107329</v>
      </c>
      <c r="H24" s="26">
        <v>73.747141999999997</v>
      </c>
      <c r="I24" s="244">
        <v>1.3770640000000001</v>
      </c>
      <c r="J24" s="19"/>
      <c r="K24" s="27"/>
    </row>
    <row r="25" spans="1:11" ht="11.45" customHeight="1" x14ac:dyDescent="0.2">
      <c r="A25" s="462"/>
      <c r="B25" s="23" t="s">
        <v>562</v>
      </c>
      <c r="C25" s="26">
        <v>172717.42926300006</v>
      </c>
      <c r="D25" s="26">
        <v>8588.4210000000003</v>
      </c>
      <c r="E25" s="26">
        <v>108619.44073599999</v>
      </c>
      <c r="F25" s="26">
        <v>9620.3080000000009</v>
      </c>
      <c r="G25" s="26">
        <v>37154.072683999999</v>
      </c>
      <c r="H25" s="26">
        <v>5538</v>
      </c>
      <c r="I25" s="244">
        <v>3197.1868420000001</v>
      </c>
      <c r="J25" s="19"/>
      <c r="K25" s="27"/>
    </row>
    <row r="26" spans="1:11" ht="11.45" customHeight="1" x14ac:dyDescent="0.2">
      <c r="A26" s="462"/>
      <c r="B26" s="23" t="s">
        <v>563</v>
      </c>
      <c r="C26" s="26">
        <v>2160.2352109999993</v>
      </c>
      <c r="D26" s="26">
        <v>22.377695999999997</v>
      </c>
      <c r="E26" s="26">
        <v>1289.400731</v>
      </c>
      <c r="F26" s="26">
        <v>167.46426700000001</v>
      </c>
      <c r="G26" s="26">
        <v>343.49765000000002</v>
      </c>
      <c r="H26" s="26">
        <v>335.63986999999997</v>
      </c>
      <c r="I26" s="244">
        <v>1.854994</v>
      </c>
      <c r="J26" s="19"/>
      <c r="K26" s="27"/>
    </row>
    <row r="27" spans="1:11" ht="11.45" customHeight="1" x14ac:dyDescent="0.2">
      <c r="A27" s="462"/>
      <c r="B27" s="23" t="s">
        <v>564</v>
      </c>
      <c r="C27" s="26">
        <v>42418.746198999994</v>
      </c>
      <c r="D27" s="26">
        <v>14219.401005000002</v>
      </c>
      <c r="E27" s="26">
        <v>9249.5065259999992</v>
      </c>
      <c r="F27" s="26">
        <v>8008.1577740000002</v>
      </c>
      <c r="G27" s="26">
        <v>3356.7555349999998</v>
      </c>
      <c r="H27" s="26">
        <v>7163.2769060000001</v>
      </c>
      <c r="I27" s="244">
        <v>421.67583300000001</v>
      </c>
      <c r="J27" s="19"/>
      <c r="K27" s="25"/>
    </row>
    <row r="28" spans="1:11" ht="11.45" customHeight="1" x14ac:dyDescent="0.2">
      <c r="A28" s="462"/>
      <c r="B28" s="23" t="s">
        <v>565</v>
      </c>
      <c r="C28" s="26">
        <v>3765.3480269999991</v>
      </c>
      <c r="D28" s="26">
        <v>1007.197451</v>
      </c>
      <c r="E28" s="26">
        <v>812.55904099999998</v>
      </c>
      <c r="F28" s="26">
        <v>363.42837700000001</v>
      </c>
      <c r="G28" s="26">
        <v>382.177864</v>
      </c>
      <c r="H28" s="26">
        <v>1157.969664</v>
      </c>
      <c r="I28" s="244">
        <v>42.038125999999998</v>
      </c>
      <c r="J28" s="19"/>
      <c r="K28" s="27"/>
    </row>
    <row r="29" spans="1:11" ht="11.45" customHeight="1" x14ac:dyDescent="0.2">
      <c r="A29" s="462"/>
      <c r="B29" s="23" t="s">
        <v>566</v>
      </c>
      <c r="C29" s="26"/>
      <c r="D29" s="26"/>
      <c r="E29" s="26"/>
      <c r="F29" s="26"/>
      <c r="G29" s="26"/>
      <c r="H29" s="26"/>
      <c r="I29" s="244"/>
      <c r="J29" s="19"/>
      <c r="K29" s="27"/>
    </row>
    <row r="30" spans="1:11" ht="11.45" customHeight="1" x14ac:dyDescent="0.2">
      <c r="A30" s="462"/>
      <c r="B30" s="23" t="s">
        <v>567</v>
      </c>
      <c r="C30" s="26">
        <v>2025.7310090000001</v>
      </c>
      <c r="D30" s="26">
        <v>86.065905000000001</v>
      </c>
      <c r="E30" s="26">
        <v>0</v>
      </c>
      <c r="F30" s="26">
        <v>899.69740000000002</v>
      </c>
      <c r="G30" s="26">
        <v>576.27953300000001</v>
      </c>
      <c r="H30" s="26">
        <v>422.990317</v>
      </c>
      <c r="I30" s="244">
        <v>40.697851999999997</v>
      </c>
      <c r="J30" s="19"/>
      <c r="K30" s="27"/>
    </row>
    <row r="31" spans="1:11" ht="11.45" customHeight="1" x14ac:dyDescent="0.2">
      <c r="A31" s="462"/>
      <c r="B31" s="23" t="s">
        <v>568</v>
      </c>
      <c r="C31" s="26">
        <v>4778.5670750000008</v>
      </c>
      <c r="D31" s="26">
        <v>361.19476000000003</v>
      </c>
      <c r="E31" s="26">
        <v>3329.9123510000004</v>
      </c>
      <c r="F31" s="26">
        <v>164.603205</v>
      </c>
      <c r="G31" s="26">
        <v>536.43250699999999</v>
      </c>
      <c r="H31" s="26">
        <v>307.85562599999997</v>
      </c>
      <c r="I31" s="244">
        <v>78.568623000000002</v>
      </c>
      <c r="J31" s="19"/>
      <c r="K31" s="27"/>
    </row>
    <row r="32" spans="1:11" ht="11.45" customHeight="1" x14ac:dyDescent="0.2">
      <c r="A32" s="462"/>
      <c r="B32" s="23" t="s">
        <v>569</v>
      </c>
      <c r="C32" s="26">
        <v>125391.36206500005</v>
      </c>
      <c r="D32" s="26">
        <v>6044.7668549999999</v>
      </c>
      <c r="E32" s="26">
        <v>60460.493559000002</v>
      </c>
      <c r="F32" s="26">
        <v>33881.068283000001</v>
      </c>
      <c r="G32" s="26">
        <v>10396.028695999999</v>
      </c>
      <c r="H32" s="26">
        <v>14400.908391999999</v>
      </c>
      <c r="I32" s="244">
        <v>208.11493400000001</v>
      </c>
      <c r="J32" s="19"/>
      <c r="K32" s="27"/>
    </row>
    <row r="33" spans="1:11" ht="11.45" customHeight="1" x14ac:dyDescent="0.2">
      <c r="A33" s="462"/>
      <c r="B33" s="23" t="s">
        <v>570</v>
      </c>
      <c r="C33" s="26">
        <v>33286.13055200001</v>
      </c>
      <c r="D33" s="26">
        <v>16287.254446999999</v>
      </c>
      <c r="E33" s="26">
        <v>6165.7844410000016</v>
      </c>
      <c r="F33" s="26">
        <v>6035.9060399999998</v>
      </c>
      <c r="G33" s="26">
        <v>1427.9381880000001</v>
      </c>
      <c r="H33" s="26">
        <v>3211.348731</v>
      </c>
      <c r="I33" s="244">
        <v>157.92625100000001</v>
      </c>
      <c r="J33" s="19"/>
      <c r="K33" s="27"/>
    </row>
    <row r="34" spans="1:11" ht="11.45" customHeight="1" x14ac:dyDescent="0.2">
      <c r="A34" s="19"/>
      <c r="B34" s="23" t="s">
        <v>571</v>
      </c>
      <c r="C34" s="26">
        <v>25.627502000000003</v>
      </c>
      <c r="D34" s="26">
        <v>0.12493799999999999</v>
      </c>
      <c r="E34" s="26">
        <v>11.402111000000001</v>
      </c>
      <c r="F34" s="26">
        <v>0.157607</v>
      </c>
      <c r="G34" s="26">
        <v>0</v>
      </c>
      <c r="H34" s="26">
        <v>13.364532000000001</v>
      </c>
      <c r="I34" s="244">
        <v>0.57831100000000002</v>
      </c>
      <c r="J34" s="19"/>
      <c r="K34" s="27"/>
    </row>
    <row r="35" spans="1:11" ht="11.45" customHeight="1" x14ac:dyDescent="0.2">
      <c r="A35" s="19"/>
      <c r="B35" s="23" t="s">
        <v>572</v>
      </c>
      <c r="C35" s="26">
        <v>6348.3645919999999</v>
      </c>
      <c r="D35" s="26">
        <v>133.403819</v>
      </c>
      <c r="E35" s="26">
        <v>2906.1214559999999</v>
      </c>
      <c r="F35" s="26">
        <v>927.15592400000003</v>
      </c>
      <c r="G35" s="26">
        <v>1940.468314</v>
      </c>
      <c r="H35" s="26">
        <v>211.43517800000001</v>
      </c>
      <c r="I35" s="244">
        <v>229.78526400000001</v>
      </c>
      <c r="J35" s="19"/>
      <c r="K35" s="27"/>
    </row>
    <row r="36" spans="1:11" ht="11.45" customHeight="1" x14ac:dyDescent="0.2">
      <c r="A36" s="19"/>
      <c r="B36" s="23" t="s">
        <v>573</v>
      </c>
      <c r="C36" s="26">
        <v>4726.6478210000005</v>
      </c>
      <c r="D36" s="26">
        <v>620.56770200000005</v>
      </c>
      <c r="E36" s="26">
        <v>1376.863599</v>
      </c>
      <c r="F36" s="26">
        <v>717.76993600000003</v>
      </c>
      <c r="G36" s="26">
        <v>664.02360099999999</v>
      </c>
      <c r="H36" s="26">
        <v>1049.7039339999999</v>
      </c>
      <c r="I36" s="244">
        <v>297.71904699999999</v>
      </c>
      <c r="J36" s="19"/>
      <c r="K36" s="25"/>
    </row>
    <row r="37" spans="1:11" ht="11.45" customHeight="1" x14ac:dyDescent="0.2">
      <c r="A37" s="19"/>
      <c r="B37" s="23" t="s">
        <v>574</v>
      </c>
      <c r="C37" s="26">
        <v>11.58039</v>
      </c>
      <c r="D37" s="26">
        <v>0.45781199999999994</v>
      </c>
      <c r="E37" s="26">
        <v>5.7238510000000007</v>
      </c>
      <c r="F37" s="26">
        <v>0.24807699999999999</v>
      </c>
      <c r="G37" s="26">
        <v>6.5851999999999994E-2</v>
      </c>
      <c r="H37" s="26">
        <v>5.0342359999999999</v>
      </c>
      <c r="I37" s="244">
        <v>0</v>
      </c>
      <c r="J37" s="19"/>
      <c r="K37" s="27"/>
    </row>
    <row r="38" spans="1:11" ht="11.45" customHeight="1" x14ac:dyDescent="0.2">
      <c r="A38" s="19"/>
      <c r="B38" s="23" t="s">
        <v>575</v>
      </c>
      <c r="C38" s="26">
        <v>10095.062326000001</v>
      </c>
      <c r="D38" s="26">
        <v>205.81028200000003</v>
      </c>
      <c r="E38" s="26">
        <v>5044.530366</v>
      </c>
      <c r="F38" s="26">
        <v>1206.7448400000001</v>
      </c>
      <c r="G38" s="26">
        <v>516.48434599999996</v>
      </c>
      <c r="H38" s="26">
        <v>2854.5075139999999</v>
      </c>
      <c r="I38" s="244">
        <v>266.98497400000002</v>
      </c>
      <c r="J38" s="19"/>
      <c r="K38" s="27"/>
    </row>
    <row r="39" spans="1:11" ht="11.45" customHeight="1" x14ac:dyDescent="0.2">
      <c r="A39" s="19"/>
      <c r="B39" s="23" t="s">
        <v>576</v>
      </c>
      <c r="C39" s="26">
        <v>1563.6648619999999</v>
      </c>
      <c r="D39" s="26">
        <v>82.910378999999992</v>
      </c>
      <c r="E39" s="26">
        <v>705.278862</v>
      </c>
      <c r="F39" s="26">
        <v>578.87677399999995</v>
      </c>
      <c r="G39" s="26">
        <v>130.99057999999999</v>
      </c>
      <c r="H39" s="26">
        <v>34.625117000000003</v>
      </c>
      <c r="I39" s="244">
        <v>30.983146999999999</v>
      </c>
      <c r="J39" s="19"/>
      <c r="K39" s="27"/>
    </row>
    <row r="40" spans="1:11" ht="11.45" customHeight="1" x14ac:dyDescent="0.2">
      <c r="A40" s="19"/>
      <c r="B40" s="23" t="s">
        <v>577</v>
      </c>
      <c r="C40" s="26">
        <v>2099.8254619999989</v>
      </c>
      <c r="D40" s="26">
        <v>5.872941</v>
      </c>
      <c r="E40" s="26">
        <v>510.97432499999996</v>
      </c>
      <c r="F40" s="26">
        <v>252.103623</v>
      </c>
      <c r="G40" s="26">
        <v>956.77074200000004</v>
      </c>
      <c r="H40" s="26">
        <v>371.99605700000001</v>
      </c>
      <c r="I40" s="244">
        <v>2.1077720000000002</v>
      </c>
      <c r="J40" s="19"/>
      <c r="K40" s="27"/>
    </row>
    <row r="41" spans="1:11" ht="11.45" customHeight="1" x14ac:dyDescent="0.2">
      <c r="A41" s="19"/>
      <c r="B41" s="23" t="s">
        <v>578</v>
      </c>
      <c r="C41" s="26">
        <v>2161.0579739999994</v>
      </c>
      <c r="D41" s="26">
        <v>17.750052</v>
      </c>
      <c r="E41" s="26">
        <v>1135.544754</v>
      </c>
      <c r="F41" s="26">
        <v>298.425456</v>
      </c>
      <c r="G41" s="26">
        <v>112.862275</v>
      </c>
      <c r="H41" s="26">
        <v>489.04431799999998</v>
      </c>
      <c r="I41" s="244">
        <v>107.432896</v>
      </c>
      <c r="J41" s="19"/>
      <c r="K41" s="27"/>
    </row>
    <row r="42" spans="1:11" ht="11.45" customHeight="1" x14ac:dyDescent="0.2">
      <c r="A42" s="19"/>
      <c r="B42" s="23" t="s">
        <v>579</v>
      </c>
      <c r="C42" s="26">
        <v>1684.0751819999996</v>
      </c>
      <c r="D42" s="26">
        <v>530.52021500000001</v>
      </c>
      <c r="E42" s="26">
        <v>294.26398699999999</v>
      </c>
      <c r="F42" s="26">
        <v>188.65384299999999</v>
      </c>
      <c r="G42" s="26">
        <v>25.591930000000001</v>
      </c>
      <c r="H42" s="26">
        <v>630.42141700000002</v>
      </c>
      <c r="I42" s="244">
        <v>14.623787999999999</v>
      </c>
      <c r="J42" s="19"/>
      <c r="K42" s="27"/>
    </row>
    <row r="43" spans="1:11" ht="11.45" customHeight="1" x14ac:dyDescent="0.2">
      <c r="A43" s="19"/>
      <c r="B43" s="23" t="s">
        <v>580</v>
      </c>
      <c r="C43" s="26">
        <v>3306.0443850000001</v>
      </c>
      <c r="D43" s="26">
        <v>1608.068057</v>
      </c>
      <c r="E43" s="26">
        <v>878.11574899999994</v>
      </c>
      <c r="F43" s="26">
        <v>150.68038999999999</v>
      </c>
      <c r="G43" s="26">
        <v>70.980588999999995</v>
      </c>
      <c r="H43" s="26">
        <v>593.40680599999996</v>
      </c>
      <c r="I43" s="244">
        <v>4.7832710000000001</v>
      </c>
      <c r="J43" s="19"/>
      <c r="K43" s="27"/>
    </row>
    <row r="44" spans="1:11" ht="11.45" customHeight="1" x14ac:dyDescent="0.2">
      <c r="A44" s="458"/>
      <c r="B44" s="23" t="s">
        <v>581</v>
      </c>
      <c r="C44" s="26">
        <v>4178.3299350000043</v>
      </c>
      <c r="D44" s="26">
        <v>135.943321</v>
      </c>
      <c r="E44" s="26">
        <v>1519.2482110000001</v>
      </c>
      <c r="F44" s="26">
        <v>429.195154</v>
      </c>
      <c r="G44" s="26">
        <v>493.28882700000003</v>
      </c>
      <c r="H44" s="26">
        <v>1571.391302</v>
      </c>
      <c r="I44" s="244">
        <v>29.263117999999999</v>
      </c>
      <c r="J44" s="19"/>
      <c r="K44" s="27"/>
    </row>
    <row r="45" spans="1:11" ht="11.45" customHeight="1" x14ac:dyDescent="0.2">
      <c r="A45" s="458"/>
      <c r="B45" s="23" t="s">
        <v>582</v>
      </c>
      <c r="C45" s="26">
        <v>274.90364199999993</v>
      </c>
      <c r="D45" s="26">
        <v>2.3081629999999995</v>
      </c>
      <c r="E45" s="26">
        <v>161.38765099999998</v>
      </c>
      <c r="F45" s="26">
        <v>6.953157</v>
      </c>
      <c r="G45" s="26">
        <v>36.876967999999998</v>
      </c>
      <c r="H45" s="26">
        <v>55.838858999999999</v>
      </c>
      <c r="I45" s="244">
        <v>11.538842000000001</v>
      </c>
      <c r="J45" s="19"/>
      <c r="K45" s="27"/>
    </row>
    <row r="46" spans="1:11" ht="11.45" customHeight="1" x14ac:dyDescent="0.2">
      <c r="A46" s="462"/>
      <c r="B46" s="23" t="s">
        <v>583</v>
      </c>
      <c r="C46" s="26">
        <v>1449.5159620000004</v>
      </c>
      <c r="D46" s="26">
        <v>43.269334000000001</v>
      </c>
      <c r="E46" s="26">
        <v>578.88721799999996</v>
      </c>
      <c r="F46" s="26">
        <v>126.263087</v>
      </c>
      <c r="G46" s="26">
        <v>70.172377999999995</v>
      </c>
      <c r="H46" s="26">
        <v>619.13404300000002</v>
      </c>
      <c r="I46" s="244">
        <v>11.830214</v>
      </c>
      <c r="J46" s="19"/>
      <c r="K46" s="25"/>
    </row>
    <row r="47" spans="1:11" ht="11.45" customHeight="1" x14ac:dyDescent="0.2">
      <c r="A47" s="462"/>
      <c r="B47" s="23" t="s">
        <v>584</v>
      </c>
      <c r="C47" s="26">
        <v>4100.1791799999983</v>
      </c>
      <c r="D47" s="26">
        <v>127.15828399999998</v>
      </c>
      <c r="E47" s="26">
        <v>577.71794199999999</v>
      </c>
      <c r="F47" s="26">
        <v>986.16828299999997</v>
      </c>
      <c r="G47" s="26">
        <v>802.33475999999996</v>
      </c>
      <c r="H47" s="26">
        <v>1602.2778310000001</v>
      </c>
      <c r="I47" s="244">
        <v>4.5244289999999996</v>
      </c>
      <c r="J47" s="19"/>
      <c r="K47" s="25"/>
    </row>
    <row r="48" spans="1:11" ht="11.45" customHeight="1" x14ac:dyDescent="0.2">
      <c r="A48" s="462"/>
      <c r="B48" s="23" t="s">
        <v>585</v>
      </c>
      <c r="C48" s="26">
        <v>370227.03429899999</v>
      </c>
      <c r="D48" s="26">
        <v>16354.732063000001</v>
      </c>
      <c r="E48" s="26">
        <v>289408.063318</v>
      </c>
      <c r="F48" s="26">
        <v>12173.734713</v>
      </c>
      <c r="G48" s="26">
        <v>43893.804893</v>
      </c>
      <c r="H48" s="26">
        <v>5545.7642070000002</v>
      </c>
      <c r="I48" s="244">
        <v>2850.9351040000001</v>
      </c>
      <c r="J48" s="19"/>
    </row>
    <row r="49" spans="1:10" ht="11.45" customHeight="1" x14ac:dyDescent="0.2">
      <c r="A49" s="462"/>
      <c r="B49" s="23" t="s">
        <v>586</v>
      </c>
      <c r="C49" s="26">
        <v>77.021265999999997</v>
      </c>
      <c r="D49" s="26">
        <v>0</v>
      </c>
      <c r="E49" s="26">
        <v>46.443762</v>
      </c>
      <c r="F49" s="26">
        <v>5.8394680000000001</v>
      </c>
      <c r="G49" s="26">
        <v>0.158887</v>
      </c>
      <c r="H49" s="26">
        <v>22.886246</v>
      </c>
      <c r="I49" s="244">
        <v>1.6929019999999999</v>
      </c>
      <c r="J49" s="19"/>
    </row>
    <row r="50" spans="1:10" ht="11.45" customHeight="1" x14ac:dyDescent="0.2">
      <c r="A50" s="462"/>
      <c r="B50" s="23" t="s">
        <v>587</v>
      </c>
      <c r="C50" s="26">
        <v>5036.9494310000018</v>
      </c>
      <c r="D50" s="26">
        <v>24.472204999999999</v>
      </c>
      <c r="E50" s="26">
        <v>1956.5614130000001</v>
      </c>
      <c r="F50" s="26">
        <v>510.72880800000001</v>
      </c>
      <c r="G50" s="26">
        <v>1714.4068990000001</v>
      </c>
      <c r="H50" s="26">
        <v>804.90313100000003</v>
      </c>
      <c r="I50" s="244">
        <v>25.875381000000001</v>
      </c>
      <c r="J50" s="19"/>
    </row>
    <row r="51" spans="1:10" ht="11.45" customHeight="1" x14ac:dyDescent="0.2">
      <c r="A51" s="462"/>
      <c r="B51" s="23" t="s">
        <v>588</v>
      </c>
      <c r="C51" s="26">
        <v>11805.690278</v>
      </c>
      <c r="D51" s="26">
        <v>350.53816100000006</v>
      </c>
      <c r="E51" s="26">
        <v>6643.2771919999996</v>
      </c>
      <c r="F51" s="26">
        <v>210.98706899999999</v>
      </c>
      <c r="G51" s="26">
        <v>4051.576442</v>
      </c>
      <c r="H51" s="26">
        <v>340.15491400000002</v>
      </c>
      <c r="I51" s="244">
        <v>209.156499</v>
      </c>
      <c r="J51" s="19"/>
    </row>
    <row r="52" spans="1:10" ht="11.45" customHeight="1" x14ac:dyDescent="0.2">
      <c r="A52" s="462"/>
      <c r="B52" s="23" t="s">
        <v>589</v>
      </c>
      <c r="C52" s="26">
        <v>7243.5197320000025</v>
      </c>
      <c r="D52" s="26">
        <v>9.4501479999999987</v>
      </c>
      <c r="E52" s="26">
        <v>4554.5677859999996</v>
      </c>
      <c r="F52" s="26">
        <v>700.02218800000003</v>
      </c>
      <c r="G52" s="26">
        <v>823.326728</v>
      </c>
      <c r="H52" s="26">
        <v>1043.2761230000001</v>
      </c>
      <c r="I52" s="244">
        <v>112.75036900000001</v>
      </c>
      <c r="J52" s="19"/>
    </row>
    <row r="53" spans="1:10" ht="11.45" customHeight="1" x14ac:dyDescent="0.2">
      <c r="A53" s="462"/>
      <c r="B53" s="23" t="s">
        <v>590</v>
      </c>
      <c r="C53" s="26">
        <v>97301.846045999962</v>
      </c>
      <c r="D53" s="26">
        <v>5193.4661730000007</v>
      </c>
      <c r="E53" s="26">
        <v>75478.508647999988</v>
      </c>
      <c r="F53" s="26">
        <v>4070.623736</v>
      </c>
      <c r="G53" s="26">
        <v>5515.1888449999997</v>
      </c>
      <c r="H53" s="26">
        <v>3467.581893</v>
      </c>
      <c r="I53" s="244">
        <v>3576.425068</v>
      </c>
      <c r="J53" s="19"/>
    </row>
    <row r="54" spans="1:10" ht="11.45" customHeight="1" x14ac:dyDescent="0.2">
      <c r="A54" s="19"/>
      <c r="B54" s="23" t="s">
        <v>591</v>
      </c>
      <c r="C54" s="26">
        <v>7229.4993310000036</v>
      </c>
      <c r="D54" s="26">
        <v>314.63739900000002</v>
      </c>
      <c r="E54" s="26">
        <v>3506.7672319999997</v>
      </c>
      <c r="F54" s="26">
        <v>385.88550900000001</v>
      </c>
      <c r="G54" s="26">
        <v>1067.7195569999999</v>
      </c>
      <c r="H54" s="26">
        <v>1783.456148</v>
      </c>
      <c r="I54" s="244">
        <v>171.05531999999999</v>
      </c>
      <c r="J54" s="19"/>
    </row>
    <row r="55" spans="1:10" ht="11.45" customHeight="1" x14ac:dyDescent="0.2">
      <c r="A55" s="19"/>
      <c r="B55" s="23" t="s">
        <v>592</v>
      </c>
      <c r="C55" s="26">
        <v>9582.1711350000041</v>
      </c>
      <c r="D55" s="26">
        <v>1084.306523</v>
      </c>
      <c r="E55" s="26">
        <v>5226.4965389999998</v>
      </c>
      <c r="F55" s="26">
        <v>2005.254066</v>
      </c>
      <c r="G55" s="26">
        <v>487.77960400000001</v>
      </c>
      <c r="H55" s="26">
        <v>773.31507499999998</v>
      </c>
      <c r="I55" s="244">
        <v>5.0193260000000004</v>
      </c>
      <c r="J55" s="19"/>
    </row>
    <row r="56" spans="1:10" ht="11.45" customHeight="1" x14ac:dyDescent="0.2">
      <c r="A56" s="19"/>
      <c r="B56" s="23" t="s">
        <v>593</v>
      </c>
      <c r="C56" s="26">
        <v>14361.367940000002</v>
      </c>
      <c r="D56" s="26">
        <v>1030.8571069999998</v>
      </c>
      <c r="E56" s="26">
        <v>5381.3413969999992</v>
      </c>
      <c r="F56" s="26">
        <v>2548.7568540000002</v>
      </c>
      <c r="G56" s="26">
        <v>2430.3574199999998</v>
      </c>
      <c r="H56" s="26">
        <v>2853.8648560000001</v>
      </c>
      <c r="I56" s="244">
        <v>116.181122</v>
      </c>
      <c r="J56" s="19"/>
    </row>
    <row r="57" spans="1:10" x14ac:dyDescent="0.2">
      <c r="A57" s="19"/>
      <c r="B57" s="23" t="s">
        <v>594</v>
      </c>
      <c r="C57" s="26">
        <v>1418187.0427499991</v>
      </c>
      <c r="D57" s="26">
        <v>212274.78474999999</v>
      </c>
      <c r="E57" s="26">
        <v>459170.95549999992</v>
      </c>
      <c r="F57" s="26">
        <v>213471.14850000001</v>
      </c>
      <c r="G57" s="26">
        <v>508965.00599999999</v>
      </c>
      <c r="H57" s="26">
        <v>5271.8055000000004</v>
      </c>
      <c r="I57" s="244">
        <v>19033.174999999999</v>
      </c>
      <c r="J57" s="19"/>
    </row>
    <row r="58" spans="1:10" ht="15.75" customHeight="1" x14ac:dyDescent="0.2">
      <c r="A58" s="458"/>
      <c r="B58" s="540" t="s">
        <v>597</v>
      </c>
      <c r="C58" s="541">
        <v>1021493.2499999999</v>
      </c>
      <c r="D58" s="541">
        <v>80428.113635999995</v>
      </c>
      <c r="E58" s="541">
        <v>365647.40909000009</v>
      </c>
      <c r="F58" s="541">
        <v>284861.90908999997</v>
      </c>
      <c r="G58" s="541">
        <v>282777.81818100001</v>
      </c>
      <c r="H58" s="541">
        <v>3482.7272720000001</v>
      </c>
      <c r="I58" s="542">
        <v>4295.2727269999996</v>
      </c>
      <c r="J58" s="19"/>
    </row>
    <row r="59" spans="1:10" ht="29.1" customHeight="1" x14ac:dyDescent="0.2">
      <c r="A59" s="463" t="s">
        <v>3</v>
      </c>
      <c r="B59" s="583" t="s">
        <v>54</v>
      </c>
      <c r="C59" s="583"/>
      <c r="D59" s="583"/>
      <c r="E59" s="583"/>
      <c r="F59" s="583"/>
      <c r="G59" s="583"/>
      <c r="H59" s="583"/>
      <c r="I59" s="583"/>
      <c r="J59" s="464"/>
    </row>
    <row r="60" spans="1:10" x14ac:dyDescent="0.2">
      <c r="A60" s="19"/>
      <c r="B60" s="19"/>
      <c r="C60" s="19"/>
      <c r="D60" s="19"/>
      <c r="E60" s="19"/>
      <c r="F60" s="19"/>
      <c r="G60" s="19"/>
      <c r="H60" s="19"/>
      <c r="I60" s="19"/>
      <c r="J60" s="19"/>
    </row>
  </sheetData>
  <mergeCells count="5">
    <mergeCell ref="B59:I59"/>
    <mergeCell ref="C5:C6"/>
    <mergeCell ref="D5:E5"/>
    <mergeCell ref="F5:G5"/>
    <mergeCell ref="H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0" customWidth="1"/>
    <col min="2" max="2" width="26.85546875" style="20" customWidth="1"/>
    <col min="3" max="9" width="9.85546875" style="20" customWidth="1"/>
    <col min="10" max="10" width="1.7109375" style="20" customWidth="1"/>
    <col min="11" max="11" width="1.85546875" style="22" customWidth="1"/>
    <col min="12" max="16384" width="9.140625" style="20"/>
  </cols>
  <sheetData>
    <row r="1" spans="1:11" s="28" customFormat="1" x14ac:dyDescent="0.2">
      <c r="K1" s="29"/>
    </row>
    <row r="2" spans="1:11" s="59" customFormat="1" ht="16.5" customHeight="1" x14ac:dyDescent="0.3">
      <c r="A2" s="395"/>
      <c r="B2" s="236" t="s">
        <v>333</v>
      </c>
      <c r="C2" s="236"/>
      <c r="D2" s="236"/>
      <c r="E2" s="236"/>
      <c r="F2" s="236"/>
      <c r="G2" s="236"/>
      <c r="H2" s="236"/>
      <c r="I2" s="235"/>
      <c r="J2" s="396"/>
    </row>
    <row r="3" spans="1:11" s="404" customFormat="1" ht="16.5" customHeight="1" x14ac:dyDescent="0.2">
      <c r="A3" s="399"/>
      <c r="B3" s="399" t="s">
        <v>55</v>
      </c>
      <c r="C3" s="399"/>
      <c r="D3" s="399"/>
      <c r="E3" s="399"/>
      <c r="F3" s="399"/>
      <c r="G3" s="399"/>
      <c r="H3" s="399"/>
      <c r="I3" s="399"/>
      <c r="J3" s="418"/>
      <c r="K3" s="399"/>
    </row>
    <row r="4" spans="1:11" s="422" customFormat="1" ht="21" customHeight="1" x14ac:dyDescent="0.2">
      <c r="A4" s="457"/>
      <c r="B4" s="420" t="s">
        <v>673</v>
      </c>
      <c r="C4" s="420"/>
      <c r="D4" s="420"/>
      <c r="E4" s="420"/>
      <c r="F4" s="420"/>
      <c r="G4" s="420"/>
      <c r="H4" s="420"/>
      <c r="I4" s="468" t="s">
        <v>214</v>
      </c>
      <c r="J4" s="458"/>
      <c r="K4" s="421"/>
    </row>
    <row r="5" spans="1:11" ht="26.1" customHeight="1" x14ac:dyDescent="0.2">
      <c r="A5" s="459"/>
      <c r="B5" s="430"/>
      <c r="C5" s="574" t="s">
        <v>0</v>
      </c>
      <c r="D5" s="576" t="s">
        <v>208</v>
      </c>
      <c r="E5" s="584"/>
      <c r="F5" s="577" t="s">
        <v>209</v>
      </c>
      <c r="G5" s="577"/>
      <c r="H5" s="585" t="s">
        <v>210</v>
      </c>
      <c r="I5" s="577"/>
      <c r="J5" s="464"/>
      <c r="K5" s="21"/>
    </row>
    <row r="6" spans="1:11" ht="26.1" customHeight="1" x14ac:dyDescent="0.2">
      <c r="A6" s="460"/>
      <c r="B6" s="433"/>
      <c r="C6" s="575"/>
      <c r="D6" s="434" t="s">
        <v>211</v>
      </c>
      <c r="E6" s="434" t="s">
        <v>212</v>
      </c>
      <c r="F6" s="434" t="s">
        <v>211</v>
      </c>
      <c r="G6" s="434" t="s">
        <v>212</v>
      </c>
      <c r="H6" s="436" t="s">
        <v>211</v>
      </c>
      <c r="I6" s="437" t="s">
        <v>212</v>
      </c>
      <c r="J6" s="467"/>
    </row>
    <row r="7" spans="1:11" ht="11.45" customHeight="1" x14ac:dyDescent="0.25">
      <c r="A7" s="461"/>
      <c r="B7" s="23" t="s">
        <v>544</v>
      </c>
      <c r="C7" s="24">
        <v>51.203404000000006</v>
      </c>
      <c r="D7" s="24">
        <v>2.2463150000000001</v>
      </c>
      <c r="E7" s="24">
        <v>17.368421000000001</v>
      </c>
      <c r="F7" s="24">
        <v>0</v>
      </c>
      <c r="G7" s="24">
        <v>0</v>
      </c>
      <c r="H7" s="24">
        <v>31.588667000000001</v>
      </c>
      <c r="I7" s="243">
        <v>0</v>
      </c>
      <c r="J7" s="19"/>
      <c r="K7" s="25"/>
    </row>
    <row r="8" spans="1:11" ht="11.45" customHeight="1" x14ac:dyDescent="0.2">
      <c r="A8" s="458"/>
      <c r="B8" s="23" t="s">
        <v>545</v>
      </c>
      <c r="C8" s="26">
        <v>35722.800648999932</v>
      </c>
      <c r="D8" s="26">
        <v>5968.4187919999995</v>
      </c>
      <c r="E8" s="26">
        <v>18318.540213</v>
      </c>
      <c r="F8" s="26">
        <v>7130.5169900000001</v>
      </c>
      <c r="G8" s="26">
        <v>1676.0418979999999</v>
      </c>
      <c r="H8" s="26">
        <v>2367.2662529999998</v>
      </c>
      <c r="I8" s="244">
        <v>262.04982899999999</v>
      </c>
      <c r="J8" s="19"/>
      <c r="K8" s="27"/>
    </row>
    <row r="9" spans="1:11" ht="11.45" customHeight="1" x14ac:dyDescent="0.2">
      <c r="A9" s="458"/>
      <c r="B9" s="23" t="s">
        <v>546</v>
      </c>
      <c r="C9" s="26">
        <v>473.1216510000001</v>
      </c>
      <c r="D9" s="26">
        <v>4.2727570000000004</v>
      </c>
      <c r="E9" s="26">
        <v>131.874562</v>
      </c>
      <c r="F9" s="26">
        <v>95.059140999999997</v>
      </c>
      <c r="G9" s="26">
        <v>62.653409000000003</v>
      </c>
      <c r="H9" s="26">
        <v>109.286018</v>
      </c>
      <c r="I9" s="244">
        <v>69.975762000000003</v>
      </c>
      <c r="J9" s="19"/>
      <c r="K9" s="27"/>
    </row>
    <row r="10" spans="1:11" ht="11.45" customHeight="1" x14ac:dyDescent="0.2">
      <c r="A10" s="458"/>
      <c r="B10" s="23" t="s">
        <v>547</v>
      </c>
      <c r="C10" s="26">
        <v>272.70242399999989</v>
      </c>
      <c r="D10" s="26">
        <v>32.333403000000004</v>
      </c>
      <c r="E10" s="26">
        <v>88.557133000000007</v>
      </c>
      <c r="F10" s="26">
        <v>97.352999999999994</v>
      </c>
      <c r="G10" s="26">
        <v>33.388227999999998</v>
      </c>
      <c r="H10" s="26">
        <v>8.4243570000000005</v>
      </c>
      <c r="I10" s="244">
        <v>12.657317000000001</v>
      </c>
      <c r="J10" s="19"/>
      <c r="K10" s="27"/>
    </row>
    <row r="11" spans="1:11" ht="11.45" customHeight="1" x14ac:dyDescent="0.2">
      <c r="A11" s="458"/>
      <c r="B11" s="23" t="s">
        <v>548</v>
      </c>
      <c r="C11" s="26">
        <v>931.74451299999998</v>
      </c>
      <c r="D11" s="26">
        <v>7.1694200000000006</v>
      </c>
      <c r="E11" s="26">
        <v>245.372007</v>
      </c>
      <c r="F11" s="26">
        <v>162.65585300000001</v>
      </c>
      <c r="G11" s="26">
        <v>183.40954500000001</v>
      </c>
      <c r="H11" s="26">
        <v>209.04702700000001</v>
      </c>
      <c r="I11" s="244">
        <v>124.090658</v>
      </c>
      <c r="J11" s="19"/>
      <c r="K11" s="27"/>
    </row>
    <row r="12" spans="1:11" ht="11.45" customHeight="1" x14ac:dyDescent="0.2">
      <c r="A12" s="458"/>
      <c r="B12" s="23" t="s">
        <v>549</v>
      </c>
      <c r="C12" s="26">
        <v>11704.202935999991</v>
      </c>
      <c r="D12" s="26">
        <v>1153.5868509999998</v>
      </c>
      <c r="E12" s="26">
        <v>2420.4046950000002</v>
      </c>
      <c r="F12" s="26">
        <v>1725.0317070000001</v>
      </c>
      <c r="G12" s="26">
        <v>3594.6918300000002</v>
      </c>
      <c r="H12" s="26">
        <v>2660.701748</v>
      </c>
      <c r="I12" s="244">
        <v>149.786102</v>
      </c>
      <c r="J12" s="19"/>
      <c r="K12" s="27"/>
    </row>
    <row r="13" spans="1:11" ht="11.45" customHeight="1" x14ac:dyDescent="0.2">
      <c r="A13" s="458"/>
      <c r="B13" s="23" t="s">
        <v>550</v>
      </c>
      <c r="C13" s="26">
        <v>119.80396400000001</v>
      </c>
      <c r="D13" s="26">
        <v>0</v>
      </c>
      <c r="E13" s="26">
        <v>18.881484</v>
      </c>
      <c r="F13" s="26">
        <v>90.134257000000005</v>
      </c>
      <c r="G13" s="26">
        <v>0.14399999999999999</v>
      </c>
      <c r="H13" s="26">
        <v>10.644221</v>
      </c>
      <c r="I13" s="244">
        <v>0</v>
      </c>
      <c r="J13" s="19"/>
      <c r="K13" s="27"/>
    </row>
    <row r="14" spans="1:11" ht="11.45" customHeight="1" x14ac:dyDescent="0.2">
      <c r="A14" s="458"/>
      <c r="B14" s="23" t="s">
        <v>551</v>
      </c>
      <c r="C14" s="26">
        <v>30230.615915999999</v>
      </c>
      <c r="D14" s="26">
        <v>1692.6801230000001</v>
      </c>
      <c r="E14" s="26">
        <v>14619.625647999999</v>
      </c>
      <c r="F14" s="26">
        <v>6403.3965900000003</v>
      </c>
      <c r="G14" s="26">
        <v>5876.8702549999998</v>
      </c>
      <c r="H14" s="26">
        <v>1326.1612479999999</v>
      </c>
      <c r="I14" s="244">
        <v>311.88204999999999</v>
      </c>
      <c r="J14" s="19"/>
      <c r="K14" s="27"/>
    </row>
    <row r="15" spans="1:11" ht="11.45" customHeight="1" x14ac:dyDescent="0.2">
      <c r="A15" s="458"/>
      <c r="B15" s="23" t="s">
        <v>552</v>
      </c>
      <c r="C15" s="26">
        <v>5621.7198640000006</v>
      </c>
      <c r="D15" s="26">
        <v>688.91789299999994</v>
      </c>
      <c r="E15" s="26">
        <v>3472.770438</v>
      </c>
      <c r="F15" s="26">
        <v>728.49630100000002</v>
      </c>
      <c r="G15" s="26">
        <v>0</v>
      </c>
      <c r="H15" s="26">
        <v>731.53523099999995</v>
      </c>
      <c r="I15" s="244">
        <v>0</v>
      </c>
      <c r="J15" s="19"/>
      <c r="K15" s="27"/>
    </row>
    <row r="16" spans="1:11" ht="11.45" customHeight="1" x14ac:dyDescent="0.2">
      <c r="A16" s="458"/>
      <c r="B16" s="23" t="s">
        <v>553</v>
      </c>
      <c r="C16" s="26">
        <v>7591.1660970000075</v>
      </c>
      <c r="D16" s="26">
        <v>1051.7074860000002</v>
      </c>
      <c r="E16" s="26">
        <v>1257.0914540000001</v>
      </c>
      <c r="F16" s="26">
        <v>1356.815576</v>
      </c>
      <c r="G16" s="26">
        <v>1304.849009</v>
      </c>
      <c r="H16" s="26">
        <v>2420.1988019999999</v>
      </c>
      <c r="I16" s="244">
        <v>200.52635799999999</v>
      </c>
      <c r="J16" s="19"/>
      <c r="K16" s="27"/>
    </row>
    <row r="17" spans="1:11" ht="11.45" customHeight="1" x14ac:dyDescent="0.25">
      <c r="A17" s="461"/>
      <c r="B17" s="23" t="s">
        <v>554</v>
      </c>
      <c r="C17" s="26">
        <v>2509.1132540000008</v>
      </c>
      <c r="D17" s="26">
        <v>5.7874999999999996</v>
      </c>
      <c r="E17" s="26">
        <v>939.11967699999991</v>
      </c>
      <c r="F17" s="26">
        <v>699.76409999999998</v>
      </c>
      <c r="G17" s="26">
        <v>90.367706999999996</v>
      </c>
      <c r="H17" s="26">
        <v>601.75745700000004</v>
      </c>
      <c r="I17" s="244">
        <v>172.31693200000001</v>
      </c>
      <c r="J17" s="19"/>
      <c r="K17" s="25"/>
    </row>
    <row r="18" spans="1:11" ht="11.45" customHeight="1" x14ac:dyDescent="0.2">
      <c r="A18" s="462"/>
      <c r="B18" s="23" t="s">
        <v>555</v>
      </c>
      <c r="C18" s="26">
        <v>4271.6672129999961</v>
      </c>
      <c r="D18" s="26">
        <v>507.75875000000002</v>
      </c>
      <c r="E18" s="26">
        <v>2576.3134719999998</v>
      </c>
      <c r="F18" s="26">
        <v>437.12421899999998</v>
      </c>
      <c r="G18" s="26">
        <v>460.68910399999999</v>
      </c>
      <c r="H18" s="26">
        <v>288.60866399999998</v>
      </c>
      <c r="I18" s="244">
        <v>1.173</v>
      </c>
      <c r="J18" s="19"/>
      <c r="K18" s="27"/>
    </row>
    <row r="19" spans="1:11" ht="11.45" customHeight="1" x14ac:dyDescent="0.2">
      <c r="A19" s="462"/>
      <c r="B19" s="62" t="s">
        <v>556</v>
      </c>
      <c r="C19" s="26">
        <v>240.96590499999991</v>
      </c>
      <c r="D19" s="26">
        <v>1.069E-2</v>
      </c>
      <c r="E19" s="26">
        <v>52.016575000000003</v>
      </c>
      <c r="F19" s="26">
        <v>34.901268000000002</v>
      </c>
      <c r="G19" s="26">
        <v>0.37234099999999998</v>
      </c>
      <c r="H19" s="26">
        <v>148.416526</v>
      </c>
      <c r="I19" s="244">
        <v>5.2485030000000004</v>
      </c>
      <c r="J19" s="19"/>
      <c r="K19" s="27"/>
    </row>
    <row r="20" spans="1:11" ht="11.45" customHeight="1" x14ac:dyDescent="0.2">
      <c r="A20" s="462"/>
      <c r="B20" s="23" t="s">
        <v>557</v>
      </c>
      <c r="C20" s="26">
        <v>10490.644303000008</v>
      </c>
      <c r="D20" s="26">
        <v>28.379921000000003</v>
      </c>
      <c r="E20" s="26">
        <v>4757.6631710000001</v>
      </c>
      <c r="F20" s="26">
        <v>1374.6134440000001</v>
      </c>
      <c r="G20" s="26">
        <v>3449.626201</v>
      </c>
      <c r="H20" s="26">
        <v>724.10981300000003</v>
      </c>
      <c r="I20" s="244">
        <v>156.26619600000001</v>
      </c>
      <c r="J20" s="19"/>
      <c r="K20" s="27"/>
    </row>
    <row r="21" spans="1:11" ht="11.45" customHeight="1" x14ac:dyDescent="0.2">
      <c r="A21" s="462"/>
      <c r="B21" s="23" t="s">
        <v>558</v>
      </c>
      <c r="C21" s="26">
        <v>1307.9457560000001</v>
      </c>
      <c r="D21" s="26">
        <v>1.2749999999999999</v>
      </c>
      <c r="E21" s="26">
        <v>63.082979999999999</v>
      </c>
      <c r="F21" s="26">
        <v>1056.58097</v>
      </c>
      <c r="G21" s="26">
        <v>1.5452619999999999</v>
      </c>
      <c r="H21" s="26">
        <v>166.81722600000001</v>
      </c>
      <c r="I21" s="244">
        <v>18.644316</v>
      </c>
      <c r="J21" s="19"/>
      <c r="K21" s="27"/>
    </row>
    <row r="22" spans="1:11" ht="11.45" customHeight="1" x14ac:dyDescent="0.2">
      <c r="A22" s="462"/>
      <c r="B22" s="23" t="s">
        <v>559</v>
      </c>
      <c r="C22" s="26">
        <v>17916.314100000003</v>
      </c>
      <c r="D22" s="26">
        <v>434.407917</v>
      </c>
      <c r="E22" s="26">
        <v>6296.3257699999995</v>
      </c>
      <c r="F22" s="26">
        <v>1135.8888939999999</v>
      </c>
      <c r="G22" s="26">
        <v>6526.117722</v>
      </c>
      <c r="H22" s="26">
        <v>1244.094965</v>
      </c>
      <c r="I22" s="244">
        <v>2279.4634040000001</v>
      </c>
      <c r="J22" s="19"/>
      <c r="K22" s="27"/>
    </row>
    <row r="23" spans="1:11" ht="11.45" customHeight="1" x14ac:dyDescent="0.2">
      <c r="A23" s="462"/>
      <c r="B23" s="23" t="s">
        <v>560</v>
      </c>
      <c r="C23" s="26">
        <v>39503.115884000006</v>
      </c>
      <c r="D23" s="26">
        <v>328.35433599999999</v>
      </c>
      <c r="E23" s="26">
        <v>19386.419098000002</v>
      </c>
      <c r="F23" s="26">
        <v>3238.2925570000002</v>
      </c>
      <c r="G23" s="26">
        <v>7993.9360120000001</v>
      </c>
      <c r="H23" s="26">
        <v>5366.4513489999999</v>
      </c>
      <c r="I23" s="244">
        <v>3189.6603030000001</v>
      </c>
      <c r="J23" s="19"/>
      <c r="K23" s="27"/>
    </row>
    <row r="24" spans="1:11" ht="11.45" customHeight="1" x14ac:dyDescent="0.2">
      <c r="A24" s="462"/>
      <c r="B24" s="23" t="s">
        <v>561</v>
      </c>
      <c r="C24" s="26">
        <v>81.978491999999989</v>
      </c>
      <c r="D24" s="26">
        <v>0</v>
      </c>
      <c r="E24" s="26">
        <v>13.940581999999999</v>
      </c>
      <c r="F24" s="26">
        <v>0.55849199999999999</v>
      </c>
      <c r="G24" s="26">
        <v>4.8848279999999997</v>
      </c>
      <c r="H24" s="26">
        <v>50.246814999999998</v>
      </c>
      <c r="I24" s="244">
        <v>12.347773</v>
      </c>
      <c r="J24" s="19"/>
      <c r="K24" s="27"/>
    </row>
    <row r="25" spans="1:11" ht="11.45" customHeight="1" x14ac:dyDescent="0.2">
      <c r="A25" s="462"/>
      <c r="B25" s="23" t="s">
        <v>562</v>
      </c>
      <c r="C25" s="26">
        <v>91121.086367999873</v>
      </c>
      <c r="D25" s="26">
        <v>1706.6651570000001</v>
      </c>
      <c r="E25" s="26">
        <v>63313.895000000004</v>
      </c>
      <c r="F25" s="26">
        <v>3714.623157</v>
      </c>
      <c r="G25" s="26">
        <v>17578.946630999999</v>
      </c>
      <c r="H25" s="26">
        <v>2519.1806310000002</v>
      </c>
      <c r="I25" s="244">
        <v>2287.7757889999998</v>
      </c>
      <c r="J25" s="19"/>
      <c r="K25" s="27"/>
    </row>
    <row r="26" spans="1:11" ht="11.45" customHeight="1" x14ac:dyDescent="0.2">
      <c r="A26" s="462"/>
      <c r="B26" s="23" t="s">
        <v>563</v>
      </c>
      <c r="C26" s="26">
        <v>301.997726</v>
      </c>
      <c r="D26" s="26">
        <v>1.2259000000000001E-2</v>
      </c>
      <c r="E26" s="26">
        <v>39.163354999999996</v>
      </c>
      <c r="F26" s="26">
        <v>123.09474899999999</v>
      </c>
      <c r="G26" s="26">
        <v>38.793753000000002</v>
      </c>
      <c r="H26" s="26">
        <v>99.995829999999998</v>
      </c>
      <c r="I26" s="244">
        <v>0.93777699999999997</v>
      </c>
      <c r="J26" s="19"/>
      <c r="K26" s="27"/>
    </row>
    <row r="27" spans="1:11" ht="11.45" customHeight="1" x14ac:dyDescent="0.2">
      <c r="A27" s="462"/>
      <c r="B27" s="23" t="s">
        <v>564</v>
      </c>
      <c r="C27" s="26">
        <v>11741.766307000009</v>
      </c>
      <c r="D27" s="26">
        <v>627.04628200000002</v>
      </c>
      <c r="E27" s="26">
        <v>4231.4156219999995</v>
      </c>
      <c r="F27" s="26">
        <v>341.25330000000002</v>
      </c>
      <c r="G27" s="26">
        <v>1074.6204359999999</v>
      </c>
      <c r="H27" s="26">
        <v>5340.3284409999997</v>
      </c>
      <c r="I27" s="244">
        <v>127.11000199999999</v>
      </c>
      <c r="J27" s="19"/>
      <c r="K27" s="25"/>
    </row>
    <row r="28" spans="1:11" ht="11.45" customHeight="1" x14ac:dyDescent="0.2">
      <c r="A28" s="462"/>
      <c r="B28" s="23" t="s">
        <v>565</v>
      </c>
      <c r="C28" s="26">
        <v>959.8711009999987</v>
      </c>
      <c r="D28" s="26">
        <v>124.79281700000001</v>
      </c>
      <c r="E28" s="26">
        <v>175.07435699999996</v>
      </c>
      <c r="F28" s="26">
        <v>94.753878</v>
      </c>
      <c r="G28" s="26">
        <v>30.646637999999999</v>
      </c>
      <c r="H28" s="26">
        <v>481.62293299999999</v>
      </c>
      <c r="I28" s="244">
        <v>53.005375999999998</v>
      </c>
      <c r="J28" s="19"/>
      <c r="K28" s="27"/>
    </row>
    <row r="29" spans="1:11" ht="11.45" customHeight="1" x14ac:dyDescent="0.2">
      <c r="A29" s="462"/>
      <c r="B29" s="23" t="s">
        <v>566</v>
      </c>
      <c r="C29" s="26"/>
      <c r="D29" s="26"/>
      <c r="E29" s="26"/>
      <c r="F29" s="26"/>
      <c r="G29" s="26"/>
      <c r="H29" s="26"/>
      <c r="I29" s="244"/>
      <c r="J29" s="19"/>
      <c r="K29" s="27"/>
    </row>
    <row r="30" spans="1:11" ht="11.45" customHeight="1" x14ac:dyDescent="0.2">
      <c r="A30" s="462"/>
      <c r="B30" s="23" t="s">
        <v>567</v>
      </c>
      <c r="C30" s="26">
        <v>1044.1112499999997</v>
      </c>
      <c r="D30" s="26">
        <v>9.7309079999999994</v>
      </c>
      <c r="E30" s="26">
        <v>0</v>
      </c>
      <c r="F30" s="26">
        <v>428.25149199999998</v>
      </c>
      <c r="G30" s="26">
        <v>24.812297000000001</v>
      </c>
      <c r="H30" s="26">
        <v>523.07316200000002</v>
      </c>
      <c r="I30" s="244">
        <v>58.243388000000003</v>
      </c>
      <c r="J30" s="19"/>
      <c r="K30" s="27"/>
    </row>
    <row r="31" spans="1:11" ht="11.45" customHeight="1" x14ac:dyDescent="0.2">
      <c r="A31" s="462"/>
      <c r="B31" s="23" t="s">
        <v>568</v>
      </c>
      <c r="C31" s="26">
        <v>2201.3505379999997</v>
      </c>
      <c r="D31" s="26">
        <v>22.105190000000004</v>
      </c>
      <c r="E31" s="26">
        <v>1171.234841</v>
      </c>
      <c r="F31" s="26">
        <v>121.248418</v>
      </c>
      <c r="G31" s="26">
        <v>160.700729</v>
      </c>
      <c r="H31" s="26">
        <v>629.82751699999994</v>
      </c>
      <c r="I31" s="244">
        <v>96.233840999999998</v>
      </c>
      <c r="J31" s="19"/>
      <c r="K31" s="27"/>
    </row>
    <row r="32" spans="1:11" ht="11.45" customHeight="1" x14ac:dyDescent="0.2">
      <c r="A32" s="462"/>
      <c r="B32" s="23" t="s">
        <v>569</v>
      </c>
      <c r="C32" s="26">
        <v>48696.010463999977</v>
      </c>
      <c r="D32" s="26">
        <v>625.87650600000018</v>
      </c>
      <c r="E32" s="26">
        <v>18237.393928000001</v>
      </c>
      <c r="F32" s="26">
        <v>23468.821725999998</v>
      </c>
      <c r="G32" s="26">
        <v>1612.566638</v>
      </c>
      <c r="H32" s="26">
        <v>4577.11276</v>
      </c>
      <c r="I32" s="244">
        <v>174.39476300000001</v>
      </c>
      <c r="J32" s="19"/>
      <c r="K32" s="27"/>
    </row>
    <row r="33" spans="1:11" ht="11.45" customHeight="1" x14ac:dyDescent="0.2">
      <c r="A33" s="462"/>
      <c r="B33" s="23" t="s">
        <v>570</v>
      </c>
      <c r="C33" s="26">
        <v>17062.227037999994</v>
      </c>
      <c r="D33" s="26">
        <v>2498.1646950000004</v>
      </c>
      <c r="E33" s="26">
        <v>12245.258178</v>
      </c>
      <c r="F33" s="26">
        <v>1018.3530009999999</v>
      </c>
      <c r="G33" s="26">
        <v>357.38277199999999</v>
      </c>
      <c r="H33" s="26">
        <v>895.75216599999999</v>
      </c>
      <c r="I33" s="244">
        <v>47.296495999999998</v>
      </c>
      <c r="J33" s="19"/>
      <c r="K33" s="27"/>
    </row>
    <row r="34" spans="1:11" ht="11.45" customHeight="1" x14ac:dyDescent="0.2">
      <c r="A34" s="19"/>
      <c r="B34" s="23" t="s">
        <v>571</v>
      </c>
      <c r="C34" s="26">
        <v>26.205459999999999</v>
      </c>
      <c r="D34" s="26">
        <v>0</v>
      </c>
      <c r="E34" s="26">
        <v>13.508941999999999</v>
      </c>
      <c r="F34" s="26">
        <v>2.2727000000000001E-2</v>
      </c>
      <c r="G34" s="26">
        <v>0</v>
      </c>
      <c r="H34" s="26">
        <v>12.673558</v>
      </c>
      <c r="I34" s="244">
        <v>2.31E-4</v>
      </c>
      <c r="J34" s="19"/>
      <c r="K34" s="27"/>
    </row>
    <row r="35" spans="1:11" ht="11.45" customHeight="1" x14ac:dyDescent="0.2">
      <c r="A35" s="19"/>
      <c r="B35" s="23" t="s">
        <v>572</v>
      </c>
      <c r="C35" s="26">
        <v>20074.632559999998</v>
      </c>
      <c r="D35" s="26">
        <v>272.54901600000005</v>
      </c>
      <c r="E35" s="26">
        <v>10058.004649999999</v>
      </c>
      <c r="F35" s="26">
        <v>5801.0311389999997</v>
      </c>
      <c r="G35" s="26">
        <v>2517.4882889999999</v>
      </c>
      <c r="H35" s="26">
        <v>345.01198099999999</v>
      </c>
      <c r="I35" s="244">
        <v>1080.529462</v>
      </c>
      <c r="J35" s="19"/>
      <c r="K35" s="27"/>
    </row>
    <row r="36" spans="1:11" ht="11.45" customHeight="1" x14ac:dyDescent="0.2">
      <c r="A36" s="19"/>
      <c r="B36" s="23" t="s">
        <v>573</v>
      </c>
      <c r="C36" s="26">
        <v>1676.5631510000007</v>
      </c>
      <c r="D36" s="26">
        <v>18.428630999999999</v>
      </c>
      <c r="E36" s="26">
        <v>327.50991799999991</v>
      </c>
      <c r="F36" s="26">
        <v>300.53147000000001</v>
      </c>
      <c r="G36" s="26">
        <v>160.18972099999999</v>
      </c>
      <c r="H36" s="26">
        <v>611.35692400000005</v>
      </c>
      <c r="I36" s="244">
        <v>258.54648500000002</v>
      </c>
      <c r="J36" s="19"/>
      <c r="K36" s="25"/>
    </row>
    <row r="37" spans="1:11" ht="11.45" customHeight="1" x14ac:dyDescent="0.2">
      <c r="A37" s="19"/>
      <c r="B37" s="23" t="s">
        <v>574</v>
      </c>
      <c r="C37" s="26">
        <v>3.2587479999999998</v>
      </c>
      <c r="D37" s="26">
        <v>1.732774</v>
      </c>
      <c r="E37" s="26">
        <v>0.76529999999999998</v>
      </c>
      <c r="F37" s="26">
        <v>0</v>
      </c>
      <c r="G37" s="26">
        <v>0</v>
      </c>
      <c r="H37" s="26">
        <v>0.345661</v>
      </c>
      <c r="I37" s="244">
        <v>0</v>
      </c>
      <c r="J37" s="19"/>
      <c r="K37" s="27"/>
    </row>
    <row r="38" spans="1:11" ht="11.45" customHeight="1" x14ac:dyDescent="0.2">
      <c r="A38" s="19"/>
      <c r="B38" s="23" t="s">
        <v>575</v>
      </c>
      <c r="C38" s="26">
        <v>1769.4141670000004</v>
      </c>
      <c r="D38" s="26">
        <v>99.71053400000001</v>
      </c>
      <c r="E38" s="26">
        <v>738.42468199999996</v>
      </c>
      <c r="F38" s="26">
        <v>577.40105100000005</v>
      </c>
      <c r="G38" s="26">
        <v>27.047362</v>
      </c>
      <c r="H38" s="26">
        <v>290.01872900000001</v>
      </c>
      <c r="I38" s="244">
        <v>36.811807000000002</v>
      </c>
      <c r="J38" s="19"/>
      <c r="K38" s="27"/>
    </row>
    <row r="39" spans="1:11" ht="11.45" customHeight="1" x14ac:dyDescent="0.2">
      <c r="A39" s="19"/>
      <c r="B39" s="23" t="s">
        <v>576</v>
      </c>
      <c r="C39" s="26">
        <v>1133.1797630000005</v>
      </c>
      <c r="D39" s="26">
        <v>5.4029420000000004</v>
      </c>
      <c r="E39" s="26">
        <v>473.38869</v>
      </c>
      <c r="F39" s="26">
        <v>286.75865299999998</v>
      </c>
      <c r="G39" s="26">
        <v>142.47368599999999</v>
      </c>
      <c r="H39" s="26">
        <v>138.75923800000001</v>
      </c>
      <c r="I39" s="244">
        <v>86.396552</v>
      </c>
      <c r="J39" s="19"/>
      <c r="K39" s="27"/>
    </row>
    <row r="40" spans="1:11" ht="11.45" customHeight="1" x14ac:dyDescent="0.2">
      <c r="A40" s="19"/>
      <c r="B40" s="23" t="s">
        <v>577</v>
      </c>
      <c r="C40" s="26">
        <v>949.95835699999998</v>
      </c>
      <c r="D40" s="26">
        <v>8.7000000000000001E-5</v>
      </c>
      <c r="E40" s="26">
        <v>24.923126</v>
      </c>
      <c r="F40" s="26">
        <v>269.85965900000002</v>
      </c>
      <c r="G40" s="26">
        <v>506.18121400000001</v>
      </c>
      <c r="H40" s="26">
        <v>148.621476</v>
      </c>
      <c r="I40" s="244">
        <v>0.37279400000000001</v>
      </c>
      <c r="J40" s="19"/>
      <c r="K40" s="27"/>
    </row>
    <row r="41" spans="1:11" ht="11.45" customHeight="1" x14ac:dyDescent="0.2">
      <c r="A41" s="19"/>
      <c r="B41" s="23" t="s">
        <v>578</v>
      </c>
      <c r="C41" s="26">
        <v>851.9801329999998</v>
      </c>
      <c r="D41" s="26">
        <v>0</v>
      </c>
      <c r="E41" s="26">
        <v>20.178300999999998</v>
      </c>
      <c r="F41" s="26">
        <v>414.95667200000003</v>
      </c>
      <c r="G41" s="26">
        <v>89.201774999999998</v>
      </c>
      <c r="H41" s="26">
        <v>291.53160100000002</v>
      </c>
      <c r="I41" s="244">
        <v>36.111781999999998</v>
      </c>
      <c r="J41" s="19"/>
      <c r="K41" s="27"/>
    </row>
    <row r="42" spans="1:11" ht="11.45" customHeight="1" x14ac:dyDescent="0.2">
      <c r="A42" s="19"/>
      <c r="B42" s="23" t="s">
        <v>579</v>
      </c>
      <c r="C42" s="26">
        <v>1114.6043239999995</v>
      </c>
      <c r="D42" s="26">
        <v>92.007941999999986</v>
      </c>
      <c r="E42" s="26">
        <v>759.78297100000009</v>
      </c>
      <c r="F42" s="26">
        <v>151.761416</v>
      </c>
      <c r="G42" s="26">
        <v>14.819114000000001</v>
      </c>
      <c r="H42" s="26">
        <v>95.268109999999993</v>
      </c>
      <c r="I42" s="244">
        <v>0.96476799999999996</v>
      </c>
      <c r="J42" s="19"/>
      <c r="K42" s="27"/>
    </row>
    <row r="43" spans="1:11" ht="11.45" customHeight="1" x14ac:dyDescent="0.2">
      <c r="A43" s="19"/>
      <c r="B43" s="23" t="s">
        <v>580</v>
      </c>
      <c r="C43" s="26">
        <v>881.23239700000056</v>
      </c>
      <c r="D43" s="26">
        <v>89.547263000000001</v>
      </c>
      <c r="E43" s="26">
        <v>312.25458400000002</v>
      </c>
      <c r="F43" s="26">
        <v>56.299762999999999</v>
      </c>
      <c r="G43" s="26">
        <v>124.713775</v>
      </c>
      <c r="H43" s="26">
        <v>298.204544</v>
      </c>
      <c r="I43" s="244">
        <v>0.17504900000000001</v>
      </c>
      <c r="J43" s="19"/>
      <c r="K43" s="27"/>
    </row>
    <row r="44" spans="1:11" ht="11.45" customHeight="1" x14ac:dyDescent="0.2">
      <c r="A44" s="458"/>
      <c r="B44" s="23" t="s">
        <v>581</v>
      </c>
      <c r="C44" s="26">
        <v>1339.2734189999996</v>
      </c>
      <c r="D44" s="26">
        <v>3.760421</v>
      </c>
      <c r="E44" s="26">
        <v>283.58655499999998</v>
      </c>
      <c r="F44" s="26">
        <v>321.78958899999998</v>
      </c>
      <c r="G44" s="26">
        <v>2.1415030000000002</v>
      </c>
      <c r="H44" s="26">
        <v>703.42458899999997</v>
      </c>
      <c r="I44" s="244">
        <v>24.570758999999999</v>
      </c>
      <c r="J44" s="19"/>
      <c r="K44" s="27"/>
    </row>
    <row r="45" spans="1:11" ht="11.45" customHeight="1" x14ac:dyDescent="0.2">
      <c r="A45" s="458"/>
      <c r="B45" s="23" t="s">
        <v>582</v>
      </c>
      <c r="C45" s="26">
        <v>94.53575699999999</v>
      </c>
      <c r="D45" s="26">
        <v>0</v>
      </c>
      <c r="E45" s="26">
        <v>27.6905</v>
      </c>
      <c r="F45" s="26">
        <v>37.11177</v>
      </c>
      <c r="G45" s="26">
        <v>3.673781</v>
      </c>
      <c r="H45" s="26">
        <v>24.381983000000002</v>
      </c>
      <c r="I45" s="244">
        <v>1.6777219999999999</v>
      </c>
      <c r="J45" s="19"/>
      <c r="K45" s="27"/>
    </row>
    <row r="46" spans="1:11" ht="11.45" customHeight="1" x14ac:dyDescent="0.2">
      <c r="A46" s="462"/>
      <c r="B46" s="23" t="s">
        <v>583</v>
      </c>
      <c r="C46" s="26">
        <v>22.573051000000014</v>
      </c>
      <c r="D46" s="26">
        <v>2.5929999999999998E-3</v>
      </c>
      <c r="E46" s="26">
        <v>2.7980450000000001</v>
      </c>
      <c r="F46" s="26">
        <v>2.9609269999999999</v>
      </c>
      <c r="G46" s="26">
        <v>0.28706300000000001</v>
      </c>
      <c r="H46" s="26">
        <v>16.524421</v>
      </c>
      <c r="I46" s="244">
        <v>0</v>
      </c>
      <c r="J46" s="19"/>
      <c r="K46" s="25"/>
    </row>
    <row r="47" spans="1:11" ht="11.45" customHeight="1" x14ac:dyDescent="0.2">
      <c r="A47" s="462"/>
      <c r="B47" s="23" t="s">
        <v>584</v>
      </c>
      <c r="C47" s="26">
        <v>190.16167899999999</v>
      </c>
      <c r="D47" s="26">
        <v>0</v>
      </c>
      <c r="E47" s="26">
        <v>9.7775950000000016</v>
      </c>
      <c r="F47" s="26">
        <v>148.07692299999999</v>
      </c>
      <c r="G47" s="26">
        <v>4.7645840000000002</v>
      </c>
      <c r="H47" s="26">
        <v>27.545294999999999</v>
      </c>
      <c r="I47" s="244">
        <v>0</v>
      </c>
      <c r="J47" s="19"/>
      <c r="K47" s="25"/>
    </row>
    <row r="48" spans="1:11" ht="11.45" customHeight="1" x14ac:dyDescent="0.2">
      <c r="A48" s="462"/>
      <c r="B48" s="23" t="s">
        <v>585</v>
      </c>
      <c r="C48" s="26">
        <v>207583.94860499998</v>
      </c>
      <c r="D48" s="26">
        <v>8516.934201</v>
      </c>
      <c r="E48" s="26">
        <v>134296.815898</v>
      </c>
      <c r="F48" s="26">
        <v>17191.855565999998</v>
      </c>
      <c r="G48" s="26">
        <v>41941.257592000002</v>
      </c>
      <c r="H48" s="26">
        <v>2679.2965009999998</v>
      </c>
      <c r="I48" s="244">
        <v>2957.788845</v>
      </c>
      <c r="J48" s="19"/>
    </row>
    <row r="49" spans="1:10" ht="11.45" customHeight="1" x14ac:dyDescent="0.2">
      <c r="A49" s="462"/>
      <c r="B49" s="23" t="s">
        <v>586</v>
      </c>
      <c r="C49" s="26">
        <v>5.525055</v>
      </c>
      <c r="D49" s="26">
        <v>0</v>
      </c>
      <c r="E49" s="26">
        <v>1.6525679999999998</v>
      </c>
      <c r="F49" s="26">
        <v>0</v>
      </c>
      <c r="G49" s="26">
        <v>0</v>
      </c>
      <c r="H49" s="26">
        <v>2.9750200000000002</v>
      </c>
      <c r="I49" s="244">
        <v>0.89746599999999999</v>
      </c>
      <c r="J49" s="19"/>
    </row>
    <row r="50" spans="1:10" ht="11.45" customHeight="1" x14ac:dyDescent="0.2">
      <c r="A50" s="462"/>
      <c r="B50" s="23" t="s">
        <v>587</v>
      </c>
      <c r="C50" s="26">
        <v>2210.6659319999999</v>
      </c>
      <c r="D50" s="26">
        <v>19.301286999999999</v>
      </c>
      <c r="E50" s="26">
        <v>1396.2934109999999</v>
      </c>
      <c r="F50" s="26">
        <v>289.21554500000002</v>
      </c>
      <c r="G50" s="26">
        <v>85.735228000000006</v>
      </c>
      <c r="H50" s="26">
        <v>399.12626999999998</v>
      </c>
      <c r="I50" s="244">
        <v>20.995242000000001</v>
      </c>
      <c r="J50" s="19"/>
    </row>
    <row r="51" spans="1:10" ht="11.45" customHeight="1" x14ac:dyDescent="0.2">
      <c r="A51" s="462"/>
      <c r="B51" s="23" t="s">
        <v>588</v>
      </c>
      <c r="C51" s="26">
        <v>5358.8951710000001</v>
      </c>
      <c r="D51" s="26">
        <v>372.99016999999998</v>
      </c>
      <c r="E51" s="26">
        <v>776.77146200000004</v>
      </c>
      <c r="F51" s="26">
        <v>203.16376600000001</v>
      </c>
      <c r="G51" s="26">
        <v>3060.3553010000001</v>
      </c>
      <c r="H51" s="26">
        <v>394.642762</v>
      </c>
      <c r="I51" s="244">
        <v>550.97170800000004</v>
      </c>
      <c r="J51" s="19"/>
    </row>
    <row r="52" spans="1:10" ht="11.45" customHeight="1" x14ac:dyDescent="0.2">
      <c r="A52" s="462"/>
      <c r="B52" s="23" t="s">
        <v>589</v>
      </c>
      <c r="C52" s="26">
        <v>1753.9150969999998</v>
      </c>
      <c r="D52" s="26">
        <v>0</v>
      </c>
      <c r="E52" s="26">
        <v>655.01136199999996</v>
      </c>
      <c r="F52" s="26">
        <v>288.38201199999997</v>
      </c>
      <c r="G52" s="26">
        <v>329.42466899999999</v>
      </c>
      <c r="H52" s="26">
        <v>398.69590499999998</v>
      </c>
      <c r="I52" s="244">
        <v>82.382482999999993</v>
      </c>
      <c r="J52" s="19"/>
    </row>
    <row r="53" spans="1:10" ht="11.45" customHeight="1" x14ac:dyDescent="0.2">
      <c r="A53" s="462"/>
      <c r="B53" s="23" t="s">
        <v>590</v>
      </c>
      <c r="C53" s="26">
        <v>37407.346919999945</v>
      </c>
      <c r="D53" s="26">
        <v>1339.2910559999998</v>
      </c>
      <c r="E53" s="26">
        <v>29576.780153999996</v>
      </c>
      <c r="F53" s="26">
        <v>2228.4763990000001</v>
      </c>
      <c r="G53" s="26">
        <v>1875.9733719999999</v>
      </c>
      <c r="H53" s="26">
        <v>1492.755216</v>
      </c>
      <c r="I53" s="244">
        <v>894.07072100000005</v>
      </c>
      <c r="J53" s="19"/>
    </row>
    <row r="54" spans="1:10" ht="11.45" customHeight="1" x14ac:dyDescent="0.2">
      <c r="A54" s="19"/>
      <c r="B54" s="23" t="s">
        <v>591</v>
      </c>
      <c r="C54" s="26">
        <v>2632.3320010000025</v>
      </c>
      <c r="D54" s="26">
        <v>3.8158610000000004</v>
      </c>
      <c r="E54" s="26">
        <v>226.93512600000003</v>
      </c>
      <c r="F54" s="26">
        <v>455.89871499999998</v>
      </c>
      <c r="G54" s="26">
        <v>21.265561000000002</v>
      </c>
      <c r="H54" s="26">
        <v>1864.4806140000001</v>
      </c>
      <c r="I54" s="244">
        <v>59.936121</v>
      </c>
      <c r="J54" s="19"/>
    </row>
    <row r="55" spans="1:10" ht="11.45" customHeight="1" x14ac:dyDescent="0.2">
      <c r="A55" s="19"/>
      <c r="B55" s="23" t="s">
        <v>592</v>
      </c>
      <c r="C55" s="26">
        <v>719.2702040000006</v>
      </c>
      <c r="D55" s="26">
        <v>3.0328839999999997</v>
      </c>
      <c r="E55" s="26">
        <v>248.08542799999998</v>
      </c>
      <c r="F55" s="26">
        <v>124.019492</v>
      </c>
      <c r="G55" s="26">
        <v>16.726012000000001</v>
      </c>
      <c r="H55" s="26">
        <v>326.67478599999998</v>
      </c>
      <c r="I55" s="244">
        <v>0.73160000000000003</v>
      </c>
      <c r="J55" s="19"/>
    </row>
    <row r="56" spans="1:10" ht="11.45" customHeight="1" x14ac:dyDescent="0.2">
      <c r="A56" s="19"/>
      <c r="B56" s="23" t="s">
        <v>593</v>
      </c>
      <c r="C56" s="26">
        <v>4810.3585230000053</v>
      </c>
      <c r="D56" s="26">
        <v>193.23565500000001</v>
      </c>
      <c r="E56" s="26">
        <v>2455.624703</v>
      </c>
      <c r="F56" s="26">
        <v>366.131708</v>
      </c>
      <c r="G56" s="26">
        <v>847.25444400000003</v>
      </c>
      <c r="H56" s="26">
        <v>902.07182599999999</v>
      </c>
      <c r="I56" s="244">
        <v>46.040185000000001</v>
      </c>
      <c r="J56" s="19"/>
    </row>
    <row r="57" spans="1:10" ht="11.45" customHeight="1" x14ac:dyDescent="0.2">
      <c r="A57" s="19"/>
      <c r="B57" s="23" t="s">
        <v>594</v>
      </c>
      <c r="C57" s="26">
        <v>1041462.0077499992</v>
      </c>
      <c r="D57" s="26">
        <v>135164.75725</v>
      </c>
      <c r="E57" s="26">
        <v>446724.03800000006</v>
      </c>
      <c r="F57" s="26">
        <v>127513.806</v>
      </c>
      <c r="G57" s="26">
        <v>319173.89150000003</v>
      </c>
      <c r="H57" s="26">
        <v>2989.7220000000002</v>
      </c>
      <c r="I57" s="244">
        <v>9895.6409999999996</v>
      </c>
      <c r="J57" s="19"/>
    </row>
    <row r="58" spans="1:10" ht="15.75" customHeight="1" x14ac:dyDescent="0.2">
      <c r="A58" s="458"/>
      <c r="B58" s="540" t="s">
        <v>597</v>
      </c>
      <c r="C58" s="541">
        <v>546479.86363600043</v>
      </c>
      <c r="D58" s="541">
        <v>43250.909089999994</v>
      </c>
      <c r="E58" s="541">
        <v>152429.54545399998</v>
      </c>
      <c r="F58" s="541">
        <v>131406.636363</v>
      </c>
      <c r="G58" s="541">
        <v>209016.54545400001</v>
      </c>
      <c r="H58" s="541">
        <v>4925.4090900000001</v>
      </c>
      <c r="I58" s="542">
        <v>5450.8181809999996</v>
      </c>
      <c r="J58" s="19"/>
    </row>
    <row r="59" spans="1:10" ht="29.1" customHeight="1" x14ac:dyDescent="0.2">
      <c r="A59" s="463" t="s">
        <v>3</v>
      </c>
      <c r="B59" s="583" t="s">
        <v>54</v>
      </c>
      <c r="C59" s="583"/>
      <c r="D59" s="583"/>
      <c r="E59" s="583"/>
      <c r="F59" s="583"/>
      <c r="G59" s="583"/>
      <c r="H59" s="583"/>
      <c r="I59" s="583"/>
      <c r="J59" s="464"/>
    </row>
    <row r="60" spans="1:10" x14ac:dyDescent="0.2">
      <c r="A60" s="19"/>
      <c r="B60" s="19"/>
      <c r="C60" s="19"/>
      <c r="D60" s="19"/>
      <c r="E60" s="19"/>
      <c r="F60" s="19"/>
      <c r="G60" s="19"/>
      <c r="H60" s="19"/>
      <c r="I60" s="19"/>
      <c r="J60" s="19"/>
    </row>
  </sheetData>
  <mergeCells count="5">
    <mergeCell ref="B59:I59"/>
    <mergeCell ref="C5:C6"/>
    <mergeCell ref="D5:E5"/>
    <mergeCell ref="F5:G5"/>
    <mergeCell ref="H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0" customWidth="1"/>
    <col min="2" max="2" width="26.85546875" style="20" customWidth="1"/>
    <col min="3" max="9" width="9.85546875" style="20" customWidth="1"/>
    <col min="10" max="10" width="1.7109375" style="20" customWidth="1"/>
    <col min="11" max="11" width="1.85546875" style="22" customWidth="1"/>
    <col min="12" max="16384" width="9.140625" style="20"/>
  </cols>
  <sheetData>
    <row r="1" spans="1:11" s="28" customFormat="1" x14ac:dyDescent="0.2">
      <c r="K1" s="29"/>
    </row>
    <row r="2" spans="1:11" s="59" customFormat="1" ht="16.5" customHeight="1" x14ac:dyDescent="0.3">
      <c r="A2" s="395"/>
      <c r="B2" s="236" t="s">
        <v>333</v>
      </c>
      <c r="C2" s="236"/>
      <c r="D2" s="236"/>
      <c r="E2" s="236"/>
      <c r="F2" s="236"/>
      <c r="G2" s="236"/>
      <c r="H2" s="236"/>
      <c r="I2" s="235"/>
      <c r="J2" s="396"/>
    </row>
    <row r="3" spans="1:11" s="404" customFormat="1" ht="16.5" customHeight="1" x14ac:dyDescent="0.2">
      <c r="A3" s="399"/>
      <c r="B3" s="399" t="s">
        <v>56</v>
      </c>
      <c r="C3" s="399"/>
      <c r="D3" s="399"/>
      <c r="E3" s="399"/>
      <c r="F3" s="399"/>
      <c r="G3" s="399"/>
      <c r="H3" s="399"/>
      <c r="I3" s="399"/>
      <c r="J3" s="418"/>
      <c r="K3" s="399"/>
    </row>
    <row r="4" spans="1:11" s="422" customFormat="1" ht="21" customHeight="1" x14ac:dyDescent="0.2">
      <c r="A4" s="457"/>
      <c r="B4" s="420" t="s">
        <v>673</v>
      </c>
      <c r="C4" s="420"/>
      <c r="D4" s="420"/>
      <c r="E4" s="420"/>
      <c r="F4" s="420"/>
      <c r="G4" s="420"/>
      <c r="H4" s="420"/>
      <c r="I4" s="468" t="s">
        <v>215</v>
      </c>
      <c r="J4" s="458"/>
      <c r="K4" s="421"/>
    </row>
    <row r="5" spans="1:11" ht="26.1" customHeight="1" x14ac:dyDescent="0.2">
      <c r="A5" s="459"/>
      <c r="B5" s="430"/>
      <c r="C5" s="574" t="s">
        <v>0</v>
      </c>
      <c r="D5" s="576" t="s">
        <v>208</v>
      </c>
      <c r="E5" s="584"/>
      <c r="F5" s="577" t="s">
        <v>209</v>
      </c>
      <c r="G5" s="577"/>
      <c r="H5" s="585" t="s">
        <v>210</v>
      </c>
      <c r="I5" s="577"/>
      <c r="J5" s="464"/>
      <c r="K5" s="21"/>
    </row>
    <row r="6" spans="1:11" ht="26.1" customHeight="1" x14ac:dyDescent="0.2">
      <c r="A6" s="460"/>
      <c r="B6" s="433"/>
      <c r="C6" s="575"/>
      <c r="D6" s="434" t="s">
        <v>211</v>
      </c>
      <c r="E6" s="434" t="s">
        <v>212</v>
      </c>
      <c r="F6" s="434" t="s">
        <v>211</v>
      </c>
      <c r="G6" s="434" t="s">
        <v>212</v>
      </c>
      <c r="H6" s="436" t="s">
        <v>211</v>
      </c>
      <c r="I6" s="437" t="s">
        <v>212</v>
      </c>
      <c r="J6" s="467"/>
    </row>
    <row r="7" spans="1:11" ht="11.45" customHeight="1" x14ac:dyDescent="0.25">
      <c r="A7" s="461"/>
      <c r="B7" s="23" t="s">
        <v>544</v>
      </c>
      <c r="C7" s="24">
        <v>0</v>
      </c>
      <c r="D7" s="24">
        <v>0</v>
      </c>
      <c r="E7" s="24">
        <v>0</v>
      </c>
      <c r="F7" s="24">
        <v>0</v>
      </c>
      <c r="G7" s="24">
        <v>0</v>
      </c>
      <c r="H7" s="24">
        <v>0</v>
      </c>
      <c r="I7" s="243">
        <v>0</v>
      </c>
      <c r="J7" s="19"/>
      <c r="K7" s="25"/>
    </row>
    <row r="8" spans="1:11" ht="11.45" customHeight="1" x14ac:dyDescent="0.2">
      <c r="A8" s="458"/>
      <c r="B8" s="23" t="s">
        <v>545</v>
      </c>
      <c r="C8" s="26">
        <v>107337.11426200003</v>
      </c>
      <c r="D8" s="26">
        <v>11566.787486000001</v>
      </c>
      <c r="E8" s="26">
        <v>73860.000994000016</v>
      </c>
      <c r="F8" s="26">
        <v>6965.1639699999996</v>
      </c>
      <c r="G8" s="26">
        <v>11775.036464999999</v>
      </c>
      <c r="H8" s="26">
        <v>1989.420805</v>
      </c>
      <c r="I8" s="244">
        <v>1180.70454</v>
      </c>
      <c r="J8" s="19"/>
      <c r="K8" s="27"/>
    </row>
    <row r="9" spans="1:11" ht="11.45" customHeight="1" x14ac:dyDescent="0.2">
      <c r="A9" s="458"/>
      <c r="B9" s="23" t="s">
        <v>546</v>
      </c>
      <c r="C9" s="26">
        <v>13397.105085000005</v>
      </c>
      <c r="D9" s="26">
        <v>35.620265999999994</v>
      </c>
      <c r="E9" s="26">
        <v>8829.4910560000008</v>
      </c>
      <c r="F9" s="26">
        <v>316.93303200000003</v>
      </c>
      <c r="G9" s="26">
        <v>3735.9921760000002</v>
      </c>
      <c r="H9" s="26">
        <v>96.425264999999996</v>
      </c>
      <c r="I9" s="244">
        <v>382.665706</v>
      </c>
      <c r="J9" s="19"/>
      <c r="K9" s="27"/>
    </row>
    <row r="10" spans="1:11" ht="11.45" customHeight="1" x14ac:dyDescent="0.2">
      <c r="A10" s="458"/>
      <c r="B10" s="23" t="s">
        <v>547</v>
      </c>
      <c r="C10" s="26">
        <v>1243.2736839999993</v>
      </c>
      <c r="D10" s="26">
        <v>8.0729199999999999</v>
      </c>
      <c r="E10" s="26">
        <v>934.22445999999991</v>
      </c>
      <c r="F10" s="26">
        <v>12.002768</v>
      </c>
      <c r="G10" s="26">
        <v>287.56417099999999</v>
      </c>
      <c r="H10" s="26">
        <v>0</v>
      </c>
      <c r="I10" s="244">
        <v>1.4093629999999999</v>
      </c>
      <c r="J10" s="19"/>
      <c r="K10" s="27"/>
    </row>
    <row r="11" spans="1:11" ht="11.45" customHeight="1" x14ac:dyDescent="0.2">
      <c r="A11" s="458"/>
      <c r="B11" s="23" t="s">
        <v>548</v>
      </c>
      <c r="C11" s="26">
        <v>33588.184106000008</v>
      </c>
      <c r="D11" s="26">
        <v>710.37754000000007</v>
      </c>
      <c r="E11" s="26">
        <v>27876.590970999998</v>
      </c>
      <c r="F11" s="26">
        <v>236.15893600000001</v>
      </c>
      <c r="G11" s="26">
        <v>3700.411106</v>
      </c>
      <c r="H11" s="26">
        <v>613.63227099999995</v>
      </c>
      <c r="I11" s="244">
        <v>451.01327900000001</v>
      </c>
      <c r="J11" s="19"/>
      <c r="K11" s="27"/>
    </row>
    <row r="12" spans="1:11" ht="11.45" customHeight="1" x14ac:dyDescent="0.2">
      <c r="A12" s="458"/>
      <c r="B12" s="23" t="s">
        <v>549</v>
      </c>
      <c r="C12" s="26">
        <v>1247.0595540000008</v>
      </c>
      <c r="D12" s="26">
        <v>0</v>
      </c>
      <c r="E12" s="26">
        <v>433.56729200000001</v>
      </c>
      <c r="F12" s="26">
        <v>587.73285099999998</v>
      </c>
      <c r="G12" s="26">
        <v>99.323593000000002</v>
      </c>
      <c r="H12" s="26">
        <v>126.435816</v>
      </c>
      <c r="I12" s="244">
        <v>0</v>
      </c>
      <c r="J12" s="19"/>
      <c r="K12" s="27"/>
    </row>
    <row r="13" spans="1:11" ht="11.45" customHeight="1" x14ac:dyDescent="0.2">
      <c r="A13" s="458"/>
      <c r="B13" s="23" t="s">
        <v>550</v>
      </c>
      <c r="C13" s="26">
        <v>896.07199100000037</v>
      </c>
      <c r="D13" s="26">
        <v>8.8087560000000007</v>
      </c>
      <c r="E13" s="26">
        <v>637.75961200000006</v>
      </c>
      <c r="F13" s="26">
        <v>6.5427330000000001</v>
      </c>
      <c r="G13" s="26">
        <v>192.55201299999999</v>
      </c>
      <c r="H13" s="26">
        <v>50.415033000000001</v>
      </c>
      <c r="I13" s="244">
        <v>0</v>
      </c>
      <c r="J13" s="19"/>
      <c r="K13" s="27"/>
    </row>
    <row r="14" spans="1:11" ht="11.45" customHeight="1" x14ac:dyDescent="0.2">
      <c r="A14" s="458"/>
      <c r="B14" s="23" t="s">
        <v>551</v>
      </c>
      <c r="C14" s="26">
        <v>144520.48217900001</v>
      </c>
      <c r="D14" s="26">
        <v>22933.847511</v>
      </c>
      <c r="E14" s="26">
        <v>72482.190003000011</v>
      </c>
      <c r="F14" s="26">
        <v>24169.329996</v>
      </c>
      <c r="G14" s="26">
        <v>19289.996222000002</v>
      </c>
      <c r="H14" s="26">
        <v>4566.8283060000003</v>
      </c>
      <c r="I14" s="244">
        <v>1078.290137</v>
      </c>
      <c r="J14" s="19"/>
      <c r="K14" s="27"/>
    </row>
    <row r="15" spans="1:11" ht="11.45" customHeight="1" x14ac:dyDescent="0.2">
      <c r="A15" s="458"/>
      <c r="B15" s="23" t="s">
        <v>552</v>
      </c>
      <c r="C15" s="26">
        <v>1306.5157450000008</v>
      </c>
      <c r="D15" s="26">
        <v>1089.873317</v>
      </c>
      <c r="E15" s="26">
        <v>95.547032999999999</v>
      </c>
      <c r="F15" s="26">
        <v>84.791028999999995</v>
      </c>
      <c r="G15" s="26">
        <v>0</v>
      </c>
      <c r="H15" s="26">
        <v>36.304364</v>
      </c>
      <c r="I15" s="244">
        <v>0</v>
      </c>
      <c r="J15" s="19"/>
      <c r="K15" s="27"/>
    </row>
    <row r="16" spans="1:11" ht="11.45" customHeight="1" x14ac:dyDescent="0.2">
      <c r="A16" s="458"/>
      <c r="B16" s="23" t="s">
        <v>553</v>
      </c>
      <c r="C16" s="26">
        <v>142268.95551900018</v>
      </c>
      <c r="D16" s="26">
        <v>37851.567180999999</v>
      </c>
      <c r="E16" s="26">
        <v>23332.511055000003</v>
      </c>
      <c r="F16" s="26">
        <v>66034.313217000003</v>
      </c>
      <c r="G16" s="26">
        <v>12632.933546</v>
      </c>
      <c r="H16" s="26">
        <v>1904.3869569999999</v>
      </c>
      <c r="I16" s="244">
        <v>513.25519599999996</v>
      </c>
      <c r="J16" s="19"/>
      <c r="K16" s="27"/>
    </row>
    <row r="17" spans="1:11" ht="11.45" customHeight="1" x14ac:dyDescent="0.25">
      <c r="A17" s="461"/>
      <c r="B17" s="23" t="s">
        <v>554</v>
      </c>
      <c r="C17" s="26">
        <v>24397.358566000006</v>
      </c>
      <c r="D17" s="26">
        <v>4240.8011539999998</v>
      </c>
      <c r="E17" s="26">
        <v>10470.893381</v>
      </c>
      <c r="F17" s="26">
        <v>4609.2204689999999</v>
      </c>
      <c r="G17" s="26">
        <v>4340.8837830000002</v>
      </c>
      <c r="H17" s="26">
        <v>591.82321899999999</v>
      </c>
      <c r="I17" s="244">
        <v>143.73444699999999</v>
      </c>
      <c r="J17" s="19"/>
      <c r="K17" s="25"/>
    </row>
    <row r="18" spans="1:11" ht="11.45" customHeight="1" x14ac:dyDescent="0.2">
      <c r="A18" s="462"/>
      <c r="B18" s="23" t="s">
        <v>555</v>
      </c>
      <c r="C18" s="26">
        <v>293.56651999999997</v>
      </c>
      <c r="D18" s="26">
        <v>75.528400999999988</v>
      </c>
      <c r="E18" s="26">
        <v>112.80249999999999</v>
      </c>
      <c r="F18" s="26">
        <v>25</v>
      </c>
      <c r="G18" s="26">
        <v>42.783451999999997</v>
      </c>
      <c r="H18" s="26">
        <v>37.452165999999998</v>
      </c>
      <c r="I18" s="244">
        <v>0</v>
      </c>
      <c r="J18" s="19"/>
      <c r="K18" s="27"/>
    </row>
    <row r="19" spans="1:11" ht="11.45" customHeight="1" x14ac:dyDescent="0.2">
      <c r="A19" s="462"/>
      <c r="B19" s="62" t="s">
        <v>556</v>
      </c>
      <c r="C19" s="26">
        <v>7173.2474220000049</v>
      </c>
      <c r="D19" s="26">
        <v>51.910793999999996</v>
      </c>
      <c r="E19" s="26">
        <v>6286.4459269999998</v>
      </c>
      <c r="F19" s="26">
        <v>208.27220399999999</v>
      </c>
      <c r="G19" s="26">
        <v>151.113868</v>
      </c>
      <c r="H19" s="26">
        <v>462.38520899999997</v>
      </c>
      <c r="I19" s="244">
        <v>13.139417</v>
      </c>
      <c r="J19" s="19"/>
      <c r="K19" s="27"/>
    </row>
    <row r="20" spans="1:11" ht="11.45" customHeight="1" x14ac:dyDescent="0.2">
      <c r="A20" s="462"/>
      <c r="B20" s="23" t="s">
        <v>557</v>
      </c>
      <c r="C20" s="26">
        <v>65512.452517000063</v>
      </c>
      <c r="D20" s="26">
        <v>892.55063899999993</v>
      </c>
      <c r="E20" s="26">
        <v>37406.162101000002</v>
      </c>
      <c r="F20" s="26">
        <v>3030.7216450000001</v>
      </c>
      <c r="G20" s="26">
        <v>21761.119706000001</v>
      </c>
      <c r="H20" s="26">
        <v>1847.7929429999999</v>
      </c>
      <c r="I20" s="244">
        <v>574.10548000000006</v>
      </c>
      <c r="J20" s="19"/>
      <c r="K20" s="27"/>
    </row>
    <row r="21" spans="1:11" ht="11.45" customHeight="1" x14ac:dyDescent="0.2">
      <c r="A21" s="462"/>
      <c r="B21" s="23" t="s">
        <v>558</v>
      </c>
      <c r="C21" s="26">
        <v>7658.4830970000003</v>
      </c>
      <c r="D21" s="26">
        <v>37.823531000000003</v>
      </c>
      <c r="E21" s="26">
        <v>3344.4869559999997</v>
      </c>
      <c r="F21" s="26">
        <v>388.85481199999998</v>
      </c>
      <c r="G21" s="26">
        <v>2037.2910059999999</v>
      </c>
      <c r="H21" s="26">
        <v>473.61019900000002</v>
      </c>
      <c r="I21" s="244">
        <v>1376.4165909999999</v>
      </c>
      <c r="J21" s="19"/>
      <c r="K21" s="27"/>
    </row>
    <row r="22" spans="1:11" ht="11.45" customHeight="1" x14ac:dyDescent="0.2">
      <c r="A22" s="462"/>
      <c r="B22" s="23" t="s">
        <v>559</v>
      </c>
      <c r="C22" s="26">
        <v>179449.46886199998</v>
      </c>
      <c r="D22" s="26">
        <v>8435.6533710000003</v>
      </c>
      <c r="E22" s="26">
        <v>105081.03001</v>
      </c>
      <c r="F22" s="26">
        <v>9087.6034230000005</v>
      </c>
      <c r="G22" s="26">
        <v>39990.407368</v>
      </c>
      <c r="H22" s="26">
        <v>5459.7997340000002</v>
      </c>
      <c r="I22" s="244">
        <v>11395.024755</v>
      </c>
      <c r="J22" s="19"/>
      <c r="K22" s="27"/>
    </row>
    <row r="23" spans="1:11" ht="11.45" customHeight="1" x14ac:dyDescent="0.2">
      <c r="A23" s="462"/>
      <c r="B23" s="23" t="s">
        <v>560</v>
      </c>
      <c r="C23" s="26">
        <v>253936.64262599999</v>
      </c>
      <c r="D23" s="26">
        <v>8581.4174070000008</v>
      </c>
      <c r="E23" s="26">
        <v>165049.58303900002</v>
      </c>
      <c r="F23" s="26">
        <v>8575.2915290000001</v>
      </c>
      <c r="G23" s="26">
        <v>52373.003038000003</v>
      </c>
      <c r="H23" s="26">
        <v>8689.2049430000006</v>
      </c>
      <c r="I23" s="244">
        <v>10668.142668</v>
      </c>
      <c r="J23" s="19"/>
      <c r="K23" s="27"/>
    </row>
    <row r="24" spans="1:11" ht="11.45" customHeight="1" x14ac:dyDescent="0.2">
      <c r="A24" s="462"/>
      <c r="B24" s="23" t="s">
        <v>561</v>
      </c>
      <c r="C24" s="26">
        <v>504.94572599999992</v>
      </c>
      <c r="D24" s="26">
        <v>0</v>
      </c>
      <c r="E24" s="26">
        <v>357.98713499999997</v>
      </c>
      <c r="F24" s="26">
        <v>23.252637</v>
      </c>
      <c r="G24" s="26">
        <v>123.70595299999999</v>
      </c>
      <c r="H24" s="26">
        <v>0</v>
      </c>
      <c r="I24" s="244">
        <v>0</v>
      </c>
      <c r="J24" s="19"/>
      <c r="K24" s="27"/>
    </row>
    <row r="25" spans="1:11" ht="11.45" customHeight="1" x14ac:dyDescent="0.2">
      <c r="A25" s="462"/>
      <c r="B25" s="23" t="s">
        <v>562</v>
      </c>
      <c r="C25" s="26">
        <v>563698.72120999976</v>
      </c>
      <c r="D25" s="26">
        <v>69141.861472999997</v>
      </c>
      <c r="E25" s="26">
        <v>394076.985736</v>
      </c>
      <c r="F25" s="26">
        <v>20718.203631</v>
      </c>
      <c r="G25" s="26">
        <v>75745.215683999995</v>
      </c>
      <c r="H25" s="26">
        <v>2639.096368</v>
      </c>
      <c r="I25" s="244">
        <v>1377.3583149999999</v>
      </c>
      <c r="J25" s="19"/>
      <c r="K25" s="27"/>
    </row>
    <row r="26" spans="1:11" ht="11.45" customHeight="1" x14ac:dyDescent="0.2">
      <c r="A26" s="462"/>
      <c r="B26" s="23" t="s">
        <v>563</v>
      </c>
      <c r="C26" s="26">
        <v>9237.2875889999978</v>
      </c>
      <c r="D26" s="26">
        <v>197.86404599999997</v>
      </c>
      <c r="E26" s="26">
        <v>7569.0557930000004</v>
      </c>
      <c r="F26" s="26">
        <v>582.06867699999998</v>
      </c>
      <c r="G26" s="26">
        <v>835.62947599999995</v>
      </c>
      <c r="H26" s="26">
        <v>52.558343000000001</v>
      </c>
      <c r="I26" s="244">
        <v>0.111252</v>
      </c>
      <c r="J26" s="19"/>
      <c r="K26" s="27"/>
    </row>
    <row r="27" spans="1:11" ht="11.45" customHeight="1" x14ac:dyDescent="0.2">
      <c r="A27" s="462"/>
      <c r="B27" s="23" t="s">
        <v>564</v>
      </c>
      <c r="C27" s="26">
        <v>29258.704692999996</v>
      </c>
      <c r="D27" s="26">
        <v>17011.911149</v>
      </c>
      <c r="E27" s="26">
        <v>4428.4366820000005</v>
      </c>
      <c r="F27" s="26">
        <v>7596.0581629999997</v>
      </c>
      <c r="G27" s="26">
        <v>177.205837</v>
      </c>
      <c r="H27" s="26">
        <v>45.117915000000004</v>
      </c>
      <c r="I27" s="244">
        <v>0</v>
      </c>
      <c r="J27" s="19"/>
      <c r="K27" s="25"/>
    </row>
    <row r="28" spans="1:11" ht="11.45" customHeight="1" x14ac:dyDescent="0.2">
      <c r="A28" s="462"/>
      <c r="B28" s="23" t="s">
        <v>565</v>
      </c>
      <c r="C28" s="26">
        <v>1955.4319530000018</v>
      </c>
      <c r="D28" s="26">
        <v>943.13999899999999</v>
      </c>
      <c r="E28" s="26">
        <v>321.21283299999999</v>
      </c>
      <c r="F28" s="26">
        <v>510.02819</v>
      </c>
      <c r="G28" s="26">
        <v>45.464098</v>
      </c>
      <c r="H28" s="26">
        <v>129.96191999999999</v>
      </c>
      <c r="I28" s="244">
        <v>5.6499110000000003</v>
      </c>
      <c r="J28" s="19"/>
      <c r="K28" s="27"/>
    </row>
    <row r="29" spans="1:11" ht="11.45" customHeight="1" x14ac:dyDescent="0.2">
      <c r="A29" s="462"/>
      <c r="B29" s="23" t="s">
        <v>566</v>
      </c>
      <c r="C29" s="26"/>
      <c r="D29" s="26"/>
      <c r="E29" s="26"/>
      <c r="F29" s="26"/>
      <c r="G29" s="26"/>
      <c r="H29" s="26"/>
      <c r="I29" s="244"/>
      <c r="J29" s="19"/>
      <c r="K29" s="27"/>
    </row>
    <row r="30" spans="1:11" ht="11.45" customHeight="1" x14ac:dyDescent="0.2">
      <c r="A30" s="462"/>
      <c r="B30" s="23" t="s">
        <v>567</v>
      </c>
      <c r="C30" s="26">
        <v>8251.2188810000007</v>
      </c>
      <c r="D30" s="26">
        <v>222.20272799999998</v>
      </c>
      <c r="E30" s="26">
        <v>0</v>
      </c>
      <c r="F30" s="26">
        <v>4540.9857760000004</v>
      </c>
      <c r="G30" s="26">
        <v>2717.8751619999998</v>
      </c>
      <c r="H30" s="26">
        <v>630.83799499999998</v>
      </c>
      <c r="I30" s="244">
        <v>139.317217</v>
      </c>
      <c r="J30" s="19"/>
      <c r="K30" s="27"/>
    </row>
    <row r="31" spans="1:11" ht="11.45" customHeight="1" x14ac:dyDescent="0.2">
      <c r="A31" s="462"/>
      <c r="B31" s="23" t="s">
        <v>568</v>
      </c>
      <c r="C31" s="26">
        <v>11954.736858</v>
      </c>
      <c r="D31" s="26">
        <v>218.900755</v>
      </c>
      <c r="E31" s="26">
        <v>7930.1478699999998</v>
      </c>
      <c r="F31" s="26">
        <v>277.92774800000001</v>
      </c>
      <c r="G31" s="26">
        <v>2568.8648659999999</v>
      </c>
      <c r="H31" s="26">
        <v>137.73468299999999</v>
      </c>
      <c r="I31" s="244">
        <v>821.160934</v>
      </c>
      <c r="J31" s="19"/>
      <c r="K31" s="27"/>
    </row>
    <row r="32" spans="1:11" ht="11.45" customHeight="1" x14ac:dyDescent="0.2">
      <c r="A32" s="462"/>
      <c r="B32" s="23" t="s">
        <v>569</v>
      </c>
      <c r="C32" s="26">
        <v>244735.1625310001</v>
      </c>
      <c r="D32" s="26">
        <v>27678.349909999997</v>
      </c>
      <c r="E32" s="26">
        <v>150682.83100599999</v>
      </c>
      <c r="F32" s="26">
        <v>44674.954406999997</v>
      </c>
      <c r="G32" s="26">
        <v>19148.139095999999</v>
      </c>
      <c r="H32" s="26">
        <v>2284.0468540000002</v>
      </c>
      <c r="I32" s="244">
        <v>266.88830400000001</v>
      </c>
      <c r="J32" s="19"/>
      <c r="K32" s="27"/>
    </row>
    <row r="33" spans="1:11" ht="11.45" customHeight="1" x14ac:dyDescent="0.2">
      <c r="A33" s="462"/>
      <c r="B33" s="23" t="s">
        <v>570</v>
      </c>
      <c r="C33" s="26">
        <v>33806.854636999953</v>
      </c>
      <c r="D33" s="26">
        <v>14684.760138</v>
      </c>
      <c r="E33" s="26">
        <v>10213.272313000001</v>
      </c>
      <c r="F33" s="26">
        <v>6907.7151089999998</v>
      </c>
      <c r="G33" s="26">
        <v>430.94872099999998</v>
      </c>
      <c r="H33" s="26">
        <v>1520.9868719999999</v>
      </c>
      <c r="I33" s="244">
        <v>49.171551000000001</v>
      </c>
      <c r="J33" s="19"/>
      <c r="K33" s="27"/>
    </row>
    <row r="34" spans="1:11" ht="11.45" customHeight="1" x14ac:dyDescent="0.2">
      <c r="A34" s="19"/>
      <c r="B34" s="23" t="s">
        <v>571</v>
      </c>
      <c r="C34" s="26">
        <v>18.888918</v>
      </c>
      <c r="D34" s="26">
        <v>0</v>
      </c>
      <c r="E34" s="26">
        <v>18.061050999999999</v>
      </c>
      <c r="F34" s="26">
        <v>0</v>
      </c>
      <c r="G34" s="26">
        <v>0</v>
      </c>
      <c r="H34" s="26">
        <v>0.82786700000000002</v>
      </c>
      <c r="I34" s="244">
        <v>0</v>
      </c>
      <c r="J34" s="19"/>
      <c r="K34" s="27"/>
    </row>
    <row r="35" spans="1:11" ht="11.45" customHeight="1" x14ac:dyDescent="0.2">
      <c r="A35" s="19"/>
      <c r="B35" s="23" t="s">
        <v>572</v>
      </c>
      <c r="C35" s="26">
        <v>40631.892032000003</v>
      </c>
      <c r="D35" s="26">
        <v>465.079701</v>
      </c>
      <c r="E35" s="26">
        <v>28594.579148000001</v>
      </c>
      <c r="F35" s="26">
        <v>1133.50596</v>
      </c>
      <c r="G35" s="26">
        <v>8420.0259700000006</v>
      </c>
      <c r="H35" s="26">
        <v>1820.7088920000001</v>
      </c>
      <c r="I35" s="244">
        <v>197.991749</v>
      </c>
      <c r="J35" s="19"/>
      <c r="K35" s="27"/>
    </row>
    <row r="36" spans="1:11" ht="11.45" customHeight="1" x14ac:dyDescent="0.2">
      <c r="A36" s="19"/>
      <c r="B36" s="23" t="s">
        <v>573</v>
      </c>
      <c r="C36" s="26">
        <v>17770.054995000006</v>
      </c>
      <c r="D36" s="26">
        <v>4075.9467600000003</v>
      </c>
      <c r="E36" s="26">
        <v>5286.0321450000001</v>
      </c>
      <c r="F36" s="26">
        <v>3728.1887069999998</v>
      </c>
      <c r="G36" s="26">
        <v>3131.7780990000001</v>
      </c>
      <c r="H36" s="26">
        <v>1171.6993769999999</v>
      </c>
      <c r="I36" s="244">
        <v>376.40990499999998</v>
      </c>
      <c r="J36" s="19"/>
      <c r="K36" s="25"/>
    </row>
    <row r="37" spans="1:11" ht="11.45" customHeight="1" x14ac:dyDescent="0.2">
      <c r="A37" s="19"/>
      <c r="B37" s="23" t="s">
        <v>574</v>
      </c>
      <c r="C37" s="26">
        <v>8.2375419999999977</v>
      </c>
      <c r="D37" s="26">
        <v>0.456899</v>
      </c>
      <c r="E37" s="26">
        <v>6.3562289999999999</v>
      </c>
      <c r="F37" s="26">
        <v>0</v>
      </c>
      <c r="G37" s="26">
        <v>0</v>
      </c>
      <c r="H37" s="26">
        <v>0</v>
      </c>
      <c r="I37" s="244">
        <v>0</v>
      </c>
      <c r="J37" s="19"/>
      <c r="K37" s="27"/>
    </row>
    <row r="38" spans="1:11" ht="11.45" customHeight="1" x14ac:dyDescent="0.2">
      <c r="A38" s="19"/>
      <c r="B38" s="23" t="s">
        <v>575</v>
      </c>
      <c r="C38" s="26">
        <v>14437.078969000002</v>
      </c>
      <c r="D38" s="26">
        <v>1770.8466080000001</v>
      </c>
      <c r="E38" s="26">
        <v>11264.520627</v>
      </c>
      <c r="F38" s="26">
        <v>793.20608000000004</v>
      </c>
      <c r="G38" s="26">
        <v>485.73100899999997</v>
      </c>
      <c r="H38" s="26">
        <v>86.263718999999995</v>
      </c>
      <c r="I38" s="244">
        <v>36.510924000000003</v>
      </c>
      <c r="J38" s="19"/>
      <c r="K38" s="27"/>
    </row>
    <row r="39" spans="1:11" ht="11.45" customHeight="1" x14ac:dyDescent="0.2">
      <c r="A39" s="19"/>
      <c r="B39" s="23" t="s">
        <v>576</v>
      </c>
      <c r="C39" s="26">
        <v>56345.430001000001</v>
      </c>
      <c r="D39" s="26">
        <v>2593.3711599999997</v>
      </c>
      <c r="E39" s="26">
        <v>36999.165841000002</v>
      </c>
      <c r="F39" s="26">
        <v>1985.0994450000001</v>
      </c>
      <c r="G39" s="26">
        <v>5180.8210209999997</v>
      </c>
      <c r="H39" s="26">
        <v>8821.4365670000007</v>
      </c>
      <c r="I39" s="244">
        <v>765.53596500000003</v>
      </c>
      <c r="J39" s="19"/>
      <c r="K39" s="27"/>
    </row>
    <row r="40" spans="1:11" ht="11.45" customHeight="1" x14ac:dyDescent="0.2">
      <c r="A40" s="19"/>
      <c r="B40" s="23" t="s">
        <v>577</v>
      </c>
      <c r="C40" s="26">
        <v>5240.3457940000017</v>
      </c>
      <c r="D40" s="26">
        <v>239.88487600000002</v>
      </c>
      <c r="E40" s="26">
        <v>3756.9555869999999</v>
      </c>
      <c r="F40" s="26">
        <v>948.01935900000001</v>
      </c>
      <c r="G40" s="26">
        <v>72.605878000000004</v>
      </c>
      <c r="H40" s="26">
        <v>220.89836199999999</v>
      </c>
      <c r="I40" s="244">
        <v>1.98173</v>
      </c>
      <c r="J40" s="19"/>
      <c r="K40" s="27"/>
    </row>
    <row r="41" spans="1:11" ht="11.45" customHeight="1" x14ac:dyDescent="0.2">
      <c r="A41" s="19"/>
      <c r="B41" s="23" t="s">
        <v>578</v>
      </c>
      <c r="C41" s="26">
        <v>19406.045632999998</v>
      </c>
      <c r="D41" s="26">
        <v>276.71554400000002</v>
      </c>
      <c r="E41" s="26">
        <v>14875.920696000001</v>
      </c>
      <c r="F41" s="26">
        <v>2122.1758669999999</v>
      </c>
      <c r="G41" s="26">
        <v>856.57332499999995</v>
      </c>
      <c r="H41" s="26">
        <v>1014.477076</v>
      </c>
      <c r="I41" s="244">
        <v>260.18312300000002</v>
      </c>
      <c r="J41" s="19"/>
      <c r="K41" s="27"/>
    </row>
    <row r="42" spans="1:11" ht="11.45" customHeight="1" x14ac:dyDescent="0.2">
      <c r="A42" s="19"/>
      <c r="B42" s="23" t="s">
        <v>579</v>
      </c>
      <c r="C42" s="26">
        <v>42.159163999999997</v>
      </c>
      <c r="D42" s="26">
        <v>0.5</v>
      </c>
      <c r="E42" s="26">
        <v>12.466051999999999</v>
      </c>
      <c r="F42" s="26">
        <v>17.139254999999999</v>
      </c>
      <c r="G42" s="26">
        <v>0</v>
      </c>
      <c r="H42" s="26">
        <v>8.9305050000000001</v>
      </c>
      <c r="I42" s="244">
        <v>3.1233520000000001</v>
      </c>
      <c r="J42" s="19"/>
      <c r="K42" s="27"/>
    </row>
    <row r="43" spans="1:11" ht="11.45" customHeight="1" x14ac:dyDescent="0.2">
      <c r="A43" s="19"/>
      <c r="B43" s="23" t="s">
        <v>580</v>
      </c>
      <c r="C43" s="26">
        <v>1714.7737090000012</v>
      </c>
      <c r="D43" s="26">
        <v>1259.8855230000004</v>
      </c>
      <c r="E43" s="26">
        <v>204.065395</v>
      </c>
      <c r="F43" s="26">
        <v>51.023291</v>
      </c>
      <c r="G43" s="26">
        <v>7.0730000000000003E-3</v>
      </c>
      <c r="H43" s="26">
        <v>198.73067599999999</v>
      </c>
      <c r="I43" s="244">
        <v>1.0617479999999999</v>
      </c>
      <c r="J43" s="19"/>
      <c r="K43" s="27"/>
    </row>
    <row r="44" spans="1:11" ht="11.45" customHeight="1" x14ac:dyDescent="0.2">
      <c r="A44" s="458"/>
      <c r="B44" s="23" t="s">
        <v>581</v>
      </c>
      <c r="C44" s="26">
        <v>9062.9766880000006</v>
      </c>
      <c r="D44" s="26">
        <v>354.80204100000003</v>
      </c>
      <c r="E44" s="26">
        <v>6770.7735339999999</v>
      </c>
      <c r="F44" s="26">
        <v>423.356359</v>
      </c>
      <c r="G44" s="26">
        <v>1397.9805140000001</v>
      </c>
      <c r="H44" s="26">
        <v>111.63446500000001</v>
      </c>
      <c r="I44" s="244">
        <v>4.4297709999999997</v>
      </c>
      <c r="J44" s="19"/>
      <c r="K44" s="27"/>
    </row>
    <row r="45" spans="1:11" ht="11.45" customHeight="1" x14ac:dyDescent="0.2">
      <c r="A45" s="458"/>
      <c r="B45" s="23" t="s">
        <v>582</v>
      </c>
      <c r="C45" s="26">
        <v>832.64157699999998</v>
      </c>
      <c r="D45" s="26">
        <v>0</v>
      </c>
      <c r="E45" s="26">
        <v>746.16352699999993</v>
      </c>
      <c r="F45" s="26">
        <v>0</v>
      </c>
      <c r="G45" s="26">
        <v>83.433700999999999</v>
      </c>
      <c r="H45" s="26">
        <v>2.7749359999999998</v>
      </c>
      <c r="I45" s="244">
        <v>0.26941100000000001</v>
      </c>
      <c r="J45" s="19"/>
      <c r="K45" s="27"/>
    </row>
    <row r="46" spans="1:11" ht="11.45" customHeight="1" x14ac:dyDescent="0.2">
      <c r="A46" s="462"/>
      <c r="B46" s="23" t="s">
        <v>583</v>
      </c>
      <c r="C46" s="26">
        <v>1757.4388110000011</v>
      </c>
      <c r="D46" s="26">
        <v>68.543207999999993</v>
      </c>
      <c r="E46" s="26">
        <v>1249.553674</v>
      </c>
      <c r="F46" s="26">
        <v>60.404091999999999</v>
      </c>
      <c r="G46" s="26">
        <v>128.21513400000001</v>
      </c>
      <c r="H46" s="26">
        <v>246.41110499999999</v>
      </c>
      <c r="I46" s="244">
        <v>4.3115949999999996</v>
      </c>
      <c r="J46" s="19"/>
      <c r="K46" s="25"/>
    </row>
    <row r="47" spans="1:11" ht="11.45" customHeight="1" x14ac:dyDescent="0.2">
      <c r="A47" s="462"/>
      <c r="B47" s="23" t="s">
        <v>584</v>
      </c>
      <c r="C47" s="26">
        <v>3048.178912000003</v>
      </c>
      <c r="D47" s="26">
        <v>172.06482800000001</v>
      </c>
      <c r="E47" s="26">
        <v>2019.4763179999998</v>
      </c>
      <c r="F47" s="26">
        <v>151.04001299999999</v>
      </c>
      <c r="G47" s="26">
        <v>679.76446099999998</v>
      </c>
      <c r="H47" s="26">
        <v>25.830670999999999</v>
      </c>
      <c r="I47" s="244">
        <v>0</v>
      </c>
      <c r="J47" s="19"/>
      <c r="K47" s="25"/>
    </row>
    <row r="48" spans="1:11" ht="11.45" customHeight="1" x14ac:dyDescent="0.2">
      <c r="A48" s="462"/>
      <c r="B48" s="23" t="s">
        <v>585</v>
      </c>
      <c r="C48" s="26">
        <v>756282.32020600047</v>
      </c>
      <c r="D48" s="26">
        <v>43364.723230999996</v>
      </c>
      <c r="E48" s="26">
        <v>592282.43438700004</v>
      </c>
      <c r="F48" s="26">
        <v>28523.316662000001</v>
      </c>
      <c r="G48" s="26">
        <v>86449.339603999993</v>
      </c>
      <c r="H48" s="26">
        <v>2969.5371540000001</v>
      </c>
      <c r="I48" s="244">
        <v>2692.9691659999999</v>
      </c>
      <c r="J48" s="19"/>
    </row>
    <row r="49" spans="1:10" ht="11.45" customHeight="1" x14ac:dyDescent="0.2">
      <c r="A49" s="462"/>
      <c r="B49" s="23" t="s">
        <v>586</v>
      </c>
      <c r="C49" s="26">
        <v>703.29721799999993</v>
      </c>
      <c r="D49" s="26">
        <v>0</v>
      </c>
      <c r="E49" s="26">
        <v>699.42868499999997</v>
      </c>
      <c r="F49" s="26">
        <v>0</v>
      </c>
      <c r="G49" s="26">
        <v>3.4331469999999999</v>
      </c>
      <c r="H49" s="26">
        <v>3.9307000000000002E-2</v>
      </c>
      <c r="I49" s="244">
        <v>0.39607700000000001</v>
      </c>
      <c r="J49" s="19"/>
    </row>
    <row r="50" spans="1:10" ht="11.45" customHeight="1" x14ac:dyDescent="0.2">
      <c r="A50" s="462"/>
      <c r="B50" s="23" t="s">
        <v>587</v>
      </c>
      <c r="C50" s="26">
        <v>13164.943664999999</v>
      </c>
      <c r="D50" s="26">
        <v>2189.8508849999998</v>
      </c>
      <c r="E50" s="26">
        <v>7651.9524929999998</v>
      </c>
      <c r="F50" s="26">
        <v>1178.2153499999999</v>
      </c>
      <c r="G50" s="26">
        <v>1917.9283150000001</v>
      </c>
      <c r="H50" s="26">
        <v>216.784392</v>
      </c>
      <c r="I50" s="244">
        <v>10.19894</v>
      </c>
      <c r="J50" s="19"/>
    </row>
    <row r="51" spans="1:10" ht="11.45" customHeight="1" x14ac:dyDescent="0.2">
      <c r="A51" s="462"/>
      <c r="B51" s="23" t="s">
        <v>588</v>
      </c>
      <c r="C51" s="26">
        <v>44802.208771000005</v>
      </c>
      <c r="D51" s="26">
        <v>1002.1055840000001</v>
      </c>
      <c r="E51" s="26">
        <v>24776.372483999996</v>
      </c>
      <c r="F51" s="26">
        <v>658.66528200000005</v>
      </c>
      <c r="G51" s="26">
        <v>16877.201754000002</v>
      </c>
      <c r="H51" s="26">
        <v>111.816148</v>
      </c>
      <c r="I51" s="244">
        <v>1376.0475160000001</v>
      </c>
      <c r="J51" s="19"/>
    </row>
    <row r="52" spans="1:10" ht="11.45" customHeight="1" x14ac:dyDescent="0.2">
      <c r="A52" s="462"/>
      <c r="B52" s="23" t="s">
        <v>589</v>
      </c>
      <c r="C52" s="26">
        <v>30764.337390000001</v>
      </c>
      <c r="D52" s="26">
        <v>244.43131099999999</v>
      </c>
      <c r="E52" s="26">
        <v>21267.239775999999</v>
      </c>
      <c r="F52" s="26">
        <v>2580.4841839999999</v>
      </c>
      <c r="G52" s="26">
        <v>1069.0395699999999</v>
      </c>
      <c r="H52" s="26">
        <v>4017.384908</v>
      </c>
      <c r="I52" s="244">
        <v>1585.7372130000001</v>
      </c>
      <c r="J52" s="19"/>
    </row>
    <row r="53" spans="1:10" ht="11.45" customHeight="1" x14ac:dyDescent="0.2">
      <c r="A53" s="462"/>
      <c r="B53" s="23" t="s">
        <v>590</v>
      </c>
      <c r="C53" s="26">
        <v>216144.46756300001</v>
      </c>
      <c r="D53" s="26">
        <v>17235.598385000001</v>
      </c>
      <c r="E53" s="26">
        <v>135057.262426</v>
      </c>
      <c r="F53" s="26">
        <v>28039.497305000001</v>
      </c>
      <c r="G53" s="26">
        <v>26660.766783999999</v>
      </c>
      <c r="H53" s="26">
        <v>6725.9175459999997</v>
      </c>
      <c r="I53" s="244">
        <v>2425.4771810000002</v>
      </c>
      <c r="J53" s="19"/>
    </row>
    <row r="54" spans="1:10" ht="11.45" customHeight="1" x14ac:dyDescent="0.2">
      <c r="A54" s="19"/>
      <c r="B54" s="23" t="s">
        <v>591</v>
      </c>
      <c r="C54" s="26">
        <v>7320.7927550000049</v>
      </c>
      <c r="D54" s="26">
        <v>3798.6447430000003</v>
      </c>
      <c r="E54" s="26">
        <v>2192.9386090000003</v>
      </c>
      <c r="F54" s="26">
        <v>773.22794399999998</v>
      </c>
      <c r="G54" s="26">
        <v>295.481988</v>
      </c>
      <c r="H54" s="26">
        <v>205.52345099999999</v>
      </c>
      <c r="I54" s="244">
        <v>54.997852000000002</v>
      </c>
      <c r="J54" s="19"/>
    </row>
    <row r="55" spans="1:10" ht="11.45" customHeight="1" x14ac:dyDescent="0.2">
      <c r="A55" s="19"/>
      <c r="B55" s="23" t="s">
        <v>592</v>
      </c>
      <c r="C55" s="26">
        <v>7710.2204150000061</v>
      </c>
      <c r="D55" s="26">
        <v>236.88041500000003</v>
      </c>
      <c r="E55" s="26">
        <v>5452.1569799999997</v>
      </c>
      <c r="F55" s="26">
        <v>1023.699053</v>
      </c>
      <c r="G55" s="26">
        <v>792.53528300000005</v>
      </c>
      <c r="H55" s="26">
        <v>203.313434</v>
      </c>
      <c r="I55" s="244">
        <v>1.635248</v>
      </c>
      <c r="J55" s="19"/>
    </row>
    <row r="56" spans="1:10" ht="11.45" customHeight="1" x14ac:dyDescent="0.2">
      <c r="A56" s="19"/>
      <c r="B56" s="23" t="s">
        <v>593</v>
      </c>
      <c r="C56" s="26">
        <v>16953.299136999998</v>
      </c>
      <c r="D56" s="26">
        <v>1776.101535</v>
      </c>
      <c r="E56" s="26">
        <v>9776.076837999999</v>
      </c>
      <c r="F56" s="26">
        <v>1176.276879</v>
      </c>
      <c r="G56" s="26">
        <v>2748.6949559999998</v>
      </c>
      <c r="H56" s="26">
        <v>1425.3879469999999</v>
      </c>
      <c r="I56" s="244">
        <v>50.760978999999999</v>
      </c>
      <c r="J56" s="19"/>
    </row>
    <row r="57" spans="1:10" ht="11.45" customHeight="1" x14ac:dyDescent="0.2">
      <c r="A57" s="19"/>
      <c r="B57" s="23" t="s">
        <v>594</v>
      </c>
      <c r="C57" s="26">
        <v>1809395.5302500005</v>
      </c>
      <c r="D57" s="26">
        <v>288346.93424999999</v>
      </c>
      <c r="E57" s="26">
        <v>783074.14549999987</v>
      </c>
      <c r="F57" s="26">
        <v>146430.7775</v>
      </c>
      <c r="G57" s="26">
        <v>554579.04749999999</v>
      </c>
      <c r="H57" s="26">
        <v>12659.419</v>
      </c>
      <c r="I57" s="244">
        <v>24305.2605</v>
      </c>
      <c r="J57" s="19"/>
    </row>
    <row r="58" spans="1:10" ht="14.25" customHeight="1" x14ac:dyDescent="0.2">
      <c r="A58" s="458"/>
      <c r="B58" s="540" t="s">
        <v>597</v>
      </c>
      <c r="C58" s="541">
        <v>593563.97727200016</v>
      </c>
      <c r="D58" s="541">
        <v>58133.659089999994</v>
      </c>
      <c r="E58" s="541">
        <v>311706.13636299997</v>
      </c>
      <c r="F58" s="541">
        <v>80700.909090000001</v>
      </c>
      <c r="G58" s="541">
        <v>136588.772727</v>
      </c>
      <c r="H58" s="541">
        <v>3046.4545450000001</v>
      </c>
      <c r="I58" s="542">
        <v>3388.0454540000001</v>
      </c>
      <c r="J58" s="19"/>
    </row>
    <row r="59" spans="1:10" ht="29.1" customHeight="1" x14ac:dyDescent="0.2">
      <c r="A59" s="463" t="s">
        <v>3</v>
      </c>
      <c r="B59" s="583" t="s">
        <v>54</v>
      </c>
      <c r="C59" s="583"/>
      <c r="D59" s="583"/>
      <c r="E59" s="583"/>
      <c r="F59" s="583"/>
      <c r="G59" s="583"/>
      <c r="H59" s="583"/>
      <c r="I59" s="583"/>
      <c r="J59" s="464"/>
    </row>
    <row r="60" spans="1:10" x14ac:dyDescent="0.2">
      <c r="A60" s="19"/>
      <c r="B60" s="19"/>
      <c r="C60" s="19"/>
      <c r="D60" s="19"/>
      <c r="E60" s="19"/>
      <c r="F60" s="19"/>
      <c r="G60" s="19"/>
      <c r="H60" s="19"/>
      <c r="I60" s="19"/>
      <c r="J60" s="19"/>
    </row>
  </sheetData>
  <mergeCells count="5">
    <mergeCell ref="B59:I59"/>
    <mergeCell ref="C5:C6"/>
    <mergeCell ref="D5:E5"/>
    <mergeCell ref="F5:G5"/>
    <mergeCell ref="H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FA3E8-05F4-4B92-B6A7-894297EBDE0F}">
  <sheetPr>
    <pageSetUpPr fitToPage="1"/>
  </sheetPr>
  <dimension ref="A2:K1048164"/>
  <sheetViews>
    <sheetView showGridLines="0" zoomScaleNormal="100" zoomScaleSheetLayoutView="105" workbookViewId="0"/>
  </sheetViews>
  <sheetFormatPr defaultColWidth="9.140625" defaultRowHeight="12" x14ac:dyDescent="0.2"/>
  <cols>
    <col min="1" max="1" width="1.7109375" style="70" customWidth="1"/>
    <col min="2" max="2" width="26.5703125" style="70" customWidth="1"/>
    <col min="3" max="4" width="10.7109375" style="70" bestFit="1" customWidth="1"/>
    <col min="5" max="9" width="9.71093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142"/>
    </row>
    <row r="3" spans="1:11" s="269" customFormat="1" ht="14.25" x14ac:dyDescent="0.2">
      <c r="A3" s="268"/>
      <c r="B3" s="268" t="s">
        <v>338</v>
      </c>
      <c r="C3" s="274"/>
      <c r="D3" s="274"/>
      <c r="E3" s="274"/>
      <c r="F3" s="274"/>
      <c r="G3" s="274"/>
      <c r="H3" s="274"/>
      <c r="I3" s="274"/>
      <c r="J3" s="268"/>
      <c r="K3" s="272"/>
    </row>
    <row r="4" spans="1:11" s="263" customFormat="1" ht="21" customHeight="1" x14ac:dyDescent="0.2">
      <c r="A4" s="277"/>
      <c r="B4" s="276" t="s">
        <v>598</v>
      </c>
      <c r="C4" s="276"/>
      <c r="D4" s="276"/>
      <c r="E4" s="276"/>
      <c r="F4" s="276"/>
      <c r="G4" s="276"/>
      <c r="H4" s="276"/>
      <c r="I4" s="278" t="s">
        <v>273</v>
      </c>
      <c r="J4" s="276"/>
      <c r="K4" s="266"/>
    </row>
    <row r="5" spans="1:11" ht="12" customHeight="1" x14ac:dyDescent="0.2">
      <c r="A5" s="288"/>
      <c r="B5" s="289"/>
      <c r="C5" s="553" t="s">
        <v>22</v>
      </c>
      <c r="D5" s="555" t="s">
        <v>346</v>
      </c>
      <c r="E5" s="555"/>
      <c r="F5" s="555"/>
      <c r="G5" s="555"/>
      <c r="H5" s="555"/>
      <c r="I5" s="556"/>
      <c r="J5" s="307"/>
      <c r="K5" s="74"/>
    </row>
    <row r="6" spans="1:11" ht="20.100000000000001" customHeight="1" x14ac:dyDescent="0.2">
      <c r="A6" s="151"/>
      <c r="B6" s="280"/>
      <c r="C6" s="554"/>
      <c r="D6" s="281" t="s">
        <v>28</v>
      </c>
      <c r="E6" s="281" t="s">
        <v>30</v>
      </c>
      <c r="F6" s="281" t="s">
        <v>27</v>
      </c>
      <c r="G6" s="281" t="s">
        <v>26</v>
      </c>
      <c r="H6" s="281" t="s">
        <v>31</v>
      </c>
      <c r="I6" s="282" t="s">
        <v>33</v>
      </c>
      <c r="J6" s="308"/>
      <c r="K6" s="74"/>
    </row>
    <row r="7" spans="1:11" s="115" customFormat="1" ht="20.100000000000001" customHeight="1" x14ac:dyDescent="0.25">
      <c r="A7" s="330"/>
      <c r="B7" s="331" t="s">
        <v>56</v>
      </c>
      <c r="C7" s="332">
        <v>4015292.7032230003</v>
      </c>
      <c r="D7" s="332">
        <v>219121.37157800005</v>
      </c>
      <c r="E7" s="332">
        <v>3541.9206319999994</v>
      </c>
      <c r="F7" s="332">
        <v>242608.50341499996</v>
      </c>
      <c r="G7" s="332">
        <v>292119.08871000004</v>
      </c>
      <c r="H7" s="332">
        <v>365055.82609600003</v>
      </c>
      <c r="I7" s="333">
        <v>42589.947641999985</v>
      </c>
      <c r="J7" s="334"/>
      <c r="K7" s="143"/>
    </row>
    <row r="8" spans="1:11" ht="20.100000000000001" customHeight="1" x14ac:dyDescent="0.2">
      <c r="A8" s="73"/>
      <c r="B8" s="117" t="s">
        <v>351</v>
      </c>
      <c r="C8" s="146">
        <v>2226987.8523889999</v>
      </c>
      <c r="D8" s="146">
        <v>124659.71980300001</v>
      </c>
      <c r="E8" s="146">
        <v>1509.62048</v>
      </c>
      <c r="F8" s="146">
        <v>110146.97507299999</v>
      </c>
      <c r="G8" s="146">
        <v>149456.561453</v>
      </c>
      <c r="H8" s="146">
        <v>206500.90610200001</v>
      </c>
      <c r="I8" s="95">
        <v>22598.768115999999</v>
      </c>
      <c r="J8" s="73"/>
      <c r="K8" s="74"/>
    </row>
    <row r="9" spans="1:11" ht="12" customHeight="1" x14ac:dyDescent="0.2">
      <c r="A9" s="245"/>
      <c r="B9" s="112" t="s">
        <v>248</v>
      </c>
      <c r="C9" s="146">
        <v>659392.09407199989</v>
      </c>
      <c r="D9" s="146">
        <v>28551.447776000001</v>
      </c>
      <c r="E9" s="146">
        <v>208.62214100000003</v>
      </c>
      <c r="F9" s="146">
        <v>36526.896372999996</v>
      </c>
      <c r="G9" s="146">
        <v>38599.759453000006</v>
      </c>
      <c r="H9" s="146">
        <v>78007.412359000009</v>
      </c>
      <c r="I9" s="95">
        <v>4772.6371209999998</v>
      </c>
      <c r="J9" s="73"/>
      <c r="K9" s="74"/>
    </row>
    <row r="10" spans="1:11" ht="12" customHeight="1" x14ac:dyDescent="0.2">
      <c r="A10" s="245"/>
      <c r="B10" s="112" t="s">
        <v>249</v>
      </c>
      <c r="C10" s="146">
        <v>1567595.7582949996</v>
      </c>
      <c r="D10" s="146">
        <v>96108.27199600001</v>
      </c>
      <c r="E10" s="146">
        <v>1300.998335</v>
      </c>
      <c r="F10" s="146">
        <v>73620.078674999997</v>
      </c>
      <c r="G10" s="146">
        <v>110856.801977</v>
      </c>
      <c r="H10" s="146">
        <v>128493.49371800001</v>
      </c>
      <c r="I10" s="95">
        <v>17826.130981999999</v>
      </c>
      <c r="J10" s="73"/>
      <c r="K10" s="74"/>
    </row>
    <row r="11" spans="1:11" ht="20.100000000000001" customHeight="1" x14ac:dyDescent="0.2">
      <c r="A11" s="73"/>
      <c r="B11" s="117" t="s">
        <v>206</v>
      </c>
      <c r="C11" s="146">
        <v>1639388.0627780003</v>
      </c>
      <c r="D11" s="146">
        <v>86454.533049999998</v>
      </c>
      <c r="E11" s="146">
        <v>1883.3358219999998</v>
      </c>
      <c r="F11" s="146">
        <v>123573.48083499999</v>
      </c>
      <c r="G11" s="146">
        <v>130551.49886600001</v>
      </c>
      <c r="H11" s="146">
        <v>151068.66210700001</v>
      </c>
      <c r="I11" s="95">
        <v>15748.650841999997</v>
      </c>
      <c r="J11" s="73"/>
      <c r="K11" s="74"/>
    </row>
    <row r="12" spans="1:11" ht="12" customHeight="1" x14ac:dyDescent="0.2">
      <c r="A12" s="245"/>
      <c r="B12" s="112" t="s">
        <v>248</v>
      </c>
      <c r="C12" s="146">
        <v>516126.123166</v>
      </c>
      <c r="D12" s="146">
        <v>23717.789045999998</v>
      </c>
      <c r="E12" s="146">
        <v>1535.3624689999997</v>
      </c>
      <c r="F12" s="146">
        <v>38188.511522000001</v>
      </c>
      <c r="G12" s="146">
        <v>42082.365710000005</v>
      </c>
      <c r="H12" s="146">
        <v>79546.203120000006</v>
      </c>
      <c r="I12" s="95">
        <v>4782.862971999999</v>
      </c>
      <c r="J12" s="73"/>
      <c r="K12" s="74"/>
    </row>
    <row r="13" spans="1:11" ht="12" customHeight="1" x14ac:dyDescent="0.2">
      <c r="A13" s="245"/>
      <c r="B13" s="112" t="s">
        <v>249</v>
      </c>
      <c r="C13" s="146">
        <v>1123260.289809</v>
      </c>
      <c r="D13" s="146">
        <v>62736.741471999994</v>
      </c>
      <c r="E13" s="146">
        <v>347.97335000000004</v>
      </c>
      <c r="F13" s="146">
        <v>85384.916282999999</v>
      </c>
      <c r="G13" s="146">
        <v>88469.127571999998</v>
      </c>
      <c r="H13" s="146">
        <v>71522.430962999992</v>
      </c>
      <c r="I13" s="95">
        <v>10965.787359999998</v>
      </c>
      <c r="J13" s="73"/>
      <c r="K13" s="74"/>
    </row>
    <row r="14" spans="1:11" ht="20.100000000000001" customHeight="1" x14ac:dyDescent="0.2">
      <c r="A14" s="73"/>
      <c r="B14" s="94" t="s">
        <v>250</v>
      </c>
      <c r="C14" s="146">
        <v>999088.73671699991</v>
      </c>
      <c r="D14" s="146">
        <v>50022.431353</v>
      </c>
      <c r="E14" s="146">
        <v>652.54443900000001</v>
      </c>
      <c r="F14" s="146">
        <v>72967.228605000011</v>
      </c>
      <c r="G14" s="146">
        <v>72363.699141999998</v>
      </c>
      <c r="H14" s="146">
        <v>108565.419712</v>
      </c>
      <c r="I14" s="95">
        <v>10054.348257000001</v>
      </c>
      <c r="J14" s="73"/>
      <c r="K14" s="74"/>
    </row>
    <row r="15" spans="1:11" ht="12" customHeight="1" x14ac:dyDescent="0.2">
      <c r="A15" s="245"/>
      <c r="B15" s="112" t="s">
        <v>251</v>
      </c>
      <c r="C15" s="146">
        <v>349046.22929700004</v>
      </c>
      <c r="D15" s="146">
        <v>22428.462462999996</v>
      </c>
      <c r="E15" s="146">
        <v>618.34525500000007</v>
      </c>
      <c r="F15" s="146">
        <v>28789.062058</v>
      </c>
      <c r="G15" s="146">
        <v>43568.506261000002</v>
      </c>
      <c r="H15" s="146">
        <v>18281.616495999999</v>
      </c>
      <c r="I15" s="95">
        <v>4227.5501130000002</v>
      </c>
      <c r="J15" s="73"/>
      <c r="K15" s="74"/>
    </row>
    <row r="16" spans="1:11" ht="12" customHeight="1" x14ac:dyDescent="0.2">
      <c r="A16" s="245"/>
      <c r="B16" s="112" t="s">
        <v>252</v>
      </c>
      <c r="C16" s="146">
        <v>130256.44761800001</v>
      </c>
      <c r="D16" s="146">
        <v>7318.3575250000004</v>
      </c>
      <c r="E16" s="146">
        <v>116.28389999999999</v>
      </c>
      <c r="F16" s="146">
        <v>8965.5736300000008</v>
      </c>
      <c r="G16" s="146">
        <v>6265.0722670000005</v>
      </c>
      <c r="H16" s="146">
        <v>9816.2327249999998</v>
      </c>
      <c r="I16" s="95">
        <v>467.14620000000002</v>
      </c>
      <c r="J16" s="73"/>
      <c r="K16" s="74"/>
    </row>
    <row r="17" spans="1:11" ht="12" customHeight="1" x14ac:dyDescent="0.2">
      <c r="A17" s="245"/>
      <c r="B17" s="112" t="s">
        <v>263</v>
      </c>
      <c r="C17" s="146">
        <v>78269.395158999992</v>
      </c>
      <c r="D17" s="146">
        <v>2453.610952</v>
      </c>
      <c r="E17" s="146">
        <v>463.751758</v>
      </c>
      <c r="F17" s="146">
        <v>6935.9826329999996</v>
      </c>
      <c r="G17" s="146">
        <v>3274.9614839999995</v>
      </c>
      <c r="H17" s="146">
        <v>8547.4494269999996</v>
      </c>
      <c r="I17" s="95">
        <v>433.37423799999999</v>
      </c>
      <c r="J17" s="73"/>
      <c r="K17" s="74"/>
    </row>
    <row r="18" spans="1:11" ht="12" customHeight="1" x14ac:dyDescent="0.2">
      <c r="A18" s="245"/>
      <c r="B18" s="112" t="s">
        <v>264</v>
      </c>
      <c r="C18" s="146">
        <v>74757.542745999992</v>
      </c>
      <c r="D18" s="146">
        <v>4154.5889269999998</v>
      </c>
      <c r="E18" s="146">
        <v>31.660958999999998</v>
      </c>
      <c r="F18" s="146">
        <v>5870.4183120000007</v>
      </c>
      <c r="G18" s="146">
        <v>4952.4582210000008</v>
      </c>
      <c r="H18" s="146">
        <v>5787.7490179999995</v>
      </c>
      <c r="I18" s="95">
        <v>514.28612099999998</v>
      </c>
      <c r="J18" s="73"/>
      <c r="K18" s="74"/>
    </row>
    <row r="19" spans="1:11" ht="12" customHeight="1" x14ac:dyDescent="0.2">
      <c r="A19" s="245"/>
      <c r="B19" s="112" t="s">
        <v>255</v>
      </c>
      <c r="C19" s="146">
        <v>7969.7112410003319</v>
      </c>
      <c r="D19" s="146">
        <v>77.081829999995534</v>
      </c>
      <c r="E19" s="146">
        <v>0.74951099999998405</v>
      </c>
      <c r="F19" s="146">
        <v>45.215597000002163</v>
      </c>
      <c r="G19" s="146">
        <v>126.80149100002018</v>
      </c>
      <c r="H19" s="146">
        <v>70.194729000009829</v>
      </c>
      <c r="I19" s="95">
        <v>51.945912999995926</v>
      </c>
      <c r="J19" s="73"/>
      <c r="K19" s="74"/>
    </row>
    <row r="20" spans="1:11" ht="20.100000000000001" customHeight="1" x14ac:dyDescent="0.2">
      <c r="A20" s="73"/>
      <c r="B20" s="117" t="s">
        <v>207</v>
      </c>
      <c r="C20" s="146">
        <v>148916.99192500001</v>
      </c>
      <c r="D20" s="146">
        <v>8007.1146749999998</v>
      </c>
      <c r="E20" s="146">
        <v>148.96431799999999</v>
      </c>
      <c r="F20" s="146">
        <v>8888.0479220000016</v>
      </c>
      <c r="G20" s="146">
        <v>12111.053891000001</v>
      </c>
      <c r="H20" s="146">
        <v>7486.2695730000005</v>
      </c>
      <c r="I20" s="95">
        <v>4242.5781320000006</v>
      </c>
      <c r="J20" s="73"/>
      <c r="K20" s="74"/>
    </row>
    <row r="21" spans="1:11" ht="12" customHeight="1" x14ac:dyDescent="0.2">
      <c r="A21" s="245"/>
      <c r="B21" s="112" t="s">
        <v>248</v>
      </c>
      <c r="C21" s="146">
        <v>80913.908490000002</v>
      </c>
      <c r="D21" s="146">
        <v>4428.1773519999997</v>
      </c>
      <c r="E21" s="146">
        <v>133.62543700000001</v>
      </c>
      <c r="F21" s="146">
        <v>4654.4136450000015</v>
      </c>
      <c r="G21" s="146">
        <v>5435.9182989999999</v>
      </c>
      <c r="H21" s="146">
        <v>5094.2607900000003</v>
      </c>
      <c r="I21" s="95">
        <v>2510.7390719999999</v>
      </c>
      <c r="J21" s="73"/>
      <c r="K21" s="74"/>
    </row>
    <row r="22" spans="1:11" ht="12" customHeight="1" x14ac:dyDescent="0.2">
      <c r="A22" s="245"/>
      <c r="B22" s="112" t="s">
        <v>249</v>
      </c>
      <c r="C22" s="146">
        <v>68003.400903000002</v>
      </c>
      <c r="D22" s="146">
        <v>3578.9776039999997</v>
      </c>
      <c r="E22" s="146">
        <v>15.338879999999998</v>
      </c>
      <c r="F22" s="146">
        <v>4233.6466540000001</v>
      </c>
      <c r="G22" s="146">
        <v>6675.1599590000005</v>
      </c>
      <c r="H22" s="146">
        <v>2392.0132619999999</v>
      </c>
      <c r="I22" s="95">
        <v>1731.7895490000003</v>
      </c>
      <c r="J22" s="73"/>
      <c r="K22" s="74"/>
    </row>
    <row r="23" spans="1:11" ht="20.100000000000001" customHeight="1" x14ac:dyDescent="0.2">
      <c r="A23" s="73"/>
      <c r="B23" s="117" t="s">
        <v>265</v>
      </c>
      <c r="C23" s="146">
        <v>2724789.37892</v>
      </c>
      <c r="D23" s="146">
        <v>149764.93100899999</v>
      </c>
      <c r="E23" s="146">
        <v>292.30639300000001</v>
      </c>
      <c r="F23" s="146">
        <v>176819.73846399999</v>
      </c>
      <c r="G23" s="146">
        <v>200121.43071400002</v>
      </c>
      <c r="H23" s="146">
        <v>259433.63686899998</v>
      </c>
      <c r="I23" s="95">
        <v>30006.250978999993</v>
      </c>
      <c r="J23" s="73"/>
      <c r="K23" s="74"/>
    </row>
    <row r="24" spans="1:11" x14ac:dyDescent="0.2">
      <c r="A24" s="73"/>
      <c r="B24" s="179" t="s">
        <v>232</v>
      </c>
      <c r="C24" s="146">
        <v>1196689.1370310001</v>
      </c>
      <c r="D24" s="146">
        <v>66819.869932000001</v>
      </c>
      <c r="E24" s="146">
        <v>48.261608000000003</v>
      </c>
      <c r="F24" s="146">
        <v>87699.849411000003</v>
      </c>
      <c r="G24" s="146">
        <v>75756.663689000008</v>
      </c>
      <c r="H24" s="146">
        <v>138513.625695</v>
      </c>
      <c r="I24" s="95">
        <v>14312.854826999996</v>
      </c>
      <c r="J24" s="73"/>
      <c r="K24" s="74"/>
    </row>
    <row r="25" spans="1:11" x14ac:dyDescent="0.2">
      <c r="A25" s="73"/>
      <c r="B25" s="179" t="s">
        <v>266</v>
      </c>
      <c r="C25" s="146">
        <v>1528100.2418889999</v>
      </c>
      <c r="D25" s="146">
        <v>82945.061076999991</v>
      </c>
      <c r="E25" s="146">
        <v>244.04478500000002</v>
      </c>
      <c r="F25" s="146">
        <v>89119.889053000006</v>
      </c>
      <c r="G25" s="146">
        <v>124364.76702500001</v>
      </c>
      <c r="H25" s="146">
        <v>120920.01117399998</v>
      </c>
      <c r="I25" s="95">
        <v>15693.396151999998</v>
      </c>
      <c r="J25" s="73"/>
      <c r="K25" s="74"/>
    </row>
    <row r="26" spans="1:11" ht="12" customHeight="1" x14ac:dyDescent="0.2">
      <c r="A26" s="245"/>
      <c r="B26" s="181" t="s">
        <v>132</v>
      </c>
      <c r="C26" s="146">
        <v>497382.20914699999</v>
      </c>
      <c r="D26" s="146">
        <v>23006.931488000002</v>
      </c>
      <c r="E26" s="146">
        <v>420.75255600000003</v>
      </c>
      <c r="F26" s="146">
        <v>26810.697417999996</v>
      </c>
      <c r="G26" s="146">
        <v>43518.067858000009</v>
      </c>
      <c r="H26" s="146">
        <v>36889.808394</v>
      </c>
      <c r="I26" s="95">
        <v>5630.6274250000006</v>
      </c>
      <c r="J26" s="73"/>
      <c r="K26" s="74"/>
    </row>
    <row r="27" spans="1:11" ht="12" customHeight="1" x14ac:dyDescent="0.2">
      <c r="A27" s="245"/>
      <c r="B27" s="130" t="s">
        <v>133</v>
      </c>
      <c r="C27" s="146">
        <v>525654.83401600004</v>
      </c>
      <c r="D27" s="146">
        <v>30535.743520000004</v>
      </c>
      <c r="E27" s="146">
        <v>1206.532277</v>
      </c>
      <c r="F27" s="146">
        <v>28613.407969</v>
      </c>
      <c r="G27" s="146">
        <v>36297.917369000003</v>
      </c>
      <c r="H27" s="146">
        <v>29056.788174000001</v>
      </c>
      <c r="I27" s="95">
        <v>4554.822244</v>
      </c>
      <c r="J27" s="73"/>
      <c r="K27" s="74"/>
    </row>
    <row r="28" spans="1:11" ht="12" customHeight="1" x14ac:dyDescent="0.2">
      <c r="A28" s="245"/>
      <c r="B28" s="130" t="s">
        <v>134</v>
      </c>
      <c r="C28" s="146">
        <v>168165.98203899999</v>
      </c>
      <c r="D28" s="146">
        <v>11065.700788999999</v>
      </c>
      <c r="E28" s="146">
        <v>691.99451400000009</v>
      </c>
      <c r="F28" s="146">
        <v>8279.883530000001</v>
      </c>
      <c r="G28" s="146">
        <v>8862.0175369999997</v>
      </c>
      <c r="H28" s="146">
        <v>16841.759968999999</v>
      </c>
      <c r="I28" s="95">
        <v>1480.3430819999999</v>
      </c>
      <c r="J28" s="73"/>
      <c r="K28" s="74"/>
    </row>
    <row r="29" spans="1:11" ht="12" customHeight="1" x14ac:dyDescent="0.2">
      <c r="A29" s="245"/>
      <c r="B29" s="130" t="s">
        <v>135</v>
      </c>
      <c r="C29" s="146">
        <v>99299.837213999999</v>
      </c>
      <c r="D29" s="146">
        <v>4748.080164</v>
      </c>
      <c r="E29" s="146">
        <v>930.33449400000018</v>
      </c>
      <c r="F29" s="146">
        <v>2084.579643</v>
      </c>
      <c r="G29" s="146">
        <v>3319.6478299999999</v>
      </c>
      <c r="H29" s="146">
        <v>22833.574224999997</v>
      </c>
      <c r="I29" s="95">
        <v>917.85030799999993</v>
      </c>
      <c r="J29" s="73"/>
      <c r="K29" s="74"/>
    </row>
    <row r="30" spans="1:11" s="120" customFormat="1" ht="20.100000000000001" customHeight="1" x14ac:dyDescent="0.2">
      <c r="A30" s="99"/>
      <c r="B30" s="119" t="s">
        <v>364</v>
      </c>
      <c r="C30" s="146">
        <v>312613.54368800001</v>
      </c>
      <c r="D30" s="146">
        <v>15918.626780000001</v>
      </c>
      <c r="E30" s="146">
        <v>93.211635999999999</v>
      </c>
      <c r="F30" s="146">
        <v>19346.470703999999</v>
      </c>
      <c r="G30" s="146">
        <v>29310.131762999998</v>
      </c>
      <c r="H30" s="146">
        <v>22505.887014</v>
      </c>
      <c r="I30" s="95">
        <v>2057.708873</v>
      </c>
      <c r="J30" s="99"/>
      <c r="K30" s="147"/>
    </row>
    <row r="31" spans="1:11" s="120" customFormat="1" ht="12" customHeight="1" x14ac:dyDescent="0.2">
      <c r="A31" s="248"/>
      <c r="B31" s="121" t="s">
        <v>365</v>
      </c>
      <c r="C31" s="146">
        <v>80403.791777000006</v>
      </c>
      <c r="D31" s="146">
        <v>3420.989039</v>
      </c>
      <c r="E31" s="146">
        <v>31.701993999999999</v>
      </c>
      <c r="F31" s="146">
        <v>1885.1720970000001</v>
      </c>
      <c r="G31" s="146">
        <v>8328.2532480000009</v>
      </c>
      <c r="H31" s="146">
        <v>2661.1179540000003</v>
      </c>
      <c r="I31" s="95">
        <v>1746.562003</v>
      </c>
      <c r="J31" s="99"/>
      <c r="K31" s="147"/>
    </row>
    <row r="32" spans="1:11" s="120" customFormat="1" ht="3" customHeight="1" x14ac:dyDescent="0.2">
      <c r="A32" s="248"/>
      <c r="B32" s="121"/>
      <c r="C32" s="146"/>
      <c r="D32" s="146"/>
      <c r="E32" s="146"/>
      <c r="F32" s="146"/>
      <c r="G32" s="146"/>
      <c r="H32" s="146"/>
      <c r="I32" s="95"/>
      <c r="J32" s="99"/>
      <c r="K32" s="147"/>
    </row>
    <row r="33" spans="1:11" s="263" customFormat="1" ht="20.100000000000001" customHeight="1" x14ac:dyDescent="0.2">
      <c r="A33" s="329"/>
      <c r="B33" s="326" t="s">
        <v>57</v>
      </c>
      <c r="C33" s="327">
        <v>164072.05203500006</v>
      </c>
      <c r="D33" s="327">
        <v>9074.7230870000003</v>
      </c>
      <c r="E33" s="327">
        <v>2457.7819160000004</v>
      </c>
      <c r="F33" s="327">
        <v>24021.837186000004</v>
      </c>
      <c r="G33" s="327">
        <v>6117.3280920000016</v>
      </c>
      <c r="H33" s="327">
        <v>7029.3269449999989</v>
      </c>
      <c r="I33" s="328">
        <v>164.91285699999997</v>
      </c>
      <c r="J33" s="329"/>
      <c r="K33" s="266"/>
    </row>
    <row r="34" spans="1:11" ht="20.100000000000001" customHeight="1" x14ac:dyDescent="0.2">
      <c r="A34" s="73"/>
      <c r="B34" s="117" t="s">
        <v>351</v>
      </c>
      <c r="C34" s="146">
        <v>76653.350717000008</v>
      </c>
      <c r="D34" s="146">
        <v>3877.765437</v>
      </c>
      <c r="E34" s="146">
        <v>801.10789</v>
      </c>
      <c r="F34" s="146">
        <v>7875.7236620000003</v>
      </c>
      <c r="G34" s="146">
        <v>1722.279863</v>
      </c>
      <c r="H34" s="146">
        <v>3885.9215160000003</v>
      </c>
      <c r="I34" s="95">
        <v>86.089889999999997</v>
      </c>
      <c r="J34" s="73"/>
      <c r="K34" s="74"/>
    </row>
    <row r="35" spans="1:11" ht="12" customHeight="1" x14ac:dyDescent="0.2">
      <c r="A35" s="245"/>
      <c r="B35" s="112" t="s">
        <v>248</v>
      </c>
      <c r="C35" s="146">
        <v>38348.153410000006</v>
      </c>
      <c r="D35" s="146">
        <v>1464.5269499999999</v>
      </c>
      <c r="E35" s="146">
        <v>563.34679800000004</v>
      </c>
      <c r="F35" s="146">
        <v>5549.9423770000003</v>
      </c>
      <c r="G35" s="146">
        <v>763.06900000000007</v>
      </c>
      <c r="H35" s="146">
        <v>2179.566722</v>
      </c>
      <c r="I35" s="95">
        <v>11.023259999999999</v>
      </c>
      <c r="J35" s="73"/>
      <c r="K35" s="74"/>
    </row>
    <row r="36" spans="1:11" ht="12" customHeight="1" x14ac:dyDescent="0.2">
      <c r="A36" s="245"/>
      <c r="B36" s="112" t="s">
        <v>249</v>
      </c>
      <c r="C36" s="146">
        <v>38305.197293999998</v>
      </c>
      <c r="D36" s="146">
        <v>2413.2384820000002</v>
      </c>
      <c r="E36" s="146">
        <v>237.76109199999999</v>
      </c>
      <c r="F36" s="146">
        <v>2325.7812840000001</v>
      </c>
      <c r="G36" s="146">
        <v>959.21085899999991</v>
      </c>
      <c r="H36" s="146">
        <v>1706.3547920000001</v>
      </c>
      <c r="I36" s="95">
        <v>75.066626999999997</v>
      </c>
      <c r="J36" s="73"/>
      <c r="K36" s="74"/>
    </row>
    <row r="37" spans="1:11" ht="20.100000000000001" customHeight="1" x14ac:dyDescent="0.2">
      <c r="A37" s="73"/>
      <c r="B37" s="117" t="s">
        <v>206</v>
      </c>
      <c r="C37" s="146">
        <v>74395.115118999995</v>
      </c>
      <c r="D37" s="146">
        <v>3383.3658420000002</v>
      </c>
      <c r="E37" s="146">
        <v>1195.814993</v>
      </c>
      <c r="F37" s="146">
        <v>9483.7089789999991</v>
      </c>
      <c r="G37" s="146">
        <v>3697.7224480000004</v>
      </c>
      <c r="H37" s="146">
        <v>2578.624624</v>
      </c>
      <c r="I37" s="95">
        <v>59.257045000000005</v>
      </c>
      <c r="J37" s="73"/>
      <c r="K37" s="74"/>
    </row>
    <row r="38" spans="1:11" ht="12" customHeight="1" x14ac:dyDescent="0.2">
      <c r="A38" s="245"/>
      <c r="B38" s="112" t="s">
        <v>248</v>
      </c>
      <c r="C38" s="146">
        <v>15130.001103999999</v>
      </c>
      <c r="D38" s="146">
        <v>782.15580499999999</v>
      </c>
      <c r="E38" s="146">
        <v>400.52651500000002</v>
      </c>
      <c r="F38" s="146">
        <v>2093.3421520000002</v>
      </c>
      <c r="G38" s="146">
        <v>517.90282200000001</v>
      </c>
      <c r="H38" s="146">
        <v>1179.244408</v>
      </c>
      <c r="I38" s="95">
        <v>35.022193000000001</v>
      </c>
      <c r="J38" s="73"/>
      <c r="K38" s="74"/>
    </row>
    <row r="39" spans="1:11" ht="12" customHeight="1" x14ac:dyDescent="0.2">
      <c r="A39" s="245"/>
      <c r="B39" s="112" t="s">
        <v>249</v>
      </c>
      <c r="C39" s="146">
        <v>59265.237244999997</v>
      </c>
      <c r="D39" s="146">
        <v>2601.260534</v>
      </c>
      <c r="E39" s="146">
        <v>795.28847699999994</v>
      </c>
      <c r="F39" s="146">
        <v>7390.366825000001</v>
      </c>
      <c r="G39" s="146">
        <v>3179.8201250000002</v>
      </c>
      <c r="H39" s="146">
        <v>1399.3802139999998</v>
      </c>
      <c r="I39" s="95">
        <v>24.234852</v>
      </c>
      <c r="J39" s="73"/>
      <c r="K39" s="74"/>
    </row>
    <row r="40" spans="1:11" ht="20.100000000000001" customHeight="1" x14ac:dyDescent="0.2">
      <c r="A40" s="73"/>
      <c r="B40" s="94" t="s">
        <v>250</v>
      </c>
      <c r="C40" s="146">
        <v>30835.739272999996</v>
      </c>
      <c r="D40" s="146">
        <v>1580.3896580000001</v>
      </c>
      <c r="E40" s="146">
        <v>53.885553999999999</v>
      </c>
      <c r="F40" s="146">
        <v>3489.433438</v>
      </c>
      <c r="G40" s="146">
        <v>999.46473800000001</v>
      </c>
      <c r="H40" s="146">
        <v>1047.858187</v>
      </c>
      <c r="I40" s="95">
        <v>10.863526999999999</v>
      </c>
      <c r="J40" s="73"/>
      <c r="K40" s="74"/>
    </row>
    <row r="41" spans="1:11" ht="12" customHeight="1" x14ac:dyDescent="0.2">
      <c r="A41" s="245"/>
      <c r="B41" s="112" t="s">
        <v>251</v>
      </c>
      <c r="C41" s="146">
        <v>10201.185034999999</v>
      </c>
      <c r="D41" s="146">
        <v>341.8031069999999</v>
      </c>
      <c r="E41" s="146">
        <v>639.71043800000007</v>
      </c>
      <c r="F41" s="146">
        <v>2461.126499</v>
      </c>
      <c r="G41" s="146">
        <v>265.228318</v>
      </c>
      <c r="H41" s="146">
        <v>552.50671199999999</v>
      </c>
      <c r="I41" s="95">
        <v>42.467823000000003</v>
      </c>
      <c r="J41" s="73"/>
      <c r="K41" s="74"/>
    </row>
    <row r="42" spans="1:11" ht="12" customHeight="1" x14ac:dyDescent="0.2">
      <c r="A42" s="245"/>
      <c r="B42" s="112" t="s">
        <v>252</v>
      </c>
      <c r="C42" s="146">
        <v>22850.353332000002</v>
      </c>
      <c r="D42" s="146">
        <v>1078.9101129999999</v>
      </c>
      <c r="E42" s="146">
        <v>436.47800000000001</v>
      </c>
      <c r="F42" s="146">
        <v>1689.7125529999998</v>
      </c>
      <c r="G42" s="146">
        <v>2167.0926220000001</v>
      </c>
      <c r="H42" s="146">
        <v>92.723325000000003</v>
      </c>
      <c r="I42" s="95">
        <v>0.850773</v>
      </c>
      <c r="J42" s="73"/>
      <c r="K42" s="74"/>
    </row>
    <row r="43" spans="1:11" ht="12" customHeight="1" x14ac:dyDescent="0.2">
      <c r="A43" s="245"/>
      <c r="B43" s="112" t="s">
        <v>263</v>
      </c>
      <c r="C43" s="146">
        <v>8330.0642950000001</v>
      </c>
      <c r="D43" s="146">
        <v>120.014915</v>
      </c>
      <c r="E43" s="146">
        <v>65.691000000000003</v>
      </c>
      <c r="F43" s="146">
        <v>1790.015302</v>
      </c>
      <c r="G43" s="146">
        <v>219.58546299999998</v>
      </c>
      <c r="H43" s="146">
        <v>698.20615300000009</v>
      </c>
      <c r="I43" s="95">
        <v>9.6000000000000002E-5</v>
      </c>
      <c r="J43" s="73"/>
      <c r="K43" s="74"/>
    </row>
    <row r="44" spans="1:11" ht="12" customHeight="1" x14ac:dyDescent="0.2">
      <c r="A44" s="245"/>
      <c r="B44" s="112" t="s">
        <v>264</v>
      </c>
      <c r="C44" s="146">
        <v>2093.9505790000003</v>
      </c>
      <c r="D44" s="146">
        <v>262.21736199999998</v>
      </c>
      <c r="E44" s="146">
        <v>0</v>
      </c>
      <c r="F44" s="146">
        <v>53.472182000000004</v>
      </c>
      <c r="G44" s="146">
        <v>46.356804000000004</v>
      </c>
      <c r="H44" s="146">
        <v>187.33003200000002</v>
      </c>
      <c r="I44" s="95">
        <v>5.0748249999999997</v>
      </c>
      <c r="J44" s="73"/>
      <c r="K44" s="74"/>
    </row>
    <row r="45" spans="1:11" ht="12" customHeight="1" x14ac:dyDescent="0.2">
      <c r="A45" s="245"/>
      <c r="B45" s="112" t="s">
        <v>255</v>
      </c>
      <c r="C45" s="146">
        <v>83.822604999993928</v>
      </c>
      <c r="D45" s="146">
        <v>3.0687000000398257E-2</v>
      </c>
      <c r="E45" s="146">
        <v>5.0000999999838314E-2</v>
      </c>
      <c r="F45" s="146">
        <v>-5.0994999999602442E-2</v>
      </c>
      <c r="G45" s="146">
        <v>-5.4969999996501429E-3</v>
      </c>
      <c r="H45" s="146">
        <v>2.1500000002561137E-4</v>
      </c>
      <c r="I45" s="95">
        <v>1.0000000116860974E-6</v>
      </c>
      <c r="J45" s="73"/>
      <c r="K45" s="74"/>
    </row>
    <row r="46" spans="1:11" ht="20.100000000000001" customHeight="1" x14ac:dyDescent="0.2">
      <c r="A46" s="73"/>
      <c r="B46" s="117" t="s">
        <v>207</v>
      </c>
      <c r="C46" s="146">
        <v>13023.625402</v>
      </c>
      <c r="D46" s="146">
        <v>1813.5927949999998</v>
      </c>
      <c r="E46" s="146">
        <v>460.85907500000002</v>
      </c>
      <c r="F46" s="146">
        <v>6662.4030390000007</v>
      </c>
      <c r="G46" s="146">
        <v>697.32527199999993</v>
      </c>
      <c r="H46" s="146">
        <v>564.79295100000002</v>
      </c>
      <c r="I46" s="95">
        <v>19.565920000000002</v>
      </c>
      <c r="J46" s="73"/>
      <c r="K46" s="74"/>
    </row>
    <row r="47" spans="1:11" ht="12" customHeight="1" x14ac:dyDescent="0.2">
      <c r="A47" s="245"/>
      <c r="B47" s="112" t="s">
        <v>248</v>
      </c>
      <c r="C47" s="146">
        <v>9935.3755279999987</v>
      </c>
      <c r="D47" s="146">
        <v>755.60197299999993</v>
      </c>
      <c r="E47" s="146">
        <v>108.386414</v>
      </c>
      <c r="F47" s="146">
        <v>6346.6848580000005</v>
      </c>
      <c r="G47" s="146">
        <v>463.773235</v>
      </c>
      <c r="H47" s="146">
        <v>494.20585200000005</v>
      </c>
      <c r="I47" s="95">
        <v>13.829078000000001</v>
      </c>
      <c r="J47" s="73"/>
      <c r="K47" s="74"/>
    </row>
    <row r="48" spans="1:11" ht="12" customHeight="1" x14ac:dyDescent="0.2">
      <c r="A48" s="245"/>
      <c r="B48" s="112" t="s">
        <v>249</v>
      </c>
      <c r="C48" s="146">
        <v>3088.2145079999996</v>
      </c>
      <c r="D48" s="146">
        <v>1057.99082</v>
      </c>
      <c r="E48" s="146">
        <v>352.47266000000002</v>
      </c>
      <c r="F48" s="146">
        <v>315.71818000000002</v>
      </c>
      <c r="G48" s="146">
        <v>233.55203599999999</v>
      </c>
      <c r="H48" s="146">
        <v>70.587097</v>
      </c>
      <c r="I48" s="95">
        <v>5.7368420000000002</v>
      </c>
      <c r="J48" s="73"/>
      <c r="K48" s="74"/>
    </row>
    <row r="49" spans="1:11" s="120" customFormat="1" ht="20.100000000000001" customHeight="1" x14ac:dyDescent="0.2">
      <c r="A49" s="99"/>
      <c r="B49" s="119" t="s">
        <v>364</v>
      </c>
      <c r="C49" s="146">
        <v>984.41490599999986</v>
      </c>
      <c r="D49" s="146">
        <v>200.17807999999999</v>
      </c>
      <c r="E49" s="146">
        <v>0</v>
      </c>
      <c r="F49" s="146">
        <v>72.010000000000005</v>
      </c>
      <c r="G49" s="146">
        <v>21.58493</v>
      </c>
      <c r="H49" s="146">
        <v>12.894736</v>
      </c>
      <c r="I49" s="95">
        <v>0</v>
      </c>
      <c r="J49" s="99"/>
      <c r="K49" s="147"/>
    </row>
    <row r="50" spans="1:11" s="120" customFormat="1" ht="12" customHeight="1" x14ac:dyDescent="0.2">
      <c r="A50" s="248"/>
      <c r="B50" s="121" t="s">
        <v>365</v>
      </c>
      <c r="C50" s="146">
        <v>380.99834499999997</v>
      </c>
      <c r="D50" s="146">
        <v>189.708237</v>
      </c>
      <c r="E50" s="146">
        <v>0</v>
      </c>
      <c r="F50" s="146">
        <v>8.7853000000000001E-2</v>
      </c>
      <c r="G50" s="146">
        <v>47.044805000000004</v>
      </c>
      <c r="H50" s="146">
        <v>0</v>
      </c>
      <c r="I50" s="95">
        <v>3.8064000000000001E-2</v>
      </c>
      <c r="J50" s="99"/>
      <c r="K50" s="147"/>
    </row>
    <row r="51" spans="1:11" s="129" customFormat="1" ht="5.0999999999999996" customHeight="1" x14ac:dyDescent="0.2">
      <c r="A51" s="124"/>
      <c r="C51" s="148"/>
      <c r="D51" s="148"/>
      <c r="E51" s="148"/>
      <c r="F51" s="148"/>
      <c r="G51" s="148"/>
      <c r="H51" s="148"/>
      <c r="J51" s="124"/>
      <c r="K51" s="145"/>
    </row>
    <row r="52" spans="1:11" ht="36" customHeight="1" x14ac:dyDescent="0.2">
      <c r="A52" s="250" t="s">
        <v>3</v>
      </c>
      <c r="B52" s="552" t="s">
        <v>267</v>
      </c>
      <c r="C52" s="552"/>
      <c r="D52" s="552"/>
      <c r="E52" s="552"/>
      <c r="F52" s="552"/>
      <c r="G52" s="552"/>
      <c r="H52" s="552"/>
      <c r="I52" s="552"/>
      <c r="J52" s="308"/>
      <c r="K52" s="74"/>
    </row>
    <row r="53" spans="1:11" x14ac:dyDescent="0.2">
      <c r="A53" s="73"/>
      <c r="B53" s="73"/>
      <c r="C53" s="73"/>
      <c r="D53" s="73"/>
      <c r="E53" s="73"/>
      <c r="F53" s="73"/>
      <c r="G53" s="73"/>
      <c r="H53" s="73"/>
      <c r="I53" s="73"/>
      <c r="J53" s="73"/>
      <c r="K53" s="74"/>
    </row>
    <row r="54" spans="1:11" x14ac:dyDescent="0.2">
      <c r="B54" s="114"/>
    </row>
    <row r="1048164" spans="3:3" x14ac:dyDescent="0.2">
      <c r="C1048164" s="146"/>
    </row>
  </sheetData>
  <mergeCells count="3">
    <mergeCell ref="B52:I52"/>
    <mergeCell ref="C5:C6"/>
    <mergeCell ref="D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0" customWidth="1"/>
    <col min="2" max="2" width="26.85546875" style="20" customWidth="1"/>
    <col min="3" max="9" width="9.85546875" style="20" customWidth="1"/>
    <col min="10" max="10" width="1.7109375" style="20" customWidth="1"/>
    <col min="11" max="11" width="1.85546875" style="22" customWidth="1"/>
    <col min="12" max="16384" width="9.140625" style="20"/>
  </cols>
  <sheetData>
    <row r="1" spans="1:11" s="28" customFormat="1" x14ac:dyDescent="0.2">
      <c r="K1" s="29"/>
    </row>
    <row r="2" spans="1:11" s="59" customFormat="1" ht="16.5" customHeight="1" x14ac:dyDescent="0.3">
      <c r="A2" s="395"/>
      <c r="B2" s="236" t="s">
        <v>333</v>
      </c>
      <c r="C2" s="236"/>
      <c r="D2" s="236"/>
      <c r="E2" s="236"/>
      <c r="F2" s="236"/>
      <c r="G2" s="236"/>
      <c r="H2" s="236"/>
      <c r="I2" s="235"/>
      <c r="J2" s="396"/>
    </row>
    <row r="3" spans="1:11" s="404" customFormat="1" ht="16.5" customHeight="1" x14ac:dyDescent="0.2">
      <c r="A3" s="399"/>
      <c r="B3" s="399" t="s">
        <v>57</v>
      </c>
      <c r="C3" s="399"/>
      <c r="D3" s="399"/>
      <c r="E3" s="399"/>
      <c r="F3" s="399"/>
      <c r="G3" s="399"/>
      <c r="H3" s="399"/>
      <c r="I3" s="399"/>
      <c r="J3" s="418"/>
      <c r="K3" s="399"/>
    </row>
    <row r="4" spans="1:11" s="422" customFormat="1" ht="21" customHeight="1" x14ac:dyDescent="0.2">
      <c r="A4" s="457"/>
      <c r="B4" s="420" t="s">
        <v>673</v>
      </c>
      <c r="C4" s="420"/>
      <c r="D4" s="420"/>
      <c r="E4" s="420"/>
      <c r="F4" s="420"/>
      <c r="G4" s="420"/>
      <c r="H4" s="420"/>
      <c r="I4" s="468" t="s">
        <v>216</v>
      </c>
      <c r="J4" s="458"/>
      <c r="K4" s="421"/>
    </row>
    <row r="5" spans="1:11" ht="26.1" customHeight="1" x14ac:dyDescent="0.2">
      <c r="A5" s="459"/>
      <c r="B5" s="430"/>
      <c r="C5" s="574" t="s">
        <v>0</v>
      </c>
      <c r="D5" s="576" t="s">
        <v>208</v>
      </c>
      <c r="E5" s="584"/>
      <c r="F5" s="577" t="s">
        <v>209</v>
      </c>
      <c r="G5" s="577"/>
      <c r="H5" s="585" t="s">
        <v>210</v>
      </c>
      <c r="I5" s="577"/>
      <c r="J5" s="464"/>
      <c r="K5" s="21"/>
    </row>
    <row r="6" spans="1:11" ht="26.1" customHeight="1" x14ac:dyDescent="0.2">
      <c r="A6" s="460"/>
      <c r="B6" s="433"/>
      <c r="C6" s="575"/>
      <c r="D6" s="434" t="s">
        <v>211</v>
      </c>
      <c r="E6" s="434" t="s">
        <v>212</v>
      </c>
      <c r="F6" s="434" t="s">
        <v>211</v>
      </c>
      <c r="G6" s="434" t="s">
        <v>212</v>
      </c>
      <c r="H6" s="436" t="s">
        <v>211</v>
      </c>
      <c r="I6" s="437" t="s">
        <v>212</v>
      </c>
      <c r="J6" s="467"/>
    </row>
    <row r="7" spans="1:11" ht="11.45" customHeight="1" x14ac:dyDescent="0.25">
      <c r="A7" s="461"/>
      <c r="B7" s="23" t="s">
        <v>544</v>
      </c>
      <c r="C7" s="24">
        <v>0</v>
      </c>
      <c r="D7" s="24">
        <v>0</v>
      </c>
      <c r="E7" s="24">
        <v>0</v>
      </c>
      <c r="F7" s="24">
        <v>0</v>
      </c>
      <c r="G7" s="24">
        <v>0</v>
      </c>
      <c r="H7" s="24">
        <v>0</v>
      </c>
      <c r="I7" s="243">
        <v>0</v>
      </c>
      <c r="J7" s="19"/>
      <c r="K7" s="25"/>
    </row>
    <row r="8" spans="1:11" ht="11.45" customHeight="1" x14ac:dyDescent="0.2">
      <c r="A8" s="458"/>
      <c r="B8" s="23" t="s">
        <v>545</v>
      </c>
      <c r="C8" s="26">
        <v>5966.5202960000015</v>
      </c>
      <c r="D8" s="26">
        <v>859.21104100000002</v>
      </c>
      <c r="E8" s="26">
        <v>2750.8054779999998</v>
      </c>
      <c r="F8" s="26">
        <v>344.41380500000002</v>
      </c>
      <c r="G8" s="26">
        <v>1508.0946220000001</v>
      </c>
      <c r="H8" s="26">
        <v>120.626881</v>
      </c>
      <c r="I8" s="244">
        <v>383.36846700000001</v>
      </c>
      <c r="J8" s="19"/>
      <c r="K8" s="27"/>
    </row>
    <row r="9" spans="1:11" ht="11.45" customHeight="1" x14ac:dyDescent="0.2">
      <c r="A9" s="458"/>
      <c r="B9" s="23" t="s">
        <v>546</v>
      </c>
      <c r="C9" s="26">
        <v>54.647004000000003</v>
      </c>
      <c r="D9" s="26">
        <v>0.455148</v>
      </c>
      <c r="E9" s="26">
        <v>25.748138000000001</v>
      </c>
      <c r="F9" s="26">
        <v>0</v>
      </c>
      <c r="G9" s="26">
        <v>28.443712000000001</v>
      </c>
      <c r="H9" s="26">
        <v>0</v>
      </c>
      <c r="I9" s="244">
        <v>0</v>
      </c>
      <c r="J9" s="19"/>
      <c r="K9" s="27"/>
    </row>
    <row r="10" spans="1:11" ht="11.45" customHeight="1" x14ac:dyDescent="0.2">
      <c r="A10" s="458"/>
      <c r="B10" s="23" t="s">
        <v>547</v>
      </c>
      <c r="C10" s="26">
        <v>1.7032499999999999</v>
      </c>
      <c r="D10" s="26">
        <v>0</v>
      </c>
      <c r="E10" s="26">
        <v>1.7032499999999999</v>
      </c>
      <c r="F10" s="26">
        <v>0</v>
      </c>
      <c r="G10" s="26">
        <v>0</v>
      </c>
      <c r="H10" s="26">
        <v>0</v>
      </c>
      <c r="I10" s="244">
        <v>0</v>
      </c>
      <c r="J10" s="19"/>
      <c r="K10" s="27"/>
    </row>
    <row r="11" spans="1:11" ht="11.45" customHeight="1" x14ac:dyDescent="0.2">
      <c r="A11" s="458"/>
      <c r="B11" s="23" t="s">
        <v>548</v>
      </c>
      <c r="C11" s="26">
        <v>37.562809000000009</v>
      </c>
      <c r="D11" s="26">
        <v>0</v>
      </c>
      <c r="E11" s="26">
        <v>23.380596000000001</v>
      </c>
      <c r="F11" s="26">
        <v>0.122221</v>
      </c>
      <c r="G11" s="26">
        <v>3.1819899999999999</v>
      </c>
      <c r="H11" s="26">
        <v>0.87800100000000003</v>
      </c>
      <c r="I11" s="244">
        <v>10</v>
      </c>
      <c r="J11" s="19"/>
      <c r="K11" s="27"/>
    </row>
    <row r="12" spans="1:11" ht="11.45" customHeight="1" x14ac:dyDescent="0.2">
      <c r="A12" s="458"/>
      <c r="B12" s="23" t="s">
        <v>549</v>
      </c>
      <c r="C12" s="26">
        <v>2281.9592640000023</v>
      </c>
      <c r="D12" s="26">
        <v>284.91380599999997</v>
      </c>
      <c r="E12" s="26">
        <v>104.117993</v>
      </c>
      <c r="F12" s="26">
        <v>668.40092500000003</v>
      </c>
      <c r="G12" s="26">
        <v>771.95650000000001</v>
      </c>
      <c r="H12" s="26">
        <v>94.865038999999996</v>
      </c>
      <c r="I12" s="244">
        <v>357.70499999999998</v>
      </c>
      <c r="J12" s="19"/>
      <c r="K12" s="27"/>
    </row>
    <row r="13" spans="1:11" ht="11.45" customHeight="1" x14ac:dyDescent="0.2">
      <c r="A13" s="458"/>
      <c r="B13" s="23" t="s">
        <v>550</v>
      </c>
      <c r="C13" s="26">
        <v>1.0630649999999999</v>
      </c>
      <c r="D13" s="26">
        <v>0</v>
      </c>
      <c r="E13" s="26">
        <v>0</v>
      </c>
      <c r="F13" s="26">
        <v>0</v>
      </c>
      <c r="G13" s="26">
        <v>0.531532</v>
      </c>
      <c r="H13" s="26">
        <v>0.531532</v>
      </c>
      <c r="I13" s="244">
        <v>0</v>
      </c>
      <c r="J13" s="19"/>
      <c r="K13" s="27"/>
    </row>
    <row r="14" spans="1:11" ht="11.45" customHeight="1" x14ac:dyDescent="0.2">
      <c r="A14" s="458"/>
      <c r="B14" s="23" t="s">
        <v>551</v>
      </c>
      <c r="C14" s="26">
        <v>17744.323870000007</v>
      </c>
      <c r="D14" s="26">
        <v>4917.6668830000008</v>
      </c>
      <c r="E14" s="26">
        <v>1858.3006540000001</v>
      </c>
      <c r="F14" s="26">
        <v>1510.649715</v>
      </c>
      <c r="G14" s="26">
        <v>2553.8436109999998</v>
      </c>
      <c r="H14" s="26">
        <v>6580.3548229999997</v>
      </c>
      <c r="I14" s="244">
        <v>323.50818099999998</v>
      </c>
      <c r="J14" s="19"/>
      <c r="K14" s="27"/>
    </row>
    <row r="15" spans="1:11" ht="11.45" customHeight="1" x14ac:dyDescent="0.2">
      <c r="A15" s="458"/>
      <c r="B15" s="23" t="s">
        <v>552</v>
      </c>
      <c r="C15" s="26">
        <v>132.58695699999996</v>
      </c>
      <c r="D15" s="26">
        <v>38.284999999999997</v>
      </c>
      <c r="E15" s="26">
        <v>74.977902999999998</v>
      </c>
      <c r="F15" s="26">
        <v>8.2718159999999994</v>
      </c>
      <c r="G15" s="26">
        <v>0</v>
      </c>
      <c r="H15" s="26">
        <v>11.052237</v>
      </c>
      <c r="I15" s="244">
        <v>0</v>
      </c>
      <c r="J15" s="19"/>
      <c r="K15" s="27"/>
    </row>
    <row r="16" spans="1:11" ht="11.45" customHeight="1" x14ac:dyDescent="0.2">
      <c r="A16" s="458"/>
      <c r="B16" s="23" t="s">
        <v>553</v>
      </c>
      <c r="C16" s="26">
        <v>1982.7716660000003</v>
      </c>
      <c r="D16" s="26">
        <v>575.89397099999996</v>
      </c>
      <c r="E16" s="26">
        <v>19.132452999999998</v>
      </c>
      <c r="F16" s="26">
        <v>891.04531199999997</v>
      </c>
      <c r="G16" s="26">
        <v>69.824105000000003</v>
      </c>
      <c r="H16" s="26">
        <v>404.85636099999999</v>
      </c>
      <c r="I16" s="244">
        <v>22.054856999999998</v>
      </c>
      <c r="J16" s="19"/>
      <c r="K16" s="27"/>
    </row>
    <row r="17" spans="1:11" ht="11.45" customHeight="1" x14ac:dyDescent="0.25">
      <c r="A17" s="461"/>
      <c r="B17" s="23" t="s">
        <v>554</v>
      </c>
      <c r="C17" s="26">
        <v>144.195753</v>
      </c>
      <c r="D17" s="26">
        <v>43.503253999999998</v>
      </c>
      <c r="E17" s="26">
        <v>26.249525000000002</v>
      </c>
      <c r="F17" s="26">
        <v>11</v>
      </c>
      <c r="G17" s="26">
        <v>21.261392000000001</v>
      </c>
      <c r="H17" s="26">
        <v>28.771768999999999</v>
      </c>
      <c r="I17" s="244">
        <v>13.40981</v>
      </c>
      <c r="J17" s="19"/>
      <c r="K17" s="25"/>
    </row>
    <row r="18" spans="1:11" ht="11.45" customHeight="1" x14ac:dyDescent="0.2">
      <c r="A18" s="462"/>
      <c r="B18" s="23" t="s">
        <v>555</v>
      </c>
      <c r="C18" s="26">
        <v>27.142522999999997</v>
      </c>
      <c r="D18" s="26">
        <v>3.0445000000000002</v>
      </c>
      <c r="E18" s="26">
        <v>9.4049999999999994</v>
      </c>
      <c r="F18" s="26">
        <v>5.5335000000000001</v>
      </c>
      <c r="G18" s="26">
        <v>8.2667350000000006</v>
      </c>
      <c r="H18" s="26">
        <v>0.77343099999999998</v>
      </c>
      <c r="I18" s="244">
        <v>0.1305</v>
      </c>
      <c r="J18" s="19"/>
      <c r="K18" s="27"/>
    </row>
    <row r="19" spans="1:11" ht="11.45" customHeight="1" x14ac:dyDescent="0.2">
      <c r="A19" s="462"/>
      <c r="B19" s="62" t="s">
        <v>556</v>
      </c>
      <c r="C19" s="26">
        <v>53.451208999999999</v>
      </c>
      <c r="D19" s="26">
        <v>0</v>
      </c>
      <c r="E19" s="26">
        <v>50.851208999999997</v>
      </c>
      <c r="F19" s="26">
        <v>0</v>
      </c>
      <c r="G19" s="26">
        <v>0</v>
      </c>
      <c r="H19" s="26">
        <v>2.6</v>
      </c>
      <c r="I19" s="244">
        <v>0</v>
      </c>
      <c r="J19" s="19"/>
      <c r="K19" s="27"/>
    </row>
    <row r="20" spans="1:11" ht="11.45" customHeight="1" x14ac:dyDescent="0.2">
      <c r="A20" s="462"/>
      <c r="B20" s="23" t="s">
        <v>557</v>
      </c>
      <c r="C20" s="26">
        <v>1137.8370809999999</v>
      </c>
      <c r="D20" s="26">
        <v>19.051794999999998</v>
      </c>
      <c r="E20" s="26">
        <v>716.9483929999999</v>
      </c>
      <c r="F20" s="26">
        <v>137.21052599999999</v>
      </c>
      <c r="G20" s="26">
        <v>192.876912</v>
      </c>
      <c r="H20" s="26">
        <v>22.224668999999999</v>
      </c>
      <c r="I20" s="244">
        <v>49.524783999999997</v>
      </c>
      <c r="J20" s="19"/>
      <c r="K20" s="27"/>
    </row>
    <row r="21" spans="1:11" ht="11.45" customHeight="1" x14ac:dyDescent="0.2">
      <c r="A21" s="462"/>
      <c r="B21" s="23" t="s">
        <v>558</v>
      </c>
      <c r="C21" s="26">
        <v>30.112727</v>
      </c>
      <c r="D21" s="26">
        <v>2.5957430000000001</v>
      </c>
      <c r="E21" s="26">
        <v>22.340784000000003</v>
      </c>
      <c r="F21" s="26">
        <v>0</v>
      </c>
      <c r="G21" s="26">
        <v>5.1761999999999997</v>
      </c>
      <c r="H21" s="26">
        <v>0</v>
      </c>
      <c r="I21" s="244">
        <v>0</v>
      </c>
      <c r="J21" s="19"/>
      <c r="K21" s="27"/>
    </row>
    <row r="22" spans="1:11" ht="11.45" customHeight="1" x14ac:dyDescent="0.2">
      <c r="A22" s="462"/>
      <c r="B22" s="23" t="s">
        <v>559</v>
      </c>
      <c r="C22" s="26">
        <v>4192.052071000001</v>
      </c>
      <c r="D22" s="26">
        <v>351.88448900000003</v>
      </c>
      <c r="E22" s="26">
        <v>2318.6045500000005</v>
      </c>
      <c r="F22" s="26">
        <v>158.22647000000001</v>
      </c>
      <c r="G22" s="26">
        <v>1282.3288709999999</v>
      </c>
      <c r="H22" s="26">
        <v>5.6983980000000001</v>
      </c>
      <c r="I22" s="244">
        <v>75.309291000000002</v>
      </c>
      <c r="J22" s="19"/>
      <c r="K22" s="27"/>
    </row>
    <row r="23" spans="1:11" ht="11.45" customHeight="1" x14ac:dyDescent="0.2">
      <c r="A23" s="462"/>
      <c r="B23" s="23" t="s">
        <v>560</v>
      </c>
      <c r="C23" s="26">
        <v>2354.719372</v>
      </c>
      <c r="D23" s="26">
        <v>126.03621799999999</v>
      </c>
      <c r="E23" s="26">
        <v>982.65658199999996</v>
      </c>
      <c r="F23" s="26">
        <v>64.168079000000006</v>
      </c>
      <c r="G23" s="26">
        <v>1174.0156919999999</v>
      </c>
      <c r="H23" s="26">
        <v>1.7889079999999999</v>
      </c>
      <c r="I23" s="244">
        <v>6.0603910000000001</v>
      </c>
      <c r="J23" s="19"/>
      <c r="K23" s="27"/>
    </row>
    <row r="24" spans="1:11" ht="11.45" customHeight="1" x14ac:dyDescent="0.2">
      <c r="A24" s="462"/>
      <c r="B24" s="23" t="s">
        <v>561</v>
      </c>
      <c r="C24" s="26">
        <v>32.553094999999999</v>
      </c>
      <c r="D24" s="26">
        <v>0</v>
      </c>
      <c r="E24" s="26">
        <v>30.009288999999999</v>
      </c>
      <c r="F24" s="26">
        <v>0</v>
      </c>
      <c r="G24" s="26">
        <v>2.5438049999999999</v>
      </c>
      <c r="H24" s="26">
        <v>0</v>
      </c>
      <c r="I24" s="244">
        <v>0</v>
      </c>
      <c r="J24" s="19"/>
      <c r="K24" s="27"/>
    </row>
    <row r="25" spans="1:11" ht="11.45" customHeight="1" x14ac:dyDescent="0.2">
      <c r="A25" s="462"/>
      <c r="B25" s="23" t="s">
        <v>562</v>
      </c>
      <c r="C25" s="26">
        <v>5177.4402359999995</v>
      </c>
      <c r="D25" s="26">
        <v>1207.8776049999999</v>
      </c>
      <c r="E25" s="26">
        <v>1607.8720000000001</v>
      </c>
      <c r="F25" s="26">
        <v>317.87568399999998</v>
      </c>
      <c r="G25" s="26">
        <v>1899.5333680000001</v>
      </c>
      <c r="H25" s="26">
        <v>110.16289399999999</v>
      </c>
      <c r="I25" s="244">
        <v>34.118684000000002</v>
      </c>
      <c r="J25" s="19"/>
      <c r="K25" s="27"/>
    </row>
    <row r="26" spans="1:11" ht="11.45" customHeight="1" x14ac:dyDescent="0.2">
      <c r="A26" s="462"/>
      <c r="B26" s="23" t="s">
        <v>563</v>
      </c>
      <c r="C26" s="26">
        <v>34.050359999999998</v>
      </c>
      <c r="D26" s="26">
        <v>0</v>
      </c>
      <c r="E26" s="26">
        <v>5.65</v>
      </c>
      <c r="F26" s="26">
        <v>28.400359999999999</v>
      </c>
      <c r="G26" s="26">
        <v>0</v>
      </c>
      <c r="H26" s="26">
        <v>0</v>
      </c>
      <c r="I26" s="244">
        <v>0</v>
      </c>
      <c r="J26" s="19"/>
      <c r="K26" s="27"/>
    </row>
    <row r="27" spans="1:11" ht="11.45" customHeight="1" x14ac:dyDescent="0.2">
      <c r="A27" s="462"/>
      <c r="B27" s="23" t="s">
        <v>564</v>
      </c>
      <c r="C27" s="26">
        <v>147.13048000000003</v>
      </c>
      <c r="D27" s="26">
        <v>5.5296660000000006</v>
      </c>
      <c r="E27" s="26">
        <v>21.777203000000004</v>
      </c>
      <c r="F27" s="26">
        <v>45.748452</v>
      </c>
      <c r="G27" s="26">
        <v>18.439561000000001</v>
      </c>
      <c r="H27" s="26">
        <v>52.146850999999998</v>
      </c>
      <c r="I27" s="244">
        <v>3.4887450000000002</v>
      </c>
      <c r="J27" s="19"/>
      <c r="K27" s="25"/>
    </row>
    <row r="28" spans="1:11" ht="11.45" customHeight="1" x14ac:dyDescent="0.2">
      <c r="A28" s="462"/>
      <c r="B28" s="23" t="s">
        <v>565</v>
      </c>
      <c r="C28" s="26">
        <v>305.83883500000002</v>
      </c>
      <c r="D28" s="26">
        <v>1.6617519999999999</v>
      </c>
      <c r="E28" s="26">
        <v>3.2182469999999999</v>
      </c>
      <c r="F28" s="26">
        <v>1.187316</v>
      </c>
      <c r="G28" s="26">
        <v>1.25</v>
      </c>
      <c r="H28" s="26">
        <v>298.52151900000001</v>
      </c>
      <c r="I28" s="244">
        <v>0</v>
      </c>
      <c r="J28" s="19"/>
      <c r="K28" s="27"/>
    </row>
    <row r="29" spans="1:11" ht="11.45" customHeight="1" x14ac:dyDescent="0.2">
      <c r="A29" s="462"/>
      <c r="B29" s="23" t="s">
        <v>566</v>
      </c>
      <c r="C29" s="26"/>
      <c r="D29" s="26"/>
      <c r="E29" s="26"/>
      <c r="F29" s="26"/>
      <c r="G29" s="26"/>
      <c r="H29" s="26"/>
      <c r="I29" s="244"/>
      <c r="J29" s="19"/>
      <c r="K29" s="27"/>
    </row>
    <row r="30" spans="1:11" ht="11.45" customHeight="1" x14ac:dyDescent="0.2">
      <c r="A30" s="462"/>
      <c r="B30" s="23" t="s">
        <v>567</v>
      </c>
      <c r="C30" s="26">
        <v>76.379463999999984</v>
      </c>
      <c r="D30" s="26">
        <v>9.617559</v>
      </c>
      <c r="E30" s="26">
        <v>0</v>
      </c>
      <c r="F30" s="26">
        <v>41</v>
      </c>
      <c r="G30" s="26">
        <v>25.761904000000001</v>
      </c>
      <c r="H30" s="26">
        <v>0</v>
      </c>
      <c r="I30" s="244">
        <v>0</v>
      </c>
      <c r="J30" s="19"/>
      <c r="K30" s="27"/>
    </row>
    <row r="31" spans="1:11" ht="11.45" customHeight="1" x14ac:dyDescent="0.2">
      <c r="A31" s="462"/>
      <c r="B31" s="23" t="s">
        <v>568</v>
      </c>
      <c r="C31" s="26">
        <v>17.602215999999999</v>
      </c>
      <c r="D31" s="26">
        <v>0</v>
      </c>
      <c r="E31" s="26">
        <v>14.521922999999999</v>
      </c>
      <c r="F31" s="26">
        <v>0</v>
      </c>
      <c r="G31" s="26">
        <v>3.0802930000000002</v>
      </c>
      <c r="H31" s="26">
        <v>0</v>
      </c>
      <c r="I31" s="244">
        <v>0</v>
      </c>
      <c r="J31" s="19"/>
      <c r="K31" s="27"/>
    </row>
    <row r="32" spans="1:11" ht="11.45" customHeight="1" x14ac:dyDescent="0.2">
      <c r="A32" s="462"/>
      <c r="B32" s="23" t="s">
        <v>569</v>
      </c>
      <c r="C32" s="26">
        <v>9047.6914830000042</v>
      </c>
      <c r="D32" s="26">
        <v>2061.0963380000003</v>
      </c>
      <c r="E32" s="26">
        <v>3056.0795550000007</v>
      </c>
      <c r="F32" s="26">
        <v>854.69888300000002</v>
      </c>
      <c r="G32" s="26">
        <v>2883.1739870000001</v>
      </c>
      <c r="H32" s="26">
        <v>192.54748000000001</v>
      </c>
      <c r="I32" s="244">
        <v>9.5238000000000003E-2</v>
      </c>
      <c r="J32" s="19"/>
      <c r="K32" s="27"/>
    </row>
    <row r="33" spans="1:11" ht="11.45" customHeight="1" x14ac:dyDescent="0.2">
      <c r="A33" s="462"/>
      <c r="B33" s="23" t="s">
        <v>570</v>
      </c>
      <c r="C33" s="26">
        <v>1355.2058850000014</v>
      </c>
      <c r="D33" s="26">
        <v>575.30752600000017</v>
      </c>
      <c r="E33" s="26">
        <v>389.26947299999995</v>
      </c>
      <c r="F33" s="26">
        <v>296.38630000000001</v>
      </c>
      <c r="G33" s="26">
        <v>26.707961000000001</v>
      </c>
      <c r="H33" s="26">
        <v>61.046044999999999</v>
      </c>
      <c r="I33" s="244">
        <v>6.4886689999999998</v>
      </c>
      <c r="J33" s="19"/>
      <c r="K33" s="27"/>
    </row>
    <row r="34" spans="1:11" ht="11.45" customHeight="1" x14ac:dyDescent="0.2">
      <c r="A34" s="19"/>
      <c r="B34" s="23" t="s">
        <v>571</v>
      </c>
      <c r="C34" s="26">
        <v>0</v>
      </c>
      <c r="D34" s="26">
        <v>0</v>
      </c>
      <c r="E34" s="26">
        <v>0</v>
      </c>
      <c r="F34" s="26">
        <v>0</v>
      </c>
      <c r="G34" s="26">
        <v>0</v>
      </c>
      <c r="H34" s="26">
        <v>0</v>
      </c>
      <c r="I34" s="244">
        <v>0</v>
      </c>
      <c r="J34" s="19"/>
      <c r="K34" s="27"/>
    </row>
    <row r="35" spans="1:11" ht="11.45" customHeight="1" x14ac:dyDescent="0.2">
      <c r="A35" s="19"/>
      <c r="B35" s="23" t="s">
        <v>572</v>
      </c>
      <c r="C35" s="26">
        <v>789.88468699999999</v>
      </c>
      <c r="D35" s="26">
        <v>4.0623839999999998</v>
      </c>
      <c r="E35" s="26">
        <v>407.193286</v>
      </c>
      <c r="F35" s="26">
        <v>0</v>
      </c>
      <c r="G35" s="26">
        <v>357.14285699999999</v>
      </c>
      <c r="H35" s="26">
        <v>20.009969000000002</v>
      </c>
      <c r="I35" s="244">
        <v>1.4761899999999999</v>
      </c>
      <c r="J35" s="19"/>
      <c r="K35" s="27"/>
    </row>
    <row r="36" spans="1:11" ht="11.45" customHeight="1" x14ac:dyDescent="0.2">
      <c r="A36" s="19"/>
      <c r="B36" s="23" t="s">
        <v>573</v>
      </c>
      <c r="C36" s="26">
        <v>70.189255000000003</v>
      </c>
      <c r="D36" s="26">
        <v>27.100891999999998</v>
      </c>
      <c r="E36" s="26">
        <v>8.8099489999999996</v>
      </c>
      <c r="F36" s="26">
        <v>17.712516000000001</v>
      </c>
      <c r="G36" s="26">
        <v>6.8975229999999996</v>
      </c>
      <c r="H36" s="26">
        <v>9.6683730000000008</v>
      </c>
      <c r="I36" s="244">
        <v>0</v>
      </c>
      <c r="J36" s="19"/>
      <c r="K36" s="25"/>
    </row>
    <row r="37" spans="1:11" ht="11.45" customHeight="1" x14ac:dyDescent="0.2">
      <c r="A37" s="19"/>
      <c r="B37" s="23" t="s">
        <v>574</v>
      </c>
      <c r="C37" s="26">
        <v>0</v>
      </c>
      <c r="D37" s="26">
        <v>0</v>
      </c>
      <c r="E37" s="26">
        <v>0</v>
      </c>
      <c r="F37" s="26">
        <v>0</v>
      </c>
      <c r="G37" s="26">
        <v>0</v>
      </c>
      <c r="H37" s="26">
        <v>0</v>
      </c>
      <c r="I37" s="244">
        <v>0</v>
      </c>
      <c r="J37" s="19"/>
      <c r="K37" s="27"/>
    </row>
    <row r="38" spans="1:11" ht="11.45" customHeight="1" x14ac:dyDescent="0.2">
      <c r="A38" s="19"/>
      <c r="B38" s="23" t="s">
        <v>575</v>
      </c>
      <c r="C38" s="26">
        <v>413.36095499999988</v>
      </c>
      <c r="D38" s="26">
        <v>42.289245000000001</v>
      </c>
      <c r="E38" s="26">
        <v>217.02459500000001</v>
      </c>
      <c r="F38" s="26">
        <v>86.841614000000007</v>
      </c>
      <c r="G38" s="26">
        <v>0</v>
      </c>
      <c r="H38" s="26">
        <v>62.455500000000001</v>
      </c>
      <c r="I38" s="244">
        <v>4.75</v>
      </c>
      <c r="J38" s="19"/>
      <c r="K38" s="27"/>
    </row>
    <row r="39" spans="1:11" ht="11.45" customHeight="1" x14ac:dyDescent="0.2">
      <c r="A39" s="19"/>
      <c r="B39" s="23" t="s">
        <v>576</v>
      </c>
      <c r="C39" s="26">
        <v>795.92586300000005</v>
      </c>
      <c r="D39" s="26">
        <v>113.46799799999999</v>
      </c>
      <c r="E39" s="26">
        <v>629.120452</v>
      </c>
      <c r="F39" s="26">
        <v>0</v>
      </c>
      <c r="G39" s="26">
        <v>33.415984000000002</v>
      </c>
      <c r="H39" s="26">
        <v>0.73929999999999996</v>
      </c>
      <c r="I39" s="244">
        <v>19.182126</v>
      </c>
      <c r="J39" s="19"/>
      <c r="K39" s="27"/>
    </row>
    <row r="40" spans="1:11" ht="11.45" customHeight="1" x14ac:dyDescent="0.2">
      <c r="A40" s="19"/>
      <c r="B40" s="23" t="s">
        <v>577</v>
      </c>
      <c r="C40" s="26">
        <v>241.28607799999997</v>
      </c>
      <c r="D40" s="26">
        <v>132.49026799999999</v>
      </c>
      <c r="E40" s="26">
        <v>6.6759779999999997</v>
      </c>
      <c r="F40" s="26">
        <v>27.300502999999999</v>
      </c>
      <c r="G40" s="26">
        <v>74.819327000000001</v>
      </c>
      <c r="H40" s="26">
        <v>0</v>
      </c>
      <c r="I40" s="244">
        <v>0</v>
      </c>
      <c r="J40" s="19"/>
      <c r="K40" s="27"/>
    </row>
    <row r="41" spans="1:11" ht="11.45" customHeight="1" x14ac:dyDescent="0.2">
      <c r="A41" s="19"/>
      <c r="B41" s="23" t="s">
        <v>578</v>
      </c>
      <c r="C41" s="26">
        <v>235.51911199999998</v>
      </c>
      <c r="D41" s="26">
        <v>20.209762000000001</v>
      </c>
      <c r="E41" s="26">
        <v>123.84923599999999</v>
      </c>
      <c r="F41" s="26">
        <v>90.91892</v>
      </c>
      <c r="G41" s="26">
        <v>0</v>
      </c>
      <c r="H41" s="26">
        <v>0.54119300000000004</v>
      </c>
      <c r="I41" s="244">
        <v>0</v>
      </c>
      <c r="J41" s="19"/>
      <c r="K41" s="27"/>
    </row>
    <row r="42" spans="1:11" ht="11.45" customHeight="1" x14ac:dyDescent="0.2">
      <c r="A42" s="19"/>
      <c r="B42" s="23" t="s">
        <v>579</v>
      </c>
      <c r="C42" s="26">
        <v>155.93899799999991</v>
      </c>
      <c r="D42" s="26">
        <v>0</v>
      </c>
      <c r="E42" s="26">
        <v>0.67893400000000004</v>
      </c>
      <c r="F42" s="26">
        <v>152.987731</v>
      </c>
      <c r="G42" s="26">
        <v>0</v>
      </c>
      <c r="H42" s="26">
        <v>2.2723309999999999</v>
      </c>
      <c r="I42" s="244">
        <v>0</v>
      </c>
      <c r="J42" s="19"/>
      <c r="K42" s="27"/>
    </row>
    <row r="43" spans="1:11" ht="11.45" customHeight="1" x14ac:dyDescent="0.2">
      <c r="A43" s="19"/>
      <c r="B43" s="23" t="s">
        <v>580</v>
      </c>
      <c r="C43" s="26">
        <v>41.657173</v>
      </c>
      <c r="D43" s="26">
        <v>9.9577780000000011</v>
      </c>
      <c r="E43" s="26">
        <v>11.504941000000001</v>
      </c>
      <c r="F43" s="26">
        <v>0.86955700000000002</v>
      </c>
      <c r="G43" s="26">
        <v>0</v>
      </c>
      <c r="H43" s="26">
        <v>19.324895999999999</v>
      </c>
      <c r="I43" s="244">
        <v>0</v>
      </c>
      <c r="J43" s="19"/>
      <c r="K43" s="27"/>
    </row>
    <row r="44" spans="1:11" ht="11.45" customHeight="1" x14ac:dyDescent="0.2">
      <c r="A44" s="458"/>
      <c r="B44" s="23" t="s">
        <v>581</v>
      </c>
      <c r="C44" s="26">
        <v>77.295484999999971</v>
      </c>
      <c r="D44" s="26">
        <v>0.40594400000000003</v>
      </c>
      <c r="E44" s="26">
        <v>42.645553</v>
      </c>
      <c r="F44" s="26">
        <v>33.009053000000002</v>
      </c>
      <c r="G44" s="26">
        <v>0</v>
      </c>
      <c r="H44" s="26">
        <v>1.2349330000000001</v>
      </c>
      <c r="I44" s="244">
        <v>0</v>
      </c>
      <c r="J44" s="19"/>
      <c r="K44" s="27"/>
    </row>
    <row r="45" spans="1:11" ht="11.45" customHeight="1" x14ac:dyDescent="0.2">
      <c r="A45" s="458"/>
      <c r="B45" s="23" t="s">
        <v>582</v>
      </c>
      <c r="C45" s="26">
        <v>7.1052629999999999</v>
      </c>
      <c r="D45" s="26">
        <v>0</v>
      </c>
      <c r="E45" s="26">
        <v>7.1052629999999999</v>
      </c>
      <c r="F45" s="26">
        <v>0</v>
      </c>
      <c r="G45" s="26">
        <v>0</v>
      </c>
      <c r="H45" s="26">
        <v>0</v>
      </c>
      <c r="I45" s="244">
        <v>0</v>
      </c>
      <c r="J45" s="19"/>
      <c r="K45" s="27"/>
    </row>
    <row r="46" spans="1:11" ht="11.45" customHeight="1" x14ac:dyDescent="0.2">
      <c r="A46" s="462"/>
      <c r="B46" s="23" t="s">
        <v>583</v>
      </c>
      <c r="C46" s="26">
        <v>0</v>
      </c>
      <c r="D46" s="26">
        <v>0</v>
      </c>
      <c r="E46" s="26">
        <v>0</v>
      </c>
      <c r="F46" s="26">
        <v>0</v>
      </c>
      <c r="G46" s="26">
        <v>0</v>
      </c>
      <c r="H46" s="26">
        <v>0</v>
      </c>
      <c r="I46" s="244">
        <v>0</v>
      </c>
      <c r="J46" s="19"/>
      <c r="K46" s="25"/>
    </row>
    <row r="47" spans="1:11" ht="11.45" customHeight="1" x14ac:dyDescent="0.2">
      <c r="A47" s="462"/>
      <c r="B47" s="23" t="s">
        <v>584</v>
      </c>
      <c r="C47" s="26">
        <v>36.499581000000013</v>
      </c>
      <c r="D47" s="26">
        <v>1.1538459999999999</v>
      </c>
      <c r="E47" s="26">
        <v>10.832913999999999</v>
      </c>
      <c r="F47" s="26">
        <v>0</v>
      </c>
      <c r="G47" s="26">
        <v>5.1282050000000003</v>
      </c>
      <c r="H47" s="26">
        <v>19.384615</v>
      </c>
      <c r="I47" s="244">
        <v>0</v>
      </c>
      <c r="J47" s="19"/>
      <c r="K47" s="25"/>
    </row>
    <row r="48" spans="1:11" ht="11.45" customHeight="1" x14ac:dyDescent="0.2">
      <c r="A48" s="462"/>
      <c r="B48" s="23" t="s">
        <v>585</v>
      </c>
      <c r="C48" s="26">
        <v>15650.855212</v>
      </c>
      <c r="D48" s="26">
        <v>633.00888999999995</v>
      </c>
      <c r="E48" s="26">
        <v>10214.158549000002</v>
      </c>
      <c r="F48" s="26">
        <v>57.919837999999999</v>
      </c>
      <c r="G48" s="26">
        <v>4526.6196650000002</v>
      </c>
      <c r="H48" s="26">
        <v>155.95888199999999</v>
      </c>
      <c r="I48" s="244">
        <v>63.189385000000001</v>
      </c>
      <c r="J48" s="19"/>
    </row>
    <row r="49" spans="1:10" ht="11.45" customHeight="1" x14ac:dyDescent="0.2">
      <c r="A49" s="462"/>
      <c r="B49" s="23" t="s">
        <v>586</v>
      </c>
      <c r="C49" s="26">
        <v>3.4335170000000002</v>
      </c>
      <c r="D49" s="26">
        <v>0</v>
      </c>
      <c r="E49" s="26">
        <v>3.4335170000000002</v>
      </c>
      <c r="F49" s="26">
        <v>0</v>
      </c>
      <c r="G49" s="26">
        <v>0</v>
      </c>
      <c r="H49" s="26">
        <v>0</v>
      </c>
      <c r="I49" s="244">
        <v>0</v>
      </c>
      <c r="J49" s="19"/>
    </row>
    <row r="50" spans="1:10" ht="11.45" customHeight="1" x14ac:dyDescent="0.2">
      <c r="A50" s="462"/>
      <c r="B50" s="23" t="s">
        <v>587</v>
      </c>
      <c r="C50" s="26">
        <v>194.17321199999992</v>
      </c>
      <c r="D50" s="26">
        <v>24.316375000000001</v>
      </c>
      <c r="E50" s="26">
        <v>86.790823000000003</v>
      </c>
      <c r="F50" s="26">
        <v>47.968131999999997</v>
      </c>
      <c r="G50" s="26">
        <v>26.730715</v>
      </c>
      <c r="H50" s="26">
        <v>7.8363759999999996</v>
      </c>
      <c r="I50" s="244">
        <v>0.53078899999999996</v>
      </c>
      <c r="J50" s="19"/>
    </row>
    <row r="51" spans="1:10" ht="11.45" customHeight="1" x14ac:dyDescent="0.2">
      <c r="A51" s="462"/>
      <c r="B51" s="23" t="s">
        <v>588</v>
      </c>
      <c r="C51" s="26">
        <v>2168.6721220000009</v>
      </c>
      <c r="D51" s="26">
        <v>204.00838199999998</v>
      </c>
      <c r="E51" s="26">
        <v>542.93956700000001</v>
      </c>
      <c r="F51" s="26">
        <v>1.894695</v>
      </c>
      <c r="G51" s="26">
        <v>1216.5582300000001</v>
      </c>
      <c r="H51" s="26">
        <v>19.554901999999998</v>
      </c>
      <c r="I51" s="244">
        <v>183.71634299999999</v>
      </c>
      <c r="J51" s="19"/>
    </row>
    <row r="52" spans="1:10" ht="11.45" customHeight="1" x14ac:dyDescent="0.2">
      <c r="A52" s="462"/>
      <c r="B52" s="23" t="s">
        <v>589</v>
      </c>
      <c r="C52" s="26">
        <v>955.73903300000029</v>
      </c>
      <c r="D52" s="26">
        <v>41.139161999999999</v>
      </c>
      <c r="E52" s="26">
        <v>554.54740100000004</v>
      </c>
      <c r="F52" s="26">
        <v>6.4946669999999997</v>
      </c>
      <c r="G52" s="26">
        <v>326.15831700000001</v>
      </c>
      <c r="H52" s="26">
        <v>10.644989000000001</v>
      </c>
      <c r="I52" s="244">
        <v>16.754494999999999</v>
      </c>
      <c r="J52" s="19"/>
    </row>
    <row r="53" spans="1:10" ht="11.45" customHeight="1" x14ac:dyDescent="0.2">
      <c r="A53" s="462"/>
      <c r="B53" s="23" t="s">
        <v>590</v>
      </c>
      <c r="C53" s="26">
        <v>4572.4605899999997</v>
      </c>
      <c r="D53" s="26">
        <v>20.460387000000001</v>
      </c>
      <c r="E53" s="26">
        <v>103.28593799999999</v>
      </c>
      <c r="F53" s="26">
        <v>0</v>
      </c>
      <c r="G53" s="26">
        <v>3542.5513099999998</v>
      </c>
      <c r="H53" s="26">
        <v>850.57374400000003</v>
      </c>
      <c r="I53" s="244">
        <v>55.589210000000001</v>
      </c>
      <c r="J53" s="19"/>
    </row>
    <row r="54" spans="1:10" ht="11.45" customHeight="1" x14ac:dyDescent="0.2">
      <c r="A54" s="19"/>
      <c r="B54" s="23" t="s">
        <v>591</v>
      </c>
      <c r="C54" s="26">
        <v>280.52511299999998</v>
      </c>
      <c r="D54" s="26">
        <v>109.33926999999998</v>
      </c>
      <c r="E54" s="26">
        <v>62.894564000000003</v>
      </c>
      <c r="F54" s="26">
        <v>28.306943</v>
      </c>
      <c r="G54" s="26">
        <v>0</v>
      </c>
      <c r="H54" s="26">
        <v>78.360403000000005</v>
      </c>
      <c r="I54" s="244">
        <v>1.6239300000000001</v>
      </c>
      <c r="J54" s="19"/>
    </row>
    <row r="55" spans="1:10" ht="11.45" customHeight="1" x14ac:dyDescent="0.2">
      <c r="A55" s="19"/>
      <c r="B55" s="23" t="s">
        <v>592</v>
      </c>
      <c r="C55" s="26">
        <v>3.643386</v>
      </c>
      <c r="D55" s="26">
        <v>0</v>
      </c>
      <c r="E55" s="26">
        <v>1.9314580000000001</v>
      </c>
      <c r="F55" s="26">
        <v>0</v>
      </c>
      <c r="G55" s="26">
        <v>0</v>
      </c>
      <c r="H55" s="26">
        <v>1.711927</v>
      </c>
      <c r="I55" s="244">
        <v>0</v>
      </c>
      <c r="J55" s="19"/>
    </row>
    <row r="56" spans="1:10" ht="11.45" customHeight="1" x14ac:dyDescent="0.2">
      <c r="A56" s="19"/>
      <c r="B56" s="23" t="s">
        <v>593</v>
      </c>
      <c r="C56" s="26">
        <v>271.37908899999996</v>
      </c>
      <c r="D56" s="26">
        <v>28.721809</v>
      </c>
      <c r="E56" s="26">
        <v>192.03718800000001</v>
      </c>
      <c r="F56" s="26">
        <v>0.228571</v>
      </c>
      <c r="G56" s="26">
        <v>45.863177999999998</v>
      </c>
      <c r="H56" s="26">
        <v>0.96500699999999995</v>
      </c>
      <c r="I56" s="244">
        <v>3.5633330000000001</v>
      </c>
      <c r="J56" s="19"/>
    </row>
    <row r="57" spans="1:10" ht="11.45" customHeight="1" x14ac:dyDescent="0.2">
      <c r="A57" s="19"/>
      <c r="B57" s="23" t="s">
        <v>594</v>
      </c>
      <c r="C57" s="26">
        <v>97318.573000000004</v>
      </c>
      <c r="D57" s="26">
        <v>21285.426500000001</v>
      </c>
      <c r="E57" s="26">
        <v>36130.945</v>
      </c>
      <c r="F57" s="26">
        <v>6885.8069999999998</v>
      </c>
      <c r="G57" s="26">
        <v>31514.241000000002</v>
      </c>
      <c r="H57" s="26">
        <v>178.56049999999999</v>
      </c>
      <c r="I57" s="244">
        <v>1323.6669999999999</v>
      </c>
      <c r="J57" s="19"/>
    </row>
    <row r="58" spans="1:10" ht="16.5" customHeight="1" x14ac:dyDescent="0.2">
      <c r="A58" s="458"/>
      <c r="B58" s="540" t="s">
        <v>597</v>
      </c>
      <c r="C58" s="541">
        <v>25538.068180999991</v>
      </c>
      <c r="D58" s="541">
        <v>4496.113636</v>
      </c>
      <c r="E58" s="541">
        <v>12998.136363</v>
      </c>
      <c r="F58" s="541">
        <v>2301</v>
      </c>
      <c r="G58" s="541">
        <v>5108.8181809999996</v>
      </c>
      <c r="H58" s="541">
        <v>505.09090900000001</v>
      </c>
      <c r="I58" s="542">
        <v>128.90908999999999</v>
      </c>
      <c r="J58" s="19"/>
    </row>
    <row r="59" spans="1:10" ht="29.1" customHeight="1" x14ac:dyDescent="0.2">
      <c r="A59" s="463" t="s">
        <v>3</v>
      </c>
      <c r="B59" s="583" t="s">
        <v>54</v>
      </c>
      <c r="C59" s="583"/>
      <c r="D59" s="583"/>
      <c r="E59" s="583"/>
      <c r="F59" s="583"/>
      <c r="G59" s="583"/>
      <c r="H59" s="583"/>
      <c r="I59" s="583"/>
      <c r="J59" s="464"/>
    </row>
    <row r="60" spans="1:10" x14ac:dyDescent="0.2">
      <c r="A60" s="19"/>
      <c r="B60" s="19"/>
      <c r="C60" s="19"/>
      <c r="D60" s="19"/>
      <c r="E60" s="19"/>
      <c r="F60" s="19"/>
      <c r="G60" s="19"/>
      <c r="H60" s="19"/>
      <c r="I60" s="19"/>
      <c r="J60" s="19"/>
    </row>
  </sheetData>
  <mergeCells count="5">
    <mergeCell ref="B59:I59"/>
    <mergeCell ref="C5:C6"/>
    <mergeCell ref="D5:E5"/>
    <mergeCell ref="F5:G5"/>
    <mergeCell ref="H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K60"/>
  <sheetViews>
    <sheetView showGridLines="0" zoomScaleNormal="100" zoomScaleSheetLayoutView="100" workbookViewId="0"/>
  </sheetViews>
  <sheetFormatPr defaultColWidth="9.140625" defaultRowHeight="12" x14ac:dyDescent="0.2"/>
  <cols>
    <col min="1" max="1" width="1.7109375" style="20" customWidth="1"/>
    <col min="2" max="2" width="26.85546875" style="20" customWidth="1"/>
    <col min="3" max="9" width="9.85546875" style="20" customWidth="1"/>
    <col min="10" max="10" width="1.7109375" style="20" customWidth="1"/>
    <col min="11" max="11" width="1.85546875" style="22" customWidth="1"/>
    <col min="12" max="16384" width="9.140625" style="20"/>
  </cols>
  <sheetData>
    <row r="1" spans="1:11" s="28" customFormat="1" x14ac:dyDescent="0.2">
      <c r="K1" s="29"/>
    </row>
    <row r="2" spans="1:11" s="59" customFormat="1" ht="16.5" customHeight="1" x14ac:dyDescent="0.3">
      <c r="A2" s="395"/>
      <c r="B2" s="236" t="s">
        <v>333</v>
      </c>
      <c r="C2" s="236"/>
      <c r="D2" s="236"/>
      <c r="E2" s="236"/>
      <c r="F2" s="236"/>
      <c r="G2" s="236"/>
      <c r="H2" s="236"/>
      <c r="I2" s="235"/>
      <c r="J2" s="396"/>
    </row>
    <row r="3" spans="1:11" s="404" customFormat="1" ht="16.5" customHeight="1" x14ac:dyDescent="0.2">
      <c r="A3" s="399"/>
      <c r="B3" s="399" t="s">
        <v>336</v>
      </c>
      <c r="C3" s="399"/>
      <c r="D3" s="399"/>
      <c r="E3" s="399"/>
      <c r="F3" s="399"/>
      <c r="G3" s="399"/>
      <c r="H3" s="399"/>
      <c r="I3" s="399"/>
      <c r="J3" s="418"/>
      <c r="K3" s="399"/>
    </row>
    <row r="4" spans="1:11" s="422" customFormat="1" ht="21" customHeight="1" x14ac:dyDescent="0.2">
      <c r="A4" s="457"/>
      <c r="B4" s="420" t="s">
        <v>673</v>
      </c>
      <c r="C4" s="420"/>
      <c r="D4" s="420"/>
      <c r="E4" s="420"/>
      <c r="F4" s="420"/>
      <c r="G4" s="420"/>
      <c r="H4" s="420"/>
      <c r="I4" s="468" t="s">
        <v>217</v>
      </c>
      <c r="J4" s="458"/>
      <c r="K4" s="421"/>
    </row>
    <row r="5" spans="1:11" ht="26.1" customHeight="1" x14ac:dyDescent="0.2">
      <c r="A5" s="459"/>
      <c r="B5" s="430"/>
      <c r="C5" s="574" t="s">
        <v>0</v>
      </c>
      <c r="D5" s="576" t="s">
        <v>208</v>
      </c>
      <c r="E5" s="584"/>
      <c r="F5" s="577" t="s">
        <v>209</v>
      </c>
      <c r="G5" s="577"/>
      <c r="H5" s="585" t="s">
        <v>210</v>
      </c>
      <c r="I5" s="577"/>
      <c r="J5" s="464"/>
      <c r="K5" s="21"/>
    </row>
    <row r="6" spans="1:11" ht="26.1" customHeight="1" x14ac:dyDescent="0.2">
      <c r="A6" s="460"/>
      <c r="B6" s="433"/>
      <c r="C6" s="575"/>
      <c r="D6" s="434" t="s">
        <v>211</v>
      </c>
      <c r="E6" s="434" t="s">
        <v>212</v>
      </c>
      <c r="F6" s="434" t="s">
        <v>211</v>
      </c>
      <c r="G6" s="434" t="s">
        <v>212</v>
      </c>
      <c r="H6" s="436" t="s">
        <v>211</v>
      </c>
      <c r="I6" s="437" t="s">
        <v>212</v>
      </c>
      <c r="J6" s="467"/>
    </row>
    <row r="7" spans="1:11" ht="11.45" customHeight="1" x14ac:dyDescent="0.25">
      <c r="A7" s="461"/>
      <c r="B7" s="23" t="s">
        <v>544</v>
      </c>
      <c r="C7" s="24">
        <v>5.036842</v>
      </c>
      <c r="D7" s="24">
        <v>0</v>
      </c>
      <c r="E7" s="24">
        <v>0</v>
      </c>
      <c r="F7" s="24">
        <v>0</v>
      </c>
      <c r="G7" s="24">
        <v>0</v>
      </c>
      <c r="H7" s="24">
        <v>5.036842</v>
      </c>
      <c r="I7" s="243">
        <v>0</v>
      </c>
      <c r="J7" s="19"/>
      <c r="K7" s="25"/>
    </row>
    <row r="8" spans="1:11" ht="11.45" customHeight="1" x14ac:dyDescent="0.2">
      <c r="A8" s="458"/>
      <c r="B8" s="23" t="s">
        <v>545</v>
      </c>
      <c r="C8" s="26">
        <v>1185.5948810000002</v>
      </c>
      <c r="D8" s="26">
        <v>62.084153999999991</v>
      </c>
      <c r="E8" s="26">
        <v>682.47450300000003</v>
      </c>
      <c r="F8" s="26">
        <v>44.034457000000003</v>
      </c>
      <c r="G8" s="26">
        <v>96.282877999999997</v>
      </c>
      <c r="H8" s="26">
        <v>260.11802799999998</v>
      </c>
      <c r="I8" s="244">
        <v>40.600859</v>
      </c>
      <c r="J8" s="19"/>
      <c r="K8" s="27"/>
    </row>
    <row r="9" spans="1:11" ht="11.45" customHeight="1" x14ac:dyDescent="0.2">
      <c r="A9" s="458"/>
      <c r="B9" s="23" t="s">
        <v>546</v>
      </c>
      <c r="C9" s="26">
        <v>91.734629999999981</v>
      </c>
      <c r="D9" s="26">
        <v>0</v>
      </c>
      <c r="E9" s="26">
        <v>62.49221399999999</v>
      </c>
      <c r="F9" s="26">
        <v>2.9645999999999999</v>
      </c>
      <c r="G9" s="26">
        <v>21.652374999999999</v>
      </c>
      <c r="H9" s="26">
        <v>4.6254390000000001</v>
      </c>
      <c r="I9" s="244">
        <v>0</v>
      </c>
      <c r="J9" s="19"/>
      <c r="K9" s="27"/>
    </row>
    <row r="10" spans="1:11" ht="11.45" customHeight="1" x14ac:dyDescent="0.2">
      <c r="A10" s="458"/>
      <c r="B10" s="23" t="s">
        <v>547</v>
      </c>
      <c r="C10" s="26">
        <v>43.099999999999994</v>
      </c>
      <c r="D10" s="26">
        <v>0</v>
      </c>
      <c r="E10" s="26">
        <v>21.6</v>
      </c>
      <c r="F10" s="26">
        <v>0</v>
      </c>
      <c r="G10" s="26">
        <v>0</v>
      </c>
      <c r="H10" s="26">
        <v>0</v>
      </c>
      <c r="I10" s="244">
        <v>21.5</v>
      </c>
      <c r="J10" s="19"/>
      <c r="K10" s="27"/>
    </row>
    <row r="11" spans="1:11" ht="11.45" customHeight="1" x14ac:dyDescent="0.2">
      <c r="A11" s="458"/>
      <c r="B11" s="23" t="s">
        <v>548</v>
      </c>
      <c r="C11" s="26">
        <v>120.31907500000003</v>
      </c>
      <c r="D11" s="26">
        <v>2.691891</v>
      </c>
      <c r="E11" s="26">
        <v>75.219297000000012</v>
      </c>
      <c r="F11" s="26">
        <v>0.168295</v>
      </c>
      <c r="G11" s="26">
        <v>12.970977</v>
      </c>
      <c r="H11" s="26">
        <v>17.817195999999999</v>
      </c>
      <c r="I11" s="244">
        <v>11.451416999999999</v>
      </c>
      <c r="J11" s="19"/>
      <c r="K11" s="27"/>
    </row>
    <row r="12" spans="1:11" ht="11.45" customHeight="1" x14ac:dyDescent="0.2">
      <c r="A12" s="458"/>
      <c r="B12" s="23" t="s">
        <v>549</v>
      </c>
      <c r="C12" s="26">
        <v>2682.5391719999998</v>
      </c>
      <c r="D12" s="26">
        <v>135.341959</v>
      </c>
      <c r="E12" s="26">
        <v>1066.237646</v>
      </c>
      <c r="F12" s="26">
        <v>784.36730499999999</v>
      </c>
      <c r="G12" s="26">
        <v>456.89586300000002</v>
      </c>
      <c r="H12" s="26">
        <v>231.20277999999999</v>
      </c>
      <c r="I12" s="244">
        <v>8.4936159999999994</v>
      </c>
      <c r="J12" s="19"/>
      <c r="K12" s="27"/>
    </row>
    <row r="13" spans="1:11" ht="11.45" customHeight="1" x14ac:dyDescent="0.2">
      <c r="A13" s="458"/>
      <c r="B13" s="23" t="s">
        <v>550</v>
      </c>
      <c r="C13" s="26">
        <v>0</v>
      </c>
      <c r="D13" s="26">
        <v>0</v>
      </c>
      <c r="E13" s="26">
        <v>0</v>
      </c>
      <c r="F13" s="26">
        <v>0</v>
      </c>
      <c r="G13" s="26">
        <v>0</v>
      </c>
      <c r="H13" s="26">
        <v>0</v>
      </c>
      <c r="I13" s="244">
        <v>0</v>
      </c>
      <c r="J13" s="19"/>
      <c r="K13" s="27"/>
    </row>
    <row r="14" spans="1:11" ht="11.45" customHeight="1" x14ac:dyDescent="0.2">
      <c r="A14" s="458"/>
      <c r="B14" s="23" t="s">
        <v>551</v>
      </c>
      <c r="C14" s="26">
        <v>5680.3784880000003</v>
      </c>
      <c r="D14" s="26">
        <v>737.13390599999991</v>
      </c>
      <c r="E14" s="26">
        <v>3062.4365990000006</v>
      </c>
      <c r="F14" s="26">
        <v>770.52706499999999</v>
      </c>
      <c r="G14" s="26">
        <v>476.787622</v>
      </c>
      <c r="H14" s="26">
        <v>540.24073599999997</v>
      </c>
      <c r="I14" s="244">
        <v>93.252556999999996</v>
      </c>
      <c r="J14" s="19"/>
      <c r="K14" s="27"/>
    </row>
    <row r="15" spans="1:11" ht="11.45" customHeight="1" x14ac:dyDescent="0.2">
      <c r="A15" s="458"/>
      <c r="B15" s="23" t="s">
        <v>552</v>
      </c>
      <c r="C15" s="26">
        <v>14.567845000000005</v>
      </c>
      <c r="D15" s="26">
        <v>1.024419</v>
      </c>
      <c r="E15" s="26">
        <v>4.2887900000000005</v>
      </c>
      <c r="F15" s="26">
        <v>0.380081</v>
      </c>
      <c r="G15" s="26">
        <v>0</v>
      </c>
      <c r="H15" s="26">
        <v>8.8745539999999998</v>
      </c>
      <c r="I15" s="244">
        <v>0</v>
      </c>
      <c r="J15" s="19"/>
      <c r="K15" s="27"/>
    </row>
    <row r="16" spans="1:11" ht="11.45" customHeight="1" x14ac:dyDescent="0.2">
      <c r="A16" s="458"/>
      <c r="B16" s="23" t="s">
        <v>553</v>
      </c>
      <c r="C16" s="26">
        <v>17045.891054000011</v>
      </c>
      <c r="D16" s="26">
        <v>3096.5721600000002</v>
      </c>
      <c r="E16" s="26">
        <v>4418.1838180000013</v>
      </c>
      <c r="F16" s="26">
        <v>6092.3614090000001</v>
      </c>
      <c r="G16" s="26">
        <v>959.19863899999996</v>
      </c>
      <c r="H16" s="26">
        <v>2077.362349</v>
      </c>
      <c r="I16" s="244">
        <v>402.23239100000001</v>
      </c>
      <c r="J16" s="19"/>
      <c r="K16" s="27"/>
    </row>
    <row r="17" spans="1:11" ht="11.45" customHeight="1" x14ac:dyDescent="0.25">
      <c r="A17" s="461"/>
      <c r="B17" s="62" t="s">
        <v>554</v>
      </c>
      <c r="C17" s="26">
        <v>851.03599700000041</v>
      </c>
      <c r="D17" s="26">
        <v>14.649565000000003</v>
      </c>
      <c r="E17" s="26">
        <v>529.93046500000003</v>
      </c>
      <c r="F17" s="26">
        <v>7.9083839999999999</v>
      </c>
      <c r="G17" s="26">
        <v>129.75171399999999</v>
      </c>
      <c r="H17" s="26">
        <v>105.075643</v>
      </c>
      <c r="I17" s="244">
        <v>63.720222999999997</v>
      </c>
      <c r="J17" s="19"/>
      <c r="K17" s="25"/>
    </row>
    <row r="18" spans="1:11" ht="11.45" customHeight="1" x14ac:dyDescent="0.2">
      <c r="A18" s="462"/>
      <c r="B18" s="23" t="s">
        <v>555</v>
      </c>
      <c r="C18" s="26">
        <v>140.30543999999995</v>
      </c>
      <c r="D18" s="26">
        <v>1</v>
      </c>
      <c r="E18" s="26">
        <v>53.724562999999996</v>
      </c>
      <c r="F18" s="26">
        <v>6.8094999999999999</v>
      </c>
      <c r="G18" s="26">
        <v>7.5406829999999996</v>
      </c>
      <c r="H18" s="26">
        <v>64.217213000000001</v>
      </c>
      <c r="I18" s="244">
        <v>7.0134800000000004</v>
      </c>
      <c r="J18" s="19"/>
      <c r="K18" s="27"/>
    </row>
    <row r="19" spans="1:11" ht="11.45" customHeight="1" x14ac:dyDescent="0.2">
      <c r="A19" s="462"/>
      <c r="B19" s="62" t="s">
        <v>556</v>
      </c>
      <c r="C19" s="26">
        <v>93.101141999999982</v>
      </c>
      <c r="D19" s="26">
        <v>0</v>
      </c>
      <c r="E19" s="26">
        <v>46.050570999999998</v>
      </c>
      <c r="F19" s="26">
        <v>0</v>
      </c>
      <c r="G19" s="26">
        <v>0</v>
      </c>
      <c r="H19" s="26">
        <v>46.950570999999997</v>
      </c>
      <c r="I19" s="244">
        <v>0.1</v>
      </c>
      <c r="J19" s="19"/>
      <c r="K19" s="27"/>
    </row>
    <row r="20" spans="1:11" ht="11.45" customHeight="1" x14ac:dyDescent="0.2">
      <c r="A20" s="462"/>
      <c r="B20" s="23" t="s">
        <v>557</v>
      </c>
      <c r="C20" s="26">
        <v>1261.1660080000006</v>
      </c>
      <c r="D20" s="26">
        <v>7.0277000000000006E-2</v>
      </c>
      <c r="E20" s="26">
        <v>965.74641100000008</v>
      </c>
      <c r="F20" s="26">
        <v>56.364162</v>
      </c>
      <c r="G20" s="26">
        <v>119.082768</v>
      </c>
      <c r="H20" s="26">
        <v>10.148588</v>
      </c>
      <c r="I20" s="244">
        <v>109.7538</v>
      </c>
      <c r="J20" s="19"/>
      <c r="K20" s="27"/>
    </row>
    <row r="21" spans="1:11" ht="11.45" customHeight="1" x14ac:dyDescent="0.2">
      <c r="A21" s="462"/>
      <c r="B21" s="23" t="s">
        <v>558</v>
      </c>
      <c r="C21" s="26">
        <v>190.045907</v>
      </c>
      <c r="D21" s="26">
        <v>0</v>
      </c>
      <c r="E21" s="26">
        <v>95.440108000000009</v>
      </c>
      <c r="F21" s="26">
        <v>71.75</v>
      </c>
      <c r="G21" s="26">
        <v>0</v>
      </c>
      <c r="H21" s="26">
        <v>22.855798</v>
      </c>
      <c r="I21" s="244">
        <v>0</v>
      </c>
      <c r="J21" s="19"/>
      <c r="K21" s="27"/>
    </row>
    <row r="22" spans="1:11" ht="11.45" customHeight="1" x14ac:dyDescent="0.2">
      <c r="A22" s="462"/>
      <c r="B22" s="23" t="s">
        <v>559</v>
      </c>
      <c r="C22" s="26">
        <v>11532.174719999999</v>
      </c>
      <c r="D22" s="26">
        <v>432.42419400000006</v>
      </c>
      <c r="E22" s="26">
        <v>4342.9782100000002</v>
      </c>
      <c r="F22" s="26">
        <v>638.47060099999999</v>
      </c>
      <c r="G22" s="26">
        <v>1517.9487549999999</v>
      </c>
      <c r="H22" s="26">
        <v>3781.621506</v>
      </c>
      <c r="I22" s="244">
        <v>818.82716600000003</v>
      </c>
      <c r="J22" s="19"/>
      <c r="K22" s="27"/>
    </row>
    <row r="23" spans="1:11" ht="11.45" customHeight="1" x14ac:dyDescent="0.2">
      <c r="A23" s="462"/>
      <c r="B23" s="23" t="s">
        <v>560</v>
      </c>
      <c r="C23" s="26">
        <v>8445.0535580000014</v>
      </c>
      <c r="D23" s="26">
        <v>65.183243000000004</v>
      </c>
      <c r="E23" s="26">
        <v>3889.2698680000003</v>
      </c>
      <c r="F23" s="26">
        <v>188.27767499999999</v>
      </c>
      <c r="G23" s="26">
        <v>3242.2135280000002</v>
      </c>
      <c r="H23" s="26">
        <v>145.81203400000001</v>
      </c>
      <c r="I23" s="244">
        <v>914.27535</v>
      </c>
      <c r="J23" s="19"/>
      <c r="K23" s="27"/>
    </row>
    <row r="24" spans="1:11" ht="11.45" customHeight="1" x14ac:dyDescent="0.2">
      <c r="A24" s="462"/>
      <c r="B24" s="23" t="s">
        <v>561</v>
      </c>
      <c r="C24" s="26">
        <v>65.977047999999996</v>
      </c>
      <c r="D24" s="26">
        <v>0</v>
      </c>
      <c r="E24" s="26">
        <v>37.531180999999997</v>
      </c>
      <c r="F24" s="26">
        <v>2.7862000000000001E-2</v>
      </c>
      <c r="G24" s="26">
        <v>2.900188</v>
      </c>
      <c r="H24" s="26">
        <v>24.092815000000002</v>
      </c>
      <c r="I24" s="244">
        <v>1.425</v>
      </c>
      <c r="J24" s="19"/>
      <c r="K24" s="27"/>
    </row>
    <row r="25" spans="1:11" ht="11.45" customHeight="1" x14ac:dyDescent="0.2">
      <c r="A25" s="462"/>
      <c r="B25" s="23" t="s">
        <v>562</v>
      </c>
      <c r="C25" s="26">
        <v>50324.225077999996</v>
      </c>
      <c r="D25" s="26">
        <v>1608.505815</v>
      </c>
      <c r="E25" s="26">
        <v>33704.723842000007</v>
      </c>
      <c r="F25" s="26">
        <v>891.86920999999995</v>
      </c>
      <c r="G25" s="26">
        <v>10485.570684</v>
      </c>
      <c r="H25" s="26">
        <v>2180.6962100000001</v>
      </c>
      <c r="I25" s="244">
        <v>1452.8593149999999</v>
      </c>
      <c r="J25" s="19"/>
      <c r="K25" s="27"/>
    </row>
    <row r="26" spans="1:11" ht="11.45" customHeight="1" x14ac:dyDescent="0.2">
      <c r="A26" s="462"/>
      <c r="B26" s="23" t="s">
        <v>563</v>
      </c>
      <c r="C26" s="26">
        <v>100.17080899999999</v>
      </c>
      <c r="D26" s="26">
        <v>0</v>
      </c>
      <c r="E26" s="26">
        <v>57.194215</v>
      </c>
      <c r="F26" s="26">
        <v>15.585554</v>
      </c>
      <c r="G26" s="26">
        <v>1.098849</v>
      </c>
      <c r="H26" s="26">
        <v>26.292190000000002</v>
      </c>
      <c r="I26" s="244">
        <v>0</v>
      </c>
      <c r="J26" s="19"/>
      <c r="K26" s="27"/>
    </row>
    <row r="27" spans="1:11" ht="11.45" customHeight="1" x14ac:dyDescent="0.2">
      <c r="A27" s="462"/>
      <c r="B27" s="23" t="s">
        <v>564</v>
      </c>
      <c r="C27" s="26">
        <v>3036.8626379999982</v>
      </c>
      <c r="D27" s="26">
        <v>669.2793640000001</v>
      </c>
      <c r="E27" s="26">
        <v>1148.6139900000001</v>
      </c>
      <c r="F27" s="26">
        <v>82.946376000000001</v>
      </c>
      <c r="G27" s="26">
        <v>137.82980000000001</v>
      </c>
      <c r="H27" s="26">
        <v>986.19160799999997</v>
      </c>
      <c r="I27" s="244">
        <v>12.001498</v>
      </c>
      <c r="J27" s="19"/>
      <c r="K27" s="25"/>
    </row>
    <row r="28" spans="1:11" ht="11.45" customHeight="1" x14ac:dyDescent="0.2">
      <c r="A28" s="462"/>
      <c r="B28" s="23" t="s">
        <v>565</v>
      </c>
      <c r="C28" s="26">
        <v>27.429172000000008</v>
      </c>
      <c r="D28" s="26">
        <v>6.5725730000000011</v>
      </c>
      <c r="E28" s="26">
        <v>10.914989</v>
      </c>
      <c r="F28" s="26">
        <v>0.5</v>
      </c>
      <c r="G28" s="26">
        <v>4.5380909999999997</v>
      </c>
      <c r="H28" s="26">
        <v>5.246016</v>
      </c>
      <c r="I28" s="244">
        <v>2.1770999999999999E-2</v>
      </c>
      <c r="J28" s="19"/>
      <c r="K28" s="27"/>
    </row>
    <row r="29" spans="1:11" ht="11.45" customHeight="1" x14ac:dyDescent="0.2">
      <c r="A29" s="462"/>
      <c r="B29" s="23" t="s">
        <v>566</v>
      </c>
      <c r="C29" s="26"/>
      <c r="D29" s="26"/>
      <c r="E29" s="26"/>
      <c r="F29" s="26"/>
      <c r="G29" s="26"/>
      <c r="H29" s="26"/>
      <c r="I29" s="244"/>
      <c r="J29" s="19"/>
      <c r="K29" s="27"/>
    </row>
    <row r="30" spans="1:11" ht="11.45" customHeight="1" x14ac:dyDescent="0.2">
      <c r="A30" s="462"/>
      <c r="B30" s="23" t="s">
        <v>567</v>
      </c>
      <c r="C30" s="26">
        <v>360.34226899999987</v>
      </c>
      <c r="D30" s="26">
        <v>23.078104999999997</v>
      </c>
      <c r="E30" s="26">
        <v>0</v>
      </c>
      <c r="F30" s="26">
        <v>94.349487999999994</v>
      </c>
      <c r="G30" s="26">
        <v>48.932611000000001</v>
      </c>
      <c r="H30" s="26">
        <v>121.842006</v>
      </c>
      <c r="I30" s="244">
        <v>72.135188999999997</v>
      </c>
      <c r="J30" s="19"/>
      <c r="K30" s="27"/>
    </row>
    <row r="31" spans="1:11" ht="11.45" customHeight="1" x14ac:dyDescent="0.2">
      <c r="A31" s="462"/>
      <c r="B31" s="23" t="s">
        <v>568</v>
      </c>
      <c r="C31" s="26">
        <v>864.8203860000001</v>
      </c>
      <c r="D31" s="26">
        <v>7.5828999999999995</v>
      </c>
      <c r="E31" s="26">
        <v>552.47431500000005</v>
      </c>
      <c r="F31" s="26">
        <v>30.605625</v>
      </c>
      <c r="G31" s="26">
        <v>165.450233</v>
      </c>
      <c r="H31" s="26">
        <v>101.83464499999999</v>
      </c>
      <c r="I31" s="244">
        <v>6.8726669999999999</v>
      </c>
      <c r="J31" s="19"/>
      <c r="K31" s="27"/>
    </row>
    <row r="32" spans="1:11" ht="11.45" customHeight="1" x14ac:dyDescent="0.2">
      <c r="A32" s="462"/>
      <c r="B32" s="23" t="s">
        <v>569</v>
      </c>
      <c r="C32" s="26">
        <v>12360.285314000006</v>
      </c>
      <c r="D32" s="26">
        <v>1037.1155829999998</v>
      </c>
      <c r="E32" s="26">
        <v>5951.5320599999995</v>
      </c>
      <c r="F32" s="26">
        <v>4066.5877810000002</v>
      </c>
      <c r="G32" s="26">
        <v>214.706817</v>
      </c>
      <c r="H32" s="26">
        <v>1080.7661949999999</v>
      </c>
      <c r="I32" s="244">
        <v>9.5292729999999999</v>
      </c>
      <c r="J32" s="19"/>
      <c r="K32" s="27"/>
    </row>
    <row r="33" spans="1:11" ht="11.45" customHeight="1" x14ac:dyDescent="0.2">
      <c r="A33" s="462"/>
      <c r="B33" s="23" t="s">
        <v>570</v>
      </c>
      <c r="C33" s="26">
        <v>206.11260400000003</v>
      </c>
      <c r="D33" s="26">
        <v>13.481449999999999</v>
      </c>
      <c r="E33" s="26">
        <v>77.761997000000008</v>
      </c>
      <c r="F33" s="26">
        <v>2.0546169999999999</v>
      </c>
      <c r="G33" s="26">
        <v>3.48732</v>
      </c>
      <c r="H33" s="26">
        <v>76.561644999999999</v>
      </c>
      <c r="I33" s="244">
        <v>32.765571000000001</v>
      </c>
      <c r="J33" s="19"/>
      <c r="K33" s="27"/>
    </row>
    <row r="34" spans="1:11" ht="11.45" customHeight="1" x14ac:dyDescent="0.2">
      <c r="A34" s="19"/>
      <c r="B34" s="23" t="s">
        <v>571</v>
      </c>
      <c r="C34" s="26">
        <v>0</v>
      </c>
      <c r="D34" s="26">
        <v>0</v>
      </c>
      <c r="E34" s="26">
        <v>0</v>
      </c>
      <c r="F34" s="26">
        <v>0</v>
      </c>
      <c r="G34" s="26">
        <v>0</v>
      </c>
      <c r="H34" s="26">
        <v>0</v>
      </c>
      <c r="I34" s="244">
        <v>0</v>
      </c>
      <c r="J34" s="19"/>
      <c r="K34" s="27"/>
    </row>
    <row r="35" spans="1:11" ht="11.45" customHeight="1" x14ac:dyDescent="0.2">
      <c r="A35" s="19"/>
      <c r="B35" s="23" t="s">
        <v>572</v>
      </c>
      <c r="C35" s="26">
        <v>1765.832572</v>
      </c>
      <c r="D35" s="26">
        <v>0.69047599999999998</v>
      </c>
      <c r="E35" s="26">
        <v>131.94495599999999</v>
      </c>
      <c r="F35" s="26">
        <v>1544.504179</v>
      </c>
      <c r="G35" s="26">
        <v>0</v>
      </c>
      <c r="H35" s="26">
        <v>65.580273000000005</v>
      </c>
      <c r="I35" s="244">
        <v>23.112686</v>
      </c>
      <c r="J35" s="19"/>
      <c r="K35" s="27"/>
    </row>
    <row r="36" spans="1:11" ht="11.45" customHeight="1" x14ac:dyDescent="0.2">
      <c r="A36" s="19"/>
      <c r="B36" s="23" t="s">
        <v>573</v>
      </c>
      <c r="C36" s="26">
        <v>124.70313999999993</v>
      </c>
      <c r="D36" s="26">
        <v>8.2409409999999976</v>
      </c>
      <c r="E36" s="26">
        <v>33.592646999999992</v>
      </c>
      <c r="F36" s="26">
        <v>11.195008</v>
      </c>
      <c r="G36" s="26">
        <v>6.6910939999999997</v>
      </c>
      <c r="H36" s="26">
        <v>64.337999999999994</v>
      </c>
      <c r="I36" s="244">
        <v>0.64544599999999996</v>
      </c>
      <c r="J36" s="19"/>
      <c r="K36" s="25"/>
    </row>
    <row r="37" spans="1:11" ht="11.45" customHeight="1" x14ac:dyDescent="0.2">
      <c r="A37" s="19"/>
      <c r="B37" s="23" t="s">
        <v>574</v>
      </c>
      <c r="C37" s="26">
        <v>0</v>
      </c>
      <c r="D37" s="26">
        <v>0</v>
      </c>
      <c r="E37" s="26">
        <v>0</v>
      </c>
      <c r="F37" s="26">
        <v>0</v>
      </c>
      <c r="G37" s="26">
        <v>0</v>
      </c>
      <c r="H37" s="26">
        <v>0</v>
      </c>
      <c r="I37" s="244">
        <v>0</v>
      </c>
      <c r="J37" s="19"/>
      <c r="K37" s="27"/>
    </row>
    <row r="38" spans="1:11" ht="11.45" customHeight="1" x14ac:dyDescent="0.2">
      <c r="A38" s="19"/>
      <c r="B38" s="23" t="s">
        <v>575</v>
      </c>
      <c r="C38" s="26">
        <v>1238.1509130000002</v>
      </c>
      <c r="D38" s="26">
        <v>77.838725000000011</v>
      </c>
      <c r="E38" s="26">
        <v>438.20640800000001</v>
      </c>
      <c r="F38" s="26">
        <v>309.07499999999999</v>
      </c>
      <c r="G38" s="26">
        <v>13.630907000000001</v>
      </c>
      <c r="H38" s="26">
        <v>312.89321200000001</v>
      </c>
      <c r="I38" s="244">
        <v>86.506658999999999</v>
      </c>
      <c r="J38" s="19"/>
      <c r="K38" s="27"/>
    </row>
    <row r="39" spans="1:11" ht="11.45" customHeight="1" x14ac:dyDescent="0.2">
      <c r="A39" s="19"/>
      <c r="B39" s="23" t="s">
        <v>576</v>
      </c>
      <c r="C39" s="26">
        <v>124.68577499999999</v>
      </c>
      <c r="D39" s="26">
        <v>0</v>
      </c>
      <c r="E39" s="26">
        <v>65.758876000000001</v>
      </c>
      <c r="F39" s="26">
        <v>0.23593700000000001</v>
      </c>
      <c r="G39" s="26">
        <v>38.728566000000001</v>
      </c>
      <c r="H39" s="26">
        <v>17.870971999999998</v>
      </c>
      <c r="I39" s="244">
        <v>2.0914220000000001</v>
      </c>
      <c r="J39" s="19"/>
      <c r="K39" s="27"/>
    </row>
    <row r="40" spans="1:11" ht="11.45" customHeight="1" x14ac:dyDescent="0.2">
      <c r="A40" s="19"/>
      <c r="B40" s="23" t="s">
        <v>577</v>
      </c>
      <c r="C40" s="26">
        <v>49.739343999999981</v>
      </c>
      <c r="D40" s="26">
        <v>0</v>
      </c>
      <c r="E40" s="26">
        <v>4.2139059999999997</v>
      </c>
      <c r="F40" s="26">
        <v>28.600218000000002</v>
      </c>
      <c r="G40" s="26">
        <v>0</v>
      </c>
      <c r="H40" s="26">
        <v>16.925218999999998</v>
      </c>
      <c r="I40" s="244">
        <v>0</v>
      </c>
      <c r="J40" s="19"/>
      <c r="K40" s="27"/>
    </row>
    <row r="41" spans="1:11" ht="11.45" customHeight="1" x14ac:dyDescent="0.2">
      <c r="A41" s="19"/>
      <c r="B41" s="23" t="s">
        <v>578</v>
      </c>
      <c r="C41" s="26">
        <v>28.363476000000002</v>
      </c>
      <c r="D41" s="26">
        <v>0</v>
      </c>
      <c r="E41" s="26">
        <v>14.699917000000001</v>
      </c>
      <c r="F41" s="26">
        <v>0</v>
      </c>
      <c r="G41" s="26">
        <v>0</v>
      </c>
      <c r="H41" s="26">
        <v>12.321453999999999</v>
      </c>
      <c r="I41" s="244">
        <v>1.3421050000000001</v>
      </c>
      <c r="J41" s="19"/>
      <c r="K41" s="27"/>
    </row>
    <row r="42" spans="1:11" ht="11.45" customHeight="1" x14ac:dyDescent="0.2">
      <c r="A42" s="19"/>
      <c r="B42" s="23" t="s">
        <v>579</v>
      </c>
      <c r="C42" s="26">
        <v>10.769076999999998</v>
      </c>
      <c r="D42" s="26">
        <v>0</v>
      </c>
      <c r="E42" s="26">
        <v>7.7899500000000002</v>
      </c>
      <c r="F42" s="26">
        <v>0</v>
      </c>
      <c r="G42" s="26">
        <v>0</v>
      </c>
      <c r="H42" s="26">
        <v>2.9791259999999999</v>
      </c>
      <c r="I42" s="244">
        <v>0</v>
      </c>
      <c r="J42" s="19"/>
      <c r="K42" s="27"/>
    </row>
    <row r="43" spans="1:11" ht="11.45" customHeight="1" x14ac:dyDescent="0.2">
      <c r="A43" s="19"/>
      <c r="B43" s="23" t="s">
        <v>580</v>
      </c>
      <c r="C43" s="26">
        <v>5.6471860000000005</v>
      </c>
      <c r="D43" s="26">
        <v>0</v>
      </c>
      <c r="E43" s="26">
        <v>5.3486570000000002</v>
      </c>
      <c r="F43" s="26">
        <v>0</v>
      </c>
      <c r="G43" s="26">
        <v>0</v>
      </c>
      <c r="H43" s="26">
        <v>0.29852800000000002</v>
      </c>
      <c r="I43" s="244">
        <v>0</v>
      </c>
      <c r="J43" s="19"/>
      <c r="K43" s="27"/>
    </row>
    <row r="44" spans="1:11" ht="11.45" customHeight="1" x14ac:dyDescent="0.2">
      <c r="A44" s="458"/>
      <c r="B44" s="23" t="s">
        <v>581</v>
      </c>
      <c r="C44" s="26">
        <v>559.47776499999998</v>
      </c>
      <c r="D44" s="26">
        <v>10.847633999999999</v>
      </c>
      <c r="E44" s="26">
        <v>481.95555200000001</v>
      </c>
      <c r="F44" s="26">
        <v>0.112772</v>
      </c>
      <c r="G44" s="26">
        <v>1.059798</v>
      </c>
      <c r="H44" s="26">
        <v>65.419584999999998</v>
      </c>
      <c r="I44" s="244">
        <v>8.2422999999999996E-2</v>
      </c>
      <c r="J44" s="19"/>
      <c r="K44" s="27"/>
    </row>
    <row r="45" spans="1:11" ht="11.45" customHeight="1" x14ac:dyDescent="0.2">
      <c r="A45" s="458"/>
      <c r="B45" s="23" t="s">
        <v>582</v>
      </c>
      <c r="C45" s="26">
        <v>12.028734999999999</v>
      </c>
      <c r="D45" s="26">
        <v>0</v>
      </c>
      <c r="E45" s="26">
        <v>6.2266680000000001</v>
      </c>
      <c r="F45" s="26">
        <v>0</v>
      </c>
      <c r="G45" s="26">
        <v>0</v>
      </c>
      <c r="H45" s="26">
        <v>5.8020659999999999</v>
      </c>
      <c r="I45" s="244">
        <v>0</v>
      </c>
      <c r="J45" s="19"/>
      <c r="K45" s="27"/>
    </row>
    <row r="46" spans="1:11" ht="11.45" customHeight="1" x14ac:dyDescent="0.2">
      <c r="A46" s="462"/>
      <c r="B46" s="23" t="s">
        <v>583</v>
      </c>
      <c r="C46" s="26">
        <v>10.354363000000001</v>
      </c>
      <c r="D46" s="26">
        <v>0</v>
      </c>
      <c r="E46" s="26">
        <v>4.5536750000000001</v>
      </c>
      <c r="F46" s="26">
        <v>0</v>
      </c>
      <c r="G46" s="26">
        <v>0</v>
      </c>
      <c r="H46" s="26">
        <v>5.8006869999999999</v>
      </c>
      <c r="I46" s="244">
        <v>0</v>
      </c>
      <c r="J46" s="19"/>
      <c r="K46" s="25"/>
    </row>
    <row r="47" spans="1:11" ht="11.45" customHeight="1" x14ac:dyDescent="0.2">
      <c r="A47" s="462"/>
      <c r="B47" s="23" t="s">
        <v>584</v>
      </c>
      <c r="C47" s="26">
        <v>11.889711</v>
      </c>
      <c r="D47" s="26">
        <v>0</v>
      </c>
      <c r="E47" s="26">
        <v>6.4449730000000001</v>
      </c>
      <c r="F47" s="26">
        <v>0</v>
      </c>
      <c r="G47" s="26">
        <v>1.0139670000000001</v>
      </c>
      <c r="H47" s="26">
        <v>4.4307689999999997</v>
      </c>
      <c r="I47" s="244">
        <v>0</v>
      </c>
      <c r="J47" s="19"/>
      <c r="K47" s="25"/>
    </row>
    <row r="48" spans="1:11" ht="11.45" customHeight="1" x14ac:dyDescent="0.2">
      <c r="A48" s="462"/>
      <c r="B48" s="23" t="s">
        <v>585</v>
      </c>
      <c r="C48" s="26">
        <v>135479.58397100001</v>
      </c>
      <c r="D48" s="26">
        <v>2139.6019489999999</v>
      </c>
      <c r="E48" s="26">
        <v>90465.679050999999</v>
      </c>
      <c r="F48" s="26">
        <v>4628.988953</v>
      </c>
      <c r="G48" s="26">
        <v>16024.310409</v>
      </c>
      <c r="H48" s="26">
        <v>17844.315911999998</v>
      </c>
      <c r="I48" s="244">
        <v>4376.687696</v>
      </c>
      <c r="J48" s="19"/>
    </row>
    <row r="49" spans="1:11" ht="11.45" customHeight="1" x14ac:dyDescent="0.2">
      <c r="A49" s="462"/>
      <c r="B49" s="23" t="s">
        <v>586</v>
      </c>
      <c r="C49" s="26">
        <v>7.6327900000000017</v>
      </c>
      <c r="D49" s="26">
        <v>0</v>
      </c>
      <c r="E49" s="26">
        <v>4.2603170000000006</v>
      </c>
      <c r="F49" s="26">
        <v>0</v>
      </c>
      <c r="G49" s="26">
        <v>2.9772E-2</v>
      </c>
      <c r="H49" s="26">
        <v>3.1635930000000001</v>
      </c>
      <c r="I49" s="244">
        <v>0.17910699999999999</v>
      </c>
      <c r="J49" s="19"/>
    </row>
    <row r="50" spans="1:11" ht="11.45" customHeight="1" x14ac:dyDescent="0.2">
      <c r="A50" s="462"/>
      <c r="B50" s="23" t="s">
        <v>587</v>
      </c>
      <c r="C50" s="26">
        <v>781.30019700000037</v>
      </c>
      <c r="D50" s="26">
        <v>14.084974000000001</v>
      </c>
      <c r="E50" s="26">
        <v>205.18978100000001</v>
      </c>
      <c r="F50" s="26">
        <v>74.743592000000007</v>
      </c>
      <c r="G50" s="26">
        <v>204.59836300000001</v>
      </c>
      <c r="H50" s="26">
        <v>257.299938</v>
      </c>
      <c r="I50" s="244">
        <v>25.383548000000001</v>
      </c>
      <c r="J50" s="19"/>
    </row>
    <row r="51" spans="1:11" ht="11.45" customHeight="1" x14ac:dyDescent="0.2">
      <c r="A51" s="462"/>
      <c r="B51" s="23" t="s">
        <v>588</v>
      </c>
      <c r="C51" s="26">
        <v>3720.088495</v>
      </c>
      <c r="D51" s="26">
        <v>14.977465</v>
      </c>
      <c r="E51" s="26">
        <v>1592.6381059999999</v>
      </c>
      <c r="F51" s="26">
        <v>13.415070999999999</v>
      </c>
      <c r="G51" s="26">
        <v>1463.1137249999999</v>
      </c>
      <c r="H51" s="26">
        <v>124.453329</v>
      </c>
      <c r="I51" s="244">
        <v>511.49079699999999</v>
      </c>
      <c r="J51" s="19"/>
    </row>
    <row r="52" spans="1:11" ht="11.45" customHeight="1" x14ac:dyDescent="0.2">
      <c r="A52" s="462"/>
      <c r="B52" s="23" t="s">
        <v>589</v>
      </c>
      <c r="C52" s="26">
        <v>317.11900600000007</v>
      </c>
      <c r="D52" s="26">
        <v>0.54607400000000006</v>
      </c>
      <c r="E52" s="26">
        <v>205.59474700000001</v>
      </c>
      <c r="F52" s="26">
        <v>70.451669999999993</v>
      </c>
      <c r="G52" s="26">
        <v>15.882906999999999</v>
      </c>
      <c r="H52" s="26">
        <v>23.168507000000002</v>
      </c>
      <c r="I52" s="244">
        <v>1.4751000000000001</v>
      </c>
      <c r="J52" s="19"/>
    </row>
    <row r="53" spans="1:11" ht="11.45" customHeight="1" x14ac:dyDescent="0.2">
      <c r="A53" s="462"/>
      <c r="B53" s="23" t="s">
        <v>590</v>
      </c>
      <c r="C53" s="26">
        <v>15046.106965000004</v>
      </c>
      <c r="D53" s="26">
        <v>1169.9112540000001</v>
      </c>
      <c r="E53" s="26">
        <v>10323.302863999999</v>
      </c>
      <c r="F53" s="26">
        <v>992.10478999999998</v>
      </c>
      <c r="G53" s="26">
        <v>583.19137799999999</v>
      </c>
      <c r="H53" s="26">
        <v>772.41252399999996</v>
      </c>
      <c r="I53" s="244">
        <v>1205.2089940000001</v>
      </c>
      <c r="J53" s="19"/>
    </row>
    <row r="54" spans="1:11" ht="11.45" customHeight="1" x14ac:dyDescent="0.2">
      <c r="A54" s="19"/>
      <c r="B54" s="23" t="s">
        <v>591</v>
      </c>
      <c r="C54" s="26">
        <v>170.01924599999998</v>
      </c>
      <c r="D54" s="26">
        <v>25.420553999999999</v>
      </c>
      <c r="E54" s="26">
        <v>7.5614179999999998</v>
      </c>
      <c r="F54" s="26">
        <v>0</v>
      </c>
      <c r="G54" s="26">
        <v>0</v>
      </c>
      <c r="H54" s="26">
        <v>129.25241700000001</v>
      </c>
      <c r="I54" s="244">
        <v>7.7848550000000003</v>
      </c>
      <c r="J54" s="19"/>
    </row>
    <row r="55" spans="1:11" ht="11.45" customHeight="1" x14ac:dyDescent="0.2">
      <c r="A55" s="19"/>
      <c r="B55" s="23" t="s">
        <v>592</v>
      </c>
      <c r="C55" s="26">
        <v>539.32072000000016</v>
      </c>
      <c r="D55" s="26">
        <v>1.200296</v>
      </c>
      <c r="E55" s="26">
        <v>344.54827899999998</v>
      </c>
      <c r="F55" s="26">
        <v>3.5310929999999998</v>
      </c>
      <c r="G55" s="26">
        <v>11.922224</v>
      </c>
      <c r="H55" s="26">
        <v>174.303674</v>
      </c>
      <c r="I55" s="244">
        <v>3.8151510000000002</v>
      </c>
      <c r="J55" s="19"/>
    </row>
    <row r="56" spans="1:11" ht="11.45" customHeight="1" x14ac:dyDescent="0.2">
      <c r="A56" s="19"/>
      <c r="B56" s="23" t="s">
        <v>593</v>
      </c>
      <c r="C56" s="26">
        <v>2183.0246890000003</v>
      </c>
      <c r="D56" s="26">
        <v>2.7419380000000002</v>
      </c>
      <c r="E56" s="26">
        <v>256.11755200000005</v>
      </c>
      <c r="F56" s="26">
        <v>57.727122000000001</v>
      </c>
      <c r="G56" s="26">
        <v>1788.5926030000001</v>
      </c>
      <c r="H56" s="26">
        <v>24.587149</v>
      </c>
      <c r="I56" s="244">
        <v>53.258322</v>
      </c>
      <c r="J56" s="19"/>
    </row>
    <row r="57" spans="1:11" ht="11.45" customHeight="1" x14ac:dyDescent="0.2">
      <c r="A57" s="19"/>
      <c r="B57" s="23" t="s">
        <v>594</v>
      </c>
      <c r="C57" s="26">
        <v>376211.36000000004</v>
      </c>
      <c r="D57" s="26">
        <v>66176.4905</v>
      </c>
      <c r="E57" s="26">
        <v>115601.73849999998</v>
      </c>
      <c r="F57" s="26">
        <v>60121.873</v>
      </c>
      <c r="G57" s="26">
        <v>128258.704</v>
      </c>
      <c r="H57" s="26">
        <v>1775.56</v>
      </c>
      <c r="I57" s="244">
        <v>4276.7120000000004</v>
      </c>
      <c r="J57" s="19"/>
    </row>
    <row r="58" spans="1:11" s="545" customFormat="1" ht="15" customHeight="1" x14ac:dyDescent="0.2">
      <c r="A58" s="543"/>
      <c r="B58" s="540" t="s">
        <v>597</v>
      </c>
      <c r="C58" s="541">
        <v>147625.04545400001</v>
      </c>
      <c r="D58" s="541">
        <v>17502</v>
      </c>
      <c r="E58" s="541">
        <v>64167.409090000001</v>
      </c>
      <c r="F58" s="541">
        <v>26728.454545000001</v>
      </c>
      <c r="G58" s="541">
        <v>37603.636362999998</v>
      </c>
      <c r="H58" s="541">
        <v>745.13636299999996</v>
      </c>
      <c r="I58" s="542">
        <v>878.40908999999999</v>
      </c>
      <c r="J58" s="543"/>
      <c r="K58" s="544"/>
    </row>
    <row r="59" spans="1:11" ht="29.1" customHeight="1" x14ac:dyDescent="0.2">
      <c r="A59" s="463" t="s">
        <v>3</v>
      </c>
      <c r="B59" s="583" t="s">
        <v>54</v>
      </c>
      <c r="C59" s="583"/>
      <c r="D59" s="583"/>
      <c r="E59" s="583"/>
      <c r="F59" s="583"/>
      <c r="G59" s="583"/>
      <c r="H59" s="583"/>
      <c r="I59" s="583"/>
      <c r="J59" s="464"/>
    </row>
    <row r="60" spans="1:11" x14ac:dyDescent="0.2">
      <c r="A60" s="19"/>
      <c r="B60" s="19"/>
      <c r="C60" s="19"/>
      <c r="D60" s="19"/>
      <c r="E60" s="19"/>
      <c r="F60" s="19"/>
      <c r="G60" s="19"/>
      <c r="H60" s="19"/>
      <c r="I60" s="19"/>
      <c r="J60" s="19"/>
    </row>
  </sheetData>
  <mergeCells count="5">
    <mergeCell ref="B59:I59"/>
    <mergeCell ref="C5:C6"/>
    <mergeCell ref="D5:E5"/>
    <mergeCell ref="F5:G5"/>
    <mergeCell ref="H5:I5"/>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13">
    <pageSetUpPr fitToPage="1"/>
  </sheetPr>
  <dimension ref="A1:K59"/>
  <sheetViews>
    <sheetView showGridLines="0" zoomScaleNormal="100" zoomScaleSheetLayoutView="100" workbookViewId="0"/>
  </sheetViews>
  <sheetFormatPr defaultColWidth="9.140625" defaultRowHeight="12" x14ac:dyDescent="0.2"/>
  <cols>
    <col min="1" max="1" width="1.7109375" style="20" customWidth="1"/>
    <col min="2" max="2" width="35" style="20" customWidth="1"/>
    <col min="3" max="8" width="10" style="20" customWidth="1"/>
    <col min="9" max="9" width="1.7109375" style="20" customWidth="1"/>
    <col min="10" max="10" width="1.85546875" style="22" customWidth="1"/>
    <col min="11" max="11" width="5.42578125" style="20" bestFit="1" customWidth="1"/>
    <col min="12" max="12" width="9.140625" style="20"/>
    <col min="13" max="13" width="23.42578125" style="20" bestFit="1" customWidth="1"/>
    <col min="14" max="14" width="39.140625" style="20" bestFit="1" customWidth="1"/>
    <col min="15" max="15" width="12" style="20" bestFit="1" customWidth="1"/>
    <col min="16" max="16" width="29.42578125" style="20" bestFit="1" customWidth="1"/>
    <col min="17" max="17" width="29" style="20" bestFit="1" customWidth="1"/>
    <col min="18" max="18" width="30.7109375" style="20" bestFit="1" customWidth="1"/>
    <col min="19" max="19" width="32" style="20" bestFit="1" customWidth="1"/>
    <col min="20" max="20" width="15.85546875" style="20" bestFit="1" customWidth="1"/>
    <col min="21" max="16384" width="9.140625" style="20"/>
  </cols>
  <sheetData>
    <row r="1" spans="1:11" s="28" customFormat="1" x14ac:dyDescent="0.2">
      <c r="J1" s="29"/>
    </row>
    <row r="2" spans="1:11" s="59" customFormat="1" ht="16.5" customHeight="1" x14ac:dyDescent="0.3">
      <c r="A2" s="395"/>
      <c r="B2" s="236" t="s">
        <v>334</v>
      </c>
      <c r="C2" s="236"/>
      <c r="D2" s="236"/>
      <c r="E2" s="236"/>
      <c r="F2" s="236"/>
      <c r="G2" s="236"/>
      <c r="H2" s="236"/>
      <c r="I2" s="396"/>
    </row>
    <row r="3" spans="1:11" s="404" customFormat="1" ht="16.5" customHeight="1" x14ac:dyDescent="0.2">
      <c r="A3" s="399"/>
      <c r="B3" s="399" t="s">
        <v>55</v>
      </c>
      <c r="C3" s="399"/>
      <c r="D3" s="399"/>
      <c r="E3" s="399"/>
      <c r="F3" s="399"/>
      <c r="G3" s="403"/>
      <c r="H3" s="403"/>
      <c r="I3" s="399"/>
      <c r="J3" s="399"/>
    </row>
    <row r="4" spans="1:11" s="422" customFormat="1" ht="21" customHeight="1" x14ac:dyDescent="0.2">
      <c r="A4" s="469"/>
      <c r="B4" s="420" t="s">
        <v>673</v>
      </c>
      <c r="C4" s="423"/>
      <c r="D4" s="423"/>
      <c r="E4" s="423"/>
      <c r="F4" s="423"/>
      <c r="G4" s="423"/>
      <c r="H4" s="471" t="s">
        <v>218</v>
      </c>
      <c r="I4" s="423"/>
      <c r="J4" s="421"/>
    </row>
    <row r="5" spans="1:11" ht="54" customHeight="1" x14ac:dyDescent="0.2">
      <c r="A5" s="470"/>
      <c r="B5" s="438"/>
      <c r="C5" s="439" t="s">
        <v>232</v>
      </c>
      <c r="D5" s="439" t="s">
        <v>240</v>
      </c>
      <c r="E5" s="440" t="s">
        <v>132</v>
      </c>
      <c r="F5" s="435" t="s">
        <v>133</v>
      </c>
      <c r="G5" s="435" t="s">
        <v>134</v>
      </c>
      <c r="H5" s="435" t="s">
        <v>135</v>
      </c>
      <c r="I5" s="464"/>
      <c r="J5" s="21"/>
    </row>
    <row r="6" spans="1:11" ht="11.45" customHeight="1" x14ac:dyDescent="0.25">
      <c r="A6" s="461"/>
      <c r="B6" s="23" t="s">
        <v>544</v>
      </c>
      <c r="C6" s="31">
        <v>0.50419599999999998</v>
      </c>
      <c r="D6" s="31">
        <v>6.2923710000000002</v>
      </c>
      <c r="E6" s="31">
        <v>12.378406</v>
      </c>
      <c r="F6" s="31">
        <v>22.496454</v>
      </c>
      <c r="G6" s="31">
        <v>5.9599039999999999</v>
      </c>
      <c r="H6" s="33">
        <v>3.5681980000000002</v>
      </c>
      <c r="I6" s="19"/>
      <c r="J6" s="25"/>
      <c r="K6" s="54"/>
    </row>
    <row r="7" spans="1:11" ht="11.45" customHeight="1" x14ac:dyDescent="0.2">
      <c r="A7" s="458"/>
      <c r="B7" s="23" t="s">
        <v>545</v>
      </c>
      <c r="C7" s="32">
        <v>17492.500968</v>
      </c>
      <c r="D7" s="32">
        <v>4963.5022820000004</v>
      </c>
      <c r="E7" s="32">
        <v>3526.627086</v>
      </c>
      <c r="F7" s="32">
        <v>6055.6841469999999</v>
      </c>
      <c r="G7" s="32">
        <v>2387.858436</v>
      </c>
      <c r="H7" s="33">
        <v>1296.5928409999999</v>
      </c>
      <c r="I7" s="19"/>
      <c r="J7" s="27"/>
      <c r="K7" s="54"/>
    </row>
    <row r="8" spans="1:11" ht="11.45" customHeight="1" x14ac:dyDescent="0.2">
      <c r="A8" s="458"/>
      <c r="B8" s="23" t="s">
        <v>546</v>
      </c>
      <c r="C8" s="32">
        <v>164.599174</v>
      </c>
      <c r="D8" s="32">
        <v>20.368122</v>
      </c>
      <c r="E8" s="32">
        <v>86.302598000000003</v>
      </c>
      <c r="F8" s="32">
        <v>97.277784999999994</v>
      </c>
      <c r="G8" s="32">
        <v>34.248033999999997</v>
      </c>
      <c r="H8" s="33">
        <v>70.325922000000006</v>
      </c>
      <c r="I8" s="19"/>
      <c r="J8" s="27"/>
      <c r="K8" s="54"/>
    </row>
    <row r="9" spans="1:11" ht="11.45" customHeight="1" x14ac:dyDescent="0.2">
      <c r="A9" s="458"/>
      <c r="B9" s="23" t="s">
        <v>547</v>
      </c>
      <c r="C9" s="32">
        <v>8.9666650000000008</v>
      </c>
      <c r="D9" s="32">
        <v>55.532885</v>
      </c>
      <c r="E9" s="32">
        <v>36.669421</v>
      </c>
      <c r="F9" s="32">
        <v>21.264175000000002</v>
      </c>
      <c r="G9" s="32">
        <v>24.75863</v>
      </c>
      <c r="H9" s="33">
        <v>125.53096600000001</v>
      </c>
      <c r="I9" s="19"/>
      <c r="J9" s="27"/>
      <c r="K9" s="54"/>
    </row>
    <row r="10" spans="1:11" ht="11.45" customHeight="1" x14ac:dyDescent="0.2">
      <c r="A10" s="458"/>
      <c r="B10" s="23" t="s">
        <v>548</v>
      </c>
      <c r="C10" s="32">
        <v>104.743168</v>
      </c>
      <c r="D10" s="32">
        <v>211.02549300000001</v>
      </c>
      <c r="E10" s="32">
        <v>214.98858100000001</v>
      </c>
      <c r="F10" s="32">
        <v>156.55742799999999</v>
      </c>
      <c r="G10" s="32">
        <v>104.286776</v>
      </c>
      <c r="H10" s="33">
        <v>140.130413</v>
      </c>
      <c r="I10" s="19"/>
      <c r="J10" s="27"/>
      <c r="K10" s="54"/>
    </row>
    <row r="11" spans="1:11" ht="11.45" customHeight="1" x14ac:dyDescent="0.2">
      <c r="A11" s="458"/>
      <c r="B11" s="23" t="s">
        <v>549</v>
      </c>
      <c r="C11" s="32">
        <v>32.139997000000001</v>
      </c>
      <c r="D11" s="32">
        <v>2912.26548</v>
      </c>
      <c r="E11" s="32">
        <v>2987.7226350000001</v>
      </c>
      <c r="F11" s="32">
        <v>4120.2533089999997</v>
      </c>
      <c r="G11" s="32">
        <v>882.66403500000001</v>
      </c>
      <c r="H11" s="33">
        <v>769.15747699999997</v>
      </c>
      <c r="I11" s="19"/>
      <c r="J11" s="27"/>
      <c r="K11" s="54"/>
    </row>
    <row r="12" spans="1:11" ht="11.45" customHeight="1" x14ac:dyDescent="0.2">
      <c r="A12" s="458"/>
      <c r="B12" s="23" t="s">
        <v>550</v>
      </c>
      <c r="C12" s="32">
        <v>4.9820690000000001</v>
      </c>
      <c r="D12" s="32">
        <v>7.4833550000000004</v>
      </c>
      <c r="E12" s="32">
        <v>29.942326999999999</v>
      </c>
      <c r="F12" s="32">
        <v>71.881095999999999</v>
      </c>
      <c r="G12" s="32">
        <v>0.57247000000000003</v>
      </c>
      <c r="H12" s="33">
        <v>4.9500149999999996</v>
      </c>
      <c r="I12" s="19"/>
      <c r="J12" s="27"/>
      <c r="K12" s="54"/>
    </row>
    <row r="13" spans="1:11" ht="11.45" customHeight="1" x14ac:dyDescent="0.2">
      <c r="A13" s="458"/>
      <c r="B13" s="23" t="s">
        <v>551</v>
      </c>
      <c r="C13" s="32">
        <v>2209.631394</v>
      </c>
      <c r="D13" s="32">
        <v>6984.1717790000002</v>
      </c>
      <c r="E13" s="32">
        <v>11644.154473000001</v>
      </c>
      <c r="F13" s="32">
        <v>6325.0466839999999</v>
      </c>
      <c r="G13" s="32">
        <v>1959.4838030000001</v>
      </c>
      <c r="H13" s="33">
        <v>1108.1278150000001</v>
      </c>
      <c r="I13" s="19"/>
      <c r="J13" s="27"/>
      <c r="K13" s="54"/>
    </row>
    <row r="14" spans="1:11" ht="11.45" customHeight="1" x14ac:dyDescent="0.2">
      <c r="A14" s="458"/>
      <c r="B14" s="23" t="s">
        <v>552</v>
      </c>
      <c r="C14" s="32">
        <v>265.67194999999998</v>
      </c>
      <c r="D14" s="32">
        <v>770.87498500000004</v>
      </c>
      <c r="E14" s="32">
        <v>1837.187068</v>
      </c>
      <c r="F14" s="32">
        <v>1876.9893119999999</v>
      </c>
      <c r="G14" s="32">
        <v>542.10827900000004</v>
      </c>
      <c r="H14" s="33">
        <v>328.90604100000002</v>
      </c>
      <c r="I14" s="19"/>
      <c r="J14" s="27"/>
      <c r="K14" s="54"/>
    </row>
    <row r="15" spans="1:11" ht="11.45" customHeight="1" x14ac:dyDescent="0.2">
      <c r="A15" s="458"/>
      <c r="B15" s="23" t="s">
        <v>553</v>
      </c>
      <c r="C15" s="32">
        <v>974.38015499999995</v>
      </c>
      <c r="D15" s="32">
        <v>3129.6018119999999</v>
      </c>
      <c r="E15" s="32">
        <v>838.22341800000004</v>
      </c>
      <c r="F15" s="32">
        <v>1181.451581</v>
      </c>
      <c r="G15" s="32">
        <v>513.09592899999996</v>
      </c>
      <c r="H15" s="33">
        <v>954.44634599999995</v>
      </c>
      <c r="I15" s="19"/>
      <c r="J15" s="27"/>
      <c r="K15" s="54"/>
    </row>
    <row r="16" spans="1:11" ht="11.45" customHeight="1" x14ac:dyDescent="0.25">
      <c r="A16" s="461"/>
      <c r="B16" s="23" t="s">
        <v>554</v>
      </c>
      <c r="C16" s="32">
        <v>112.50808499999999</v>
      </c>
      <c r="D16" s="32">
        <v>326.00180599999999</v>
      </c>
      <c r="E16" s="32">
        <v>941.31609800000001</v>
      </c>
      <c r="F16" s="32">
        <v>870.87008800000001</v>
      </c>
      <c r="G16" s="32">
        <v>179.33576400000001</v>
      </c>
      <c r="H16" s="33">
        <v>79.109184999999997</v>
      </c>
      <c r="I16" s="19"/>
      <c r="J16" s="25"/>
      <c r="K16" s="54"/>
    </row>
    <row r="17" spans="1:11" ht="11.45" customHeight="1" x14ac:dyDescent="0.2">
      <c r="A17" s="462"/>
      <c r="B17" s="23" t="s">
        <v>555</v>
      </c>
      <c r="C17" s="32">
        <v>49.150641999999998</v>
      </c>
      <c r="D17" s="32">
        <v>645.68229199999996</v>
      </c>
      <c r="E17" s="32">
        <v>1437.4327370000001</v>
      </c>
      <c r="F17" s="32">
        <v>1413.1555350000001</v>
      </c>
      <c r="G17" s="32">
        <v>263.42833100000001</v>
      </c>
      <c r="H17" s="33">
        <v>462.77574700000002</v>
      </c>
      <c r="I17" s="19"/>
      <c r="J17" s="27"/>
      <c r="K17" s="54"/>
    </row>
    <row r="18" spans="1:11" ht="11.45" customHeight="1" x14ac:dyDescent="0.2">
      <c r="A18" s="462"/>
      <c r="B18" s="62" t="s">
        <v>556</v>
      </c>
      <c r="C18" s="32">
        <v>87.118335000000002</v>
      </c>
      <c r="D18" s="32">
        <v>13.638157</v>
      </c>
      <c r="E18" s="32">
        <v>22.345355999999999</v>
      </c>
      <c r="F18" s="32">
        <v>50.821052999999999</v>
      </c>
      <c r="G18" s="32">
        <v>17.479973999999999</v>
      </c>
      <c r="H18" s="33">
        <v>49.550426999999999</v>
      </c>
      <c r="I18" s="19"/>
      <c r="J18" s="27"/>
      <c r="K18" s="54"/>
    </row>
    <row r="19" spans="1:11" ht="11.45" customHeight="1" x14ac:dyDescent="0.2">
      <c r="A19" s="462"/>
      <c r="B19" s="23" t="s">
        <v>557</v>
      </c>
      <c r="C19" s="32">
        <v>120.333645</v>
      </c>
      <c r="D19" s="32">
        <v>588.21668199999999</v>
      </c>
      <c r="E19" s="32">
        <v>5100.5544980000004</v>
      </c>
      <c r="F19" s="32">
        <v>3029.0693700000002</v>
      </c>
      <c r="G19" s="32">
        <v>1237.905184</v>
      </c>
      <c r="H19" s="33">
        <v>414.48615899999999</v>
      </c>
      <c r="I19" s="19"/>
      <c r="J19" s="27"/>
      <c r="K19" s="54"/>
    </row>
    <row r="20" spans="1:11" ht="11.45" customHeight="1" x14ac:dyDescent="0.2">
      <c r="A20" s="462"/>
      <c r="B20" s="23" t="s">
        <v>558</v>
      </c>
      <c r="C20" s="32">
        <v>6.9148420000000002</v>
      </c>
      <c r="D20" s="32">
        <v>65.358351999999996</v>
      </c>
      <c r="E20" s="32">
        <v>112.398826</v>
      </c>
      <c r="F20" s="32">
        <v>688.93781200000001</v>
      </c>
      <c r="G20" s="32">
        <v>394.36106799999999</v>
      </c>
      <c r="H20" s="33">
        <v>39.974853000000003</v>
      </c>
      <c r="I20" s="19"/>
      <c r="J20" s="27"/>
      <c r="K20" s="54"/>
    </row>
    <row r="21" spans="1:11" ht="11.45" customHeight="1" x14ac:dyDescent="0.2">
      <c r="A21" s="462"/>
      <c r="B21" s="23" t="s">
        <v>559</v>
      </c>
      <c r="C21" s="32">
        <v>2436.7245499999999</v>
      </c>
      <c r="D21" s="32">
        <v>4046.701583</v>
      </c>
      <c r="E21" s="32">
        <v>4626.1239519999999</v>
      </c>
      <c r="F21" s="32">
        <v>4393.099021</v>
      </c>
      <c r="G21" s="32">
        <v>1145.402756</v>
      </c>
      <c r="H21" s="33">
        <v>1268.1943699999999</v>
      </c>
      <c r="I21" s="19"/>
      <c r="J21" s="27"/>
      <c r="K21" s="54"/>
    </row>
    <row r="22" spans="1:11" ht="11.45" customHeight="1" x14ac:dyDescent="0.2">
      <c r="A22" s="462"/>
      <c r="B22" s="23" t="s">
        <v>560</v>
      </c>
      <c r="C22" s="32">
        <v>3268.1601470000001</v>
      </c>
      <c r="D22" s="32">
        <v>5646.5721050000002</v>
      </c>
      <c r="E22" s="32">
        <v>10008.372049</v>
      </c>
      <c r="F22" s="32">
        <v>13925.225973000001</v>
      </c>
      <c r="G22" s="32">
        <v>4851.105039</v>
      </c>
      <c r="H22" s="33">
        <v>1803.679549</v>
      </c>
      <c r="I22" s="19"/>
      <c r="J22" s="27"/>
      <c r="K22" s="54"/>
    </row>
    <row r="23" spans="1:11" ht="11.45" customHeight="1" x14ac:dyDescent="0.2">
      <c r="A23" s="462"/>
      <c r="B23" s="23" t="s">
        <v>561</v>
      </c>
      <c r="C23" s="32">
        <v>1.749279</v>
      </c>
      <c r="D23" s="32">
        <v>2.0167190000000002</v>
      </c>
      <c r="E23" s="32">
        <v>5.7251690000000002</v>
      </c>
      <c r="F23" s="32">
        <v>19.162019999999998</v>
      </c>
      <c r="G23" s="32">
        <v>10.164509000000001</v>
      </c>
      <c r="H23" s="33">
        <v>43.148673000000002</v>
      </c>
      <c r="I23" s="19"/>
      <c r="J23" s="27"/>
      <c r="K23" s="54"/>
    </row>
    <row r="24" spans="1:11" ht="11.45" customHeight="1" x14ac:dyDescent="0.2">
      <c r="A24" s="462"/>
      <c r="B24" s="23" t="s">
        <v>562</v>
      </c>
      <c r="C24" s="32">
        <v>10397.751229</v>
      </c>
      <c r="D24" s="32">
        <v>10652.126141999999</v>
      </c>
      <c r="E24" s="32">
        <v>36606.924270000003</v>
      </c>
      <c r="F24" s="32">
        <v>23303.361116</v>
      </c>
      <c r="G24" s="32">
        <v>4787.1437310000001</v>
      </c>
      <c r="H24" s="33">
        <v>5373.7798780000003</v>
      </c>
      <c r="I24" s="19"/>
      <c r="J24" s="27"/>
      <c r="K24" s="54"/>
    </row>
    <row r="25" spans="1:11" ht="11.45" customHeight="1" x14ac:dyDescent="0.2">
      <c r="A25" s="462"/>
      <c r="B25" s="23" t="s">
        <v>563</v>
      </c>
      <c r="C25" s="32">
        <v>59.334591000000003</v>
      </c>
      <c r="D25" s="32">
        <v>20.425395000000002</v>
      </c>
      <c r="E25" s="32">
        <v>82.045490000000001</v>
      </c>
      <c r="F25" s="32">
        <v>102.001419</v>
      </c>
      <c r="G25" s="32">
        <v>25.924403999999999</v>
      </c>
      <c r="H25" s="33">
        <v>12.251426</v>
      </c>
      <c r="I25" s="19"/>
      <c r="J25" s="27"/>
      <c r="K25" s="54"/>
    </row>
    <row r="26" spans="1:11" ht="11.45" customHeight="1" x14ac:dyDescent="0.2">
      <c r="A26" s="462"/>
      <c r="B26" s="23" t="s">
        <v>564</v>
      </c>
      <c r="C26" s="32">
        <v>249.699027</v>
      </c>
      <c r="D26" s="32">
        <v>3210.3938589999998</v>
      </c>
      <c r="E26" s="32">
        <v>2612.980305</v>
      </c>
      <c r="F26" s="32">
        <v>3798.745226</v>
      </c>
      <c r="G26" s="32">
        <v>932.88395000000003</v>
      </c>
      <c r="H26" s="33">
        <v>937.05051400000002</v>
      </c>
      <c r="I26" s="19"/>
      <c r="J26" s="25"/>
      <c r="K26" s="54"/>
    </row>
    <row r="27" spans="1:11" ht="11.45" customHeight="1" x14ac:dyDescent="0.2">
      <c r="A27" s="462"/>
      <c r="B27" s="23" t="s">
        <v>565</v>
      </c>
      <c r="C27" s="32">
        <v>179.131935</v>
      </c>
      <c r="D27" s="32">
        <v>255.30496400000001</v>
      </c>
      <c r="E27" s="32">
        <v>164.02847700000001</v>
      </c>
      <c r="F27" s="32">
        <v>285.589089</v>
      </c>
      <c r="G27" s="32">
        <v>63.281139000000003</v>
      </c>
      <c r="H27" s="33">
        <v>12.32718</v>
      </c>
      <c r="I27" s="19"/>
      <c r="J27" s="27"/>
      <c r="K27" s="54"/>
    </row>
    <row r="28" spans="1:11" ht="11.45" customHeight="1" x14ac:dyDescent="0.2">
      <c r="A28" s="462"/>
      <c r="B28" s="23" t="s">
        <v>566</v>
      </c>
      <c r="C28" s="32"/>
      <c r="D28" s="32"/>
      <c r="E28" s="32"/>
      <c r="F28" s="32"/>
      <c r="G28" s="32"/>
      <c r="H28" s="33"/>
      <c r="I28" s="19"/>
      <c r="J28" s="27"/>
      <c r="K28" s="54"/>
    </row>
    <row r="29" spans="1:11" ht="11.45" customHeight="1" x14ac:dyDescent="0.2">
      <c r="A29" s="462"/>
      <c r="B29" s="23" t="s">
        <v>567</v>
      </c>
      <c r="C29" s="32">
        <v>400.06820499999998</v>
      </c>
      <c r="D29" s="32">
        <v>220.23850300000001</v>
      </c>
      <c r="E29" s="32">
        <v>105.327472</v>
      </c>
      <c r="F29" s="32">
        <v>115.184263</v>
      </c>
      <c r="G29" s="32">
        <v>77.357192999999995</v>
      </c>
      <c r="H29" s="33">
        <v>125.93561200000001</v>
      </c>
      <c r="I29" s="19"/>
      <c r="J29" s="27"/>
      <c r="K29" s="54"/>
    </row>
    <row r="30" spans="1:11" ht="11.45" customHeight="1" x14ac:dyDescent="0.2">
      <c r="A30" s="462"/>
      <c r="B30" s="23" t="s">
        <v>568</v>
      </c>
      <c r="C30" s="32">
        <v>18.478738</v>
      </c>
      <c r="D30" s="32">
        <v>1083.72138</v>
      </c>
      <c r="E30" s="32">
        <v>217.59132600000001</v>
      </c>
      <c r="F30" s="32">
        <v>225.321123</v>
      </c>
      <c r="G30" s="32">
        <v>182.523563</v>
      </c>
      <c r="H30" s="33">
        <v>473.714406</v>
      </c>
      <c r="I30" s="19"/>
      <c r="J30" s="27"/>
      <c r="K30" s="54"/>
    </row>
    <row r="31" spans="1:11" ht="11.45" customHeight="1" x14ac:dyDescent="0.2">
      <c r="A31" s="462"/>
      <c r="B31" s="23" t="s">
        <v>569</v>
      </c>
      <c r="C31" s="32">
        <v>6142.9490320000004</v>
      </c>
      <c r="D31" s="32">
        <v>10954.059971000001</v>
      </c>
      <c r="E31" s="32">
        <v>9357.9956110000003</v>
      </c>
      <c r="F31" s="32">
        <v>14663.566074</v>
      </c>
      <c r="G31" s="32">
        <v>4477.4901579999996</v>
      </c>
      <c r="H31" s="33">
        <v>3099.9226050000002</v>
      </c>
      <c r="I31" s="19"/>
      <c r="J31" s="27"/>
      <c r="K31" s="54"/>
    </row>
    <row r="32" spans="1:11" ht="11.45" customHeight="1" x14ac:dyDescent="0.2">
      <c r="A32" s="462"/>
      <c r="B32" s="23" t="s">
        <v>570</v>
      </c>
      <c r="C32" s="32">
        <v>2576.392824</v>
      </c>
      <c r="D32" s="32">
        <v>2093.1356609999998</v>
      </c>
      <c r="E32" s="32">
        <v>2863.0283890000001</v>
      </c>
      <c r="F32" s="32">
        <v>6775.2182599999996</v>
      </c>
      <c r="G32" s="32">
        <v>1383.8741110000001</v>
      </c>
      <c r="H32" s="33">
        <v>1370.5616520000001</v>
      </c>
      <c r="I32" s="19"/>
      <c r="J32" s="27"/>
      <c r="K32" s="54"/>
    </row>
    <row r="33" spans="1:11" ht="11.45" customHeight="1" x14ac:dyDescent="0.2">
      <c r="A33" s="19"/>
      <c r="B33" s="23" t="s">
        <v>571</v>
      </c>
      <c r="C33" s="32">
        <v>6.4200000000000004E-3</v>
      </c>
      <c r="D33" s="32">
        <v>0.582542</v>
      </c>
      <c r="E33" s="32">
        <v>5.8037219999999996</v>
      </c>
      <c r="F33" s="32">
        <v>13.68609</v>
      </c>
      <c r="G33" s="32">
        <v>5.7741239999999996</v>
      </c>
      <c r="H33" s="33">
        <v>0.35314800000000002</v>
      </c>
      <c r="I33" s="19"/>
      <c r="J33" s="27"/>
      <c r="K33" s="54"/>
    </row>
    <row r="34" spans="1:11" ht="11.45" customHeight="1" x14ac:dyDescent="0.2">
      <c r="A34" s="19"/>
      <c r="B34" s="23" t="s">
        <v>572</v>
      </c>
      <c r="C34" s="32">
        <v>262.66412200000002</v>
      </c>
      <c r="D34" s="32">
        <v>6245.4487019999997</v>
      </c>
      <c r="E34" s="32">
        <v>7072.4451200000003</v>
      </c>
      <c r="F34" s="32">
        <v>5810.1082800000004</v>
      </c>
      <c r="G34" s="32">
        <v>577.51451099999997</v>
      </c>
      <c r="H34" s="33">
        <v>106.43614700000001</v>
      </c>
      <c r="I34" s="19"/>
      <c r="J34" s="27"/>
      <c r="K34" s="54"/>
    </row>
    <row r="35" spans="1:11" ht="11.45" customHeight="1" x14ac:dyDescent="0.2">
      <c r="A35" s="19"/>
      <c r="B35" s="23" t="s">
        <v>573</v>
      </c>
      <c r="C35" s="32">
        <v>309.92591599999997</v>
      </c>
      <c r="D35" s="32">
        <v>229.67468299999999</v>
      </c>
      <c r="E35" s="32">
        <v>322.58925699999998</v>
      </c>
      <c r="F35" s="32">
        <v>454.44614000000001</v>
      </c>
      <c r="G35" s="32">
        <v>217.34155999999999</v>
      </c>
      <c r="H35" s="33">
        <v>142.58559299999999</v>
      </c>
      <c r="I35" s="19"/>
      <c r="J35" s="25"/>
      <c r="K35" s="54"/>
    </row>
    <row r="36" spans="1:11" ht="11.45" customHeight="1" x14ac:dyDescent="0.2">
      <c r="A36" s="19"/>
      <c r="B36" s="23" t="s">
        <v>574</v>
      </c>
      <c r="C36" s="32">
        <v>0</v>
      </c>
      <c r="D36" s="32">
        <v>6.4999999999999994E-5</v>
      </c>
      <c r="E36" s="32">
        <v>0.51077600000000001</v>
      </c>
      <c r="F36" s="32">
        <v>0.22664999999999999</v>
      </c>
      <c r="G36" s="32">
        <v>2.2170480000000001</v>
      </c>
      <c r="H36" s="33">
        <v>0.30420700000000001</v>
      </c>
      <c r="I36" s="19"/>
      <c r="J36" s="27"/>
      <c r="K36" s="54"/>
    </row>
    <row r="37" spans="1:11" ht="11.45" customHeight="1" x14ac:dyDescent="0.2">
      <c r="A37" s="19"/>
      <c r="B37" s="23" t="s">
        <v>575</v>
      </c>
      <c r="C37" s="32">
        <v>6.4244019999999997</v>
      </c>
      <c r="D37" s="32">
        <v>188.270781</v>
      </c>
      <c r="E37" s="32">
        <v>547.08157500000004</v>
      </c>
      <c r="F37" s="32">
        <v>430.528029</v>
      </c>
      <c r="G37" s="32">
        <v>320.90889600000003</v>
      </c>
      <c r="H37" s="33">
        <v>276.20035000000001</v>
      </c>
      <c r="I37" s="19"/>
      <c r="J37" s="27"/>
      <c r="K37" s="54"/>
    </row>
    <row r="38" spans="1:11" ht="11.45" customHeight="1" x14ac:dyDescent="0.2">
      <c r="A38" s="19"/>
      <c r="B38" s="23" t="s">
        <v>576</v>
      </c>
      <c r="C38" s="32">
        <v>152.48467299999999</v>
      </c>
      <c r="D38" s="32">
        <v>56.060448000000001</v>
      </c>
      <c r="E38" s="32">
        <v>97.115769999999998</v>
      </c>
      <c r="F38" s="32">
        <v>646.93580599999996</v>
      </c>
      <c r="G38" s="32">
        <v>118.166304</v>
      </c>
      <c r="H38" s="33">
        <v>62.416759999999996</v>
      </c>
      <c r="I38" s="19"/>
      <c r="J38" s="27"/>
      <c r="K38" s="54"/>
    </row>
    <row r="39" spans="1:11" ht="11.45" customHeight="1" x14ac:dyDescent="0.2">
      <c r="A39" s="19"/>
      <c r="B39" s="23" t="s">
        <v>577</v>
      </c>
      <c r="C39" s="32">
        <v>0.34290599999999999</v>
      </c>
      <c r="D39" s="32">
        <v>113.411438</v>
      </c>
      <c r="E39" s="32">
        <v>330.962469</v>
      </c>
      <c r="F39" s="32">
        <v>354.93714</v>
      </c>
      <c r="G39" s="32">
        <v>78.478211999999999</v>
      </c>
      <c r="H39" s="33">
        <v>71.826200999999998</v>
      </c>
      <c r="I39" s="19"/>
      <c r="J39" s="27"/>
      <c r="K39" s="54"/>
    </row>
    <row r="40" spans="1:11" ht="11.45" customHeight="1" x14ac:dyDescent="0.2">
      <c r="A40" s="19"/>
      <c r="B40" s="23" t="s">
        <v>578</v>
      </c>
      <c r="C40" s="32">
        <v>12.690961</v>
      </c>
      <c r="D40" s="32">
        <v>57.534516000000004</v>
      </c>
      <c r="E40" s="32">
        <v>182.807535</v>
      </c>
      <c r="F40" s="32">
        <v>277.16071099999999</v>
      </c>
      <c r="G40" s="32">
        <v>178.13984099999999</v>
      </c>
      <c r="H40" s="33">
        <v>143.58067700000001</v>
      </c>
      <c r="I40" s="19"/>
      <c r="J40" s="27"/>
      <c r="K40" s="54"/>
    </row>
    <row r="41" spans="1:11" ht="11.45" customHeight="1" x14ac:dyDescent="0.2">
      <c r="A41" s="19"/>
      <c r="B41" s="23" t="s">
        <v>579</v>
      </c>
      <c r="C41" s="32">
        <v>19.223596000000001</v>
      </c>
      <c r="D41" s="32">
        <v>63.817093</v>
      </c>
      <c r="E41" s="32">
        <v>486.19661200000002</v>
      </c>
      <c r="F41" s="32">
        <v>414.95386500000001</v>
      </c>
      <c r="G41" s="32">
        <v>72.943979999999996</v>
      </c>
      <c r="H41" s="33">
        <v>57.470885000000003</v>
      </c>
      <c r="I41" s="19"/>
      <c r="J41" s="27"/>
      <c r="K41" s="54"/>
    </row>
    <row r="42" spans="1:11" ht="11.45" customHeight="1" x14ac:dyDescent="0.2">
      <c r="A42" s="19"/>
      <c r="B42" s="23" t="s">
        <v>580</v>
      </c>
      <c r="C42" s="32">
        <v>22.024350999999999</v>
      </c>
      <c r="D42" s="32">
        <v>233.894982</v>
      </c>
      <c r="E42" s="32">
        <v>136.11812900000001</v>
      </c>
      <c r="F42" s="32">
        <v>309.38021800000001</v>
      </c>
      <c r="G42" s="32">
        <v>115.18980000000001</v>
      </c>
      <c r="H42" s="33">
        <v>64.612894999999995</v>
      </c>
      <c r="I42" s="19"/>
      <c r="J42" s="27"/>
      <c r="K42" s="54"/>
    </row>
    <row r="43" spans="1:11" ht="11.45" customHeight="1" x14ac:dyDescent="0.2">
      <c r="A43" s="458"/>
      <c r="B43" s="23" t="s">
        <v>581</v>
      </c>
      <c r="C43" s="32">
        <v>390.903976</v>
      </c>
      <c r="D43" s="32">
        <v>260.79556300000002</v>
      </c>
      <c r="E43" s="32">
        <v>286.11874399999999</v>
      </c>
      <c r="F43" s="32">
        <v>218.26503700000001</v>
      </c>
      <c r="G43" s="32">
        <v>62.916815999999997</v>
      </c>
      <c r="H43" s="33">
        <v>120.27328</v>
      </c>
      <c r="I43" s="19"/>
      <c r="J43" s="27"/>
      <c r="K43" s="54"/>
    </row>
    <row r="44" spans="1:11" ht="11.45" customHeight="1" x14ac:dyDescent="0.2">
      <c r="A44" s="458"/>
      <c r="B44" s="23" t="s">
        <v>582</v>
      </c>
      <c r="C44" s="32">
        <v>3.505204</v>
      </c>
      <c r="D44" s="32">
        <v>47.873019999999997</v>
      </c>
      <c r="E44" s="32">
        <v>9.3053500000000007</v>
      </c>
      <c r="F44" s="32">
        <v>12.358513</v>
      </c>
      <c r="G44" s="32">
        <v>12.030186</v>
      </c>
      <c r="H44" s="33">
        <v>9.4634809999999998</v>
      </c>
      <c r="I44" s="19"/>
      <c r="J44" s="27"/>
      <c r="K44" s="54"/>
    </row>
    <row r="45" spans="1:11" ht="11.45" customHeight="1" x14ac:dyDescent="0.2">
      <c r="A45" s="462"/>
      <c r="B45" s="23" t="s">
        <v>583</v>
      </c>
      <c r="C45" s="32">
        <v>0.24748000000000001</v>
      </c>
      <c r="D45" s="32">
        <v>1.567534</v>
      </c>
      <c r="E45" s="32">
        <v>6.2366320000000002</v>
      </c>
      <c r="F45" s="32">
        <v>6.7701419999999999</v>
      </c>
      <c r="G45" s="32">
        <v>5.9867290000000004</v>
      </c>
      <c r="H45" s="33">
        <v>1.7645310000000001</v>
      </c>
      <c r="I45" s="19"/>
      <c r="J45" s="25"/>
      <c r="K45" s="54"/>
    </row>
    <row r="46" spans="1:11" ht="11.45" customHeight="1" x14ac:dyDescent="0.2">
      <c r="A46" s="462"/>
      <c r="B46" s="23" t="s">
        <v>584</v>
      </c>
      <c r="C46" s="32">
        <v>148.50777099999999</v>
      </c>
      <c r="D46" s="32">
        <v>21.637346000000001</v>
      </c>
      <c r="E46" s="32">
        <v>0.71659799999999996</v>
      </c>
      <c r="F46" s="32">
        <v>8.9300870000000003</v>
      </c>
      <c r="G46" s="32">
        <v>5.6627369999999999</v>
      </c>
      <c r="H46" s="33">
        <v>4.7184819999999998</v>
      </c>
      <c r="I46" s="19"/>
      <c r="J46" s="25"/>
      <c r="K46" s="54"/>
    </row>
    <row r="47" spans="1:11" ht="11.45" customHeight="1" x14ac:dyDescent="0.2">
      <c r="A47" s="462"/>
      <c r="B47" s="23" t="s">
        <v>585</v>
      </c>
      <c r="C47" s="32">
        <v>12398.51467</v>
      </c>
      <c r="D47" s="32">
        <v>38847.197463999997</v>
      </c>
      <c r="E47" s="32">
        <v>54595.573837000004</v>
      </c>
      <c r="F47" s="32">
        <v>80018.156845000005</v>
      </c>
      <c r="G47" s="32">
        <v>12669.349118</v>
      </c>
      <c r="H47" s="33">
        <v>9055.1591260000005</v>
      </c>
      <c r="I47" s="19"/>
      <c r="K47" s="54"/>
    </row>
    <row r="48" spans="1:11" ht="11.45" customHeight="1" x14ac:dyDescent="0.2">
      <c r="A48" s="462"/>
      <c r="B48" s="23" t="s">
        <v>586</v>
      </c>
      <c r="C48" s="32">
        <v>0.135162</v>
      </c>
      <c r="D48" s="32">
        <v>3.0058999999999999E-2</v>
      </c>
      <c r="E48" s="32">
        <v>0.42028500000000002</v>
      </c>
      <c r="F48" s="32">
        <v>1.3540000000000001</v>
      </c>
      <c r="G48" s="32">
        <v>0.75617299999999998</v>
      </c>
      <c r="H48" s="33">
        <v>2.8293729999999999</v>
      </c>
      <c r="I48" s="19"/>
      <c r="K48" s="54"/>
    </row>
    <row r="49" spans="1:11" ht="11.45" customHeight="1" x14ac:dyDescent="0.2">
      <c r="A49" s="462"/>
      <c r="B49" s="23" t="s">
        <v>587</v>
      </c>
      <c r="C49" s="32">
        <v>88.224560999999994</v>
      </c>
      <c r="D49" s="32">
        <v>1520.036955</v>
      </c>
      <c r="E49" s="32">
        <v>255.93210199999999</v>
      </c>
      <c r="F49" s="32">
        <v>161.85432399999999</v>
      </c>
      <c r="G49" s="32">
        <v>83.806696000000002</v>
      </c>
      <c r="H49" s="33">
        <v>100.829005</v>
      </c>
      <c r="I49" s="19"/>
      <c r="K49" s="54"/>
    </row>
    <row r="50" spans="1:11" ht="11.45" customHeight="1" x14ac:dyDescent="0.2">
      <c r="A50" s="462"/>
      <c r="B50" s="23" t="s">
        <v>588</v>
      </c>
      <c r="C50" s="32">
        <v>218.43786</v>
      </c>
      <c r="D50" s="32">
        <v>773.202493</v>
      </c>
      <c r="E50" s="32">
        <v>1304.842003</v>
      </c>
      <c r="F50" s="32">
        <v>2020.3448860000001</v>
      </c>
      <c r="G50" s="32">
        <v>360.179619</v>
      </c>
      <c r="H50" s="33">
        <v>681.88830700000005</v>
      </c>
      <c r="I50" s="19"/>
      <c r="K50" s="54"/>
    </row>
    <row r="51" spans="1:11" ht="11.45" customHeight="1" x14ac:dyDescent="0.2">
      <c r="A51" s="462"/>
      <c r="B51" s="23" t="s">
        <v>589</v>
      </c>
      <c r="C51" s="32">
        <v>44.127757000000003</v>
      </c>
      <c r="D51" s="32">
        <v>103.094149</v>
      </c>
      <c r="E51" s="32">
        <v>608.02017499999999</v>
      </c>
      <c r="F51" s="32">
        <v>763.13771999999994</v>
      </c>
      <c r="G51" s="32">
        <v>114.035719</v>
      </c>
      <c r="H51" s="33">
        <v>121.399154</v>
      </c>
      <c r="I51" s="19"/>
      <c r="K51" s="54"/>
    </row>
    <row r="52" spans="1:11" ht="11.45" customHeight="1" x14ac:dyDescent="0.2">
      <c r="A52" s="462"/>
      <c r="B52" s="23" t="s">
        <v>590</v>
      </c>
      <c r="C52" s="32">
        <v>6473.4687679999997</v>
      </c>
      <c r="D52" s="32">
        <v>5047.238507</v>
      </c>
      <c r="E52" s="32">
        <v>7593.6353220000001</v>
      </c>
      <c r="F52" s="32">
        <v>13151.982072000001</v>
      </c>
      <c r="G52" s="32">
        <v>3091.588041</v>
      </c>
      <c r="H52" s="33">
        <v>2049.4132300000001</v>
      </c>
      <c r="I52" s="19"/>
      <c r="K52" s="54"/>
    </row>
    <row r="53" spans="1:11" ht="11.45" customHeight="1" x14ac:dyDescent="0.2">
      <c r="A53" s="19"/>
      <c r="B53" s="23" t="s">
        <v>591</v>
      </c>
      <c r="C53" s="32">
        <v>0</v>
      </c>
      <c r="D53" s="32">
        <v>210.21372700000001</v>
      </c>
      <c r="E53" s="32">
        <v>601.75108399999999</v>
      </c>
      <c r="F53" s="32">
        <v>1070.5770070000001</v>
      </c>
      <c r="G53" s="32">
        <v>362.45146599999998</v>
      </c>
      <c r="H53" s="33">
        <v>387.33880699999997</v>
      </c>
      <c r="I53" s="19"/>
      <c r="K53" s="54"/>
    </row>
    <row r="54" spans="1:11" ht="11.45" customHeight="1" x14ac:dyDescent="0.2">
      <c r="A54" s="19"/>
      <c r="B54" s="23" t="s">
        <v>592</v>
      </c>
      <c r="C54" s="32">
        <v>51.505529000000003</v>
      </c>
      <c r="D54" s="32">
        <v>297.26453199999997</v>
      </c>
      <c r="E54" s="32">
        <v>94.623125000000002</v>
      </c>
      <c r="F54" s="32">
        <v>156.44793100000001</v>
      </c>
      <c r="G54" s="32">
        <v>39.820174999999999</v>
      </c>
      <c r="H54" s="33">
        <v>79.496618999999995</v>
      </c>
      <c r="I54" s="19"/>
      <c r="K54" s="54"/>
    </row>
    <row r="55" spans="1:11" x14ac:dyDescent="0.2">
      <c r="A55" s="19"/>
      <c r="B55" s="23" t="s">
        <v>593</v>
      </c>
      <c r="C55" s="32">
        <v>1379.6598260000001</v>
      </c>
      <c r="D55" s="32">
        <v>1478.550113</v>
      </c>
      <c r="E55" s="32">
        <v>551.763734</v>
      </c>
      <c r="F55" s="32">
        <v>419.50670200000002</v>
      </c>
      <c r="G55" s="32">
        <v>163.01389399999999</v>
      </c>
      <c r="H55" s="33">
        <v>817.64001299999995</v>
      </c>
      <c r="I55" s="19"/>
      <c r="K55" s="54"/>
    </row>
    <row r="56" spans="1:11" ht="13.5" customHeight="1" x14ac:dyDescent="0.2">
      <c r="A56" s="19"/>
      <c r="B56" s="23" t="s">
        <v>594</v>
      </c>
      <c r="C56" s="32">
        <v>123286.180536</v>
      </c>
      <c r="D56" s="32">
        <v>237848.95738199999</v>
      </c>
      <c r="E56" s="32">
        <v>317229.215486</v>
      </c>
      <c r="F56" s="32">
        <v>282788.27898300003</v>
      </c>
      <c r="G56" s="32">
        <v>52149.214738000002</v>
      </c>
      <c r="H56" s="33">
        <v>28160.080075999998</v>
      </c>
      <c r="I56" s="19"/>
      <c r="K56" s="54"/>
    </row>
    <row r="57" spans="1:11" ht="15.75" customHeight="1" x14ac:dyDescent="0.2">
      <c r="A57" s="458"/>
      <c r="B57" s="540" t="s">
        <v>597</v>
      </c>
      <c r="C57" s="546">
        <v>88806.999859999996</v>
      </c>
      <c r="D57" s="546">
        <v>110886.651852</v>
      </c>
      <c r="E57" s="546">
        <v>174145.42744299999</v>
      </c>
      <c r="F57" s="546">
        <v>136570.21059</v>
      </c>
      <c r="G57" s="546">
        <v>24385.055479999999</v>
      </c>
      <c r="H57" s="547">
        <v>11685.518407</v>
      </c>
      <c r="I57" s="19"/>
      <c r="K57" s="54"/>
    </row>
    <row r="58" spans="1:11" ht="39" customHeight="1" x14ac:dyDescent="0.2">
      <c r="A58" s="463" t="s">
        <v>3</v>
      </c>
      <c r="B58" s="586" t="s">
        <v>58</v>
      </c>
      <c r="C58" s="586"/>
      <c r="D58" s="586"/>
      <c r="E58" s="586"/>
      <c r="F58" s="586"/>
      <c r="G58" s="586"/>
      <c r="H58" s="586"/>
      <c r="I58" s="464"/>
    </row>
    <row r="59" spans="1:11" x14ac:dyDescent="0.2">
      <c r="A59" s="19"/>
      <c r="B59" s="19"/>
      <c r="C59" s="19"/>
      <c r="D59" s="19"/>
      <c r="E59" s="19"/>
      <c r="F59" s="19"/>
      <c r="G59" s="19"/>
      <c r="H59" s="19"/>
      <c r="I59" s="19"/>
    </row>
  </sheetData>
  <mergeCells count="1">
    <mergeCell ref="B58:H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K59"/>
  <sheetViews>
    <sheetView showGridLines="0" zoomScaleNormal="100" zoomScaleSheetLayoutView="100" workbookViewId="0"/>
  </sheetViews>
  <sheetFormatPr defaultColWidth="9.140625" defaultRowHeight="12" x14ac:dyDescent="0.2"/>
  <cols>
    <col min="1" max="1" width="1.7109375" style="20" customWidth="1"/>
    <col min="2" max="2" width="35" style="20" customWidth="1"/>
    <col min="3" max="8" width="10" style="20" customWidth="1"/>
    <col min="9" max="9" width="1.7109375" style="20" customWidth="1"/>
    <col min="10" max="10" width="1.85546875" style="22" customWidth="1"/>
    <col min="11" max="11" width="4.5703125" style="20" bestFit="1" customWidth="1"/>
    <col min="12" max="16384" width="9.140625" style="20"/>
  </cols>
  <sheetData>
    <row r="1" spans="1:11" s="28" customFormat="1" x14ac:dyDescent="0.2">
      <c r="J1" s="29"/>
    </row>
    <row r="2" spans="1:11" s="59" customFormat="1" ht="16.5" customHeight="1" x14ac:dyDescent="0.3">
      <c r="A2" s="395"/>
      <c r="B2" s="236" t="s">
        <v>334</v>
      </c>
      <c r="C2" s="236"/>
      <c r="D2" s="236"/>
      <c r="E2" s="236"/>
      <c r="F2" s="236"/>
      <c r="G2" s="236"/>
      <c r="H2" s="236"/>
      <c r="I2" s="396"/>
    </row>
    <row r="3" spans="1:11" s="404" customFormat="1" ht="16.5" customHeight="1" x14ac:dyDescent="0.2">
      <c r="A3" s="399"/>
      <c r="B3" s="399" t="s">
        <v>56</v>
      </c>
      <c r="C3" s="399"/>
      <c r="D3" s="399"/>
      <c r="E3" s="399"/>
      <c r="F3" s="399"/>
      <c r="G3" s="403"/>
      <c r="H3" s="403"/>
      <c r="I3" s="399"/>
      <c r="J3" s="399"/>
    </row>
    <row r="4" spans="1:11" s="422" customFormat="1" ht="21" customHeight="1" x14ac:dyDescent="0.2">
      <c r="A4" s="469"/>
      <c r="B4" s="420" t="s">
        <v>673</v>
      </c>
      <c r="C4" s="423"/>
      <c r="D4" s="423"/>
      <c r="E4" s="423"/>
      <c r="F4" s="423"/>
      <c r="G4" s="423"/>
      <c r="H4" s="471" t="s">
        <v>219</v>
      </c>
      <c r="I4" s="423"/>
      <c r="J4" s="421"/>
    </row>
    <row r="5" spans="1:11" ht="54" customHeight="1" x14ac:dyDescent="0.2">
      <c r="A5" s="470"/>
      <c r="B5" s="438"/>
      <c r="C5" s="435" t="s">
        <v>232</v>
      </c>
      <c r="D5" s="435" t="s">
        <v>240</v>
      </c>
      <c r="E5" s="435" t="s">
        <v>132</v>
      </c>
      <c r="F5" s="435" t="s">
        <v>133</v>
      </c>
      <c r="G5" s="435" t="s">
        <v>134</v>
      </c>
      <c r="H5" s="435" t="s">
        <v>135</v>
      </c>
      <c r="I5" s="464"/>
      <c r="J5" s="21"/>
    </row>
    <row r="6" spans="1:11" ht="11.45" customHeight="1" x14ac:dyDescent="0.25">
      <c r="A6" s="461"/>
      <c r="B6" s="23" t="s">
        <v>544</v>
      </c>
      <c r="C6" s="34">
        <v>0</v>
      </c>
      <c r="D6" s="34">
        <v>0</v>
      </c>
      <c r="E6" s="34">
        <v>0</v>
      </c>
      <c r="F6" s="34">
        <v>0</v>
      </c>
      <c r="G6" s="34">
        <v>0</v>
      </c>
      <c r="H6" s="52">
        <v>0</v>
      </c>
      <c r="I6" s="19"/>
      <c r="J6" s="25"/>
      <c r="K6" s="54"/>
    </row>
    <row r="7" spans="1:11" ht="11.45" customHeight="1" x14ac:dyDescent="0.2">
      <c r="A7" s="458"/>
      <c r="B7" s="23" t="s">
        <v>545</v>
      </c>
      <c r="C7" s="32">
        <v>37486.914840999998</v>
      </c>
      <c r="D7" s="32">
        <v>40951.547937000003</v>
      </c>
      <c r="E7" s="32">
        <v>7283.3157840000003</v>
      </c>
      <c r="F7" s="32">
        <v>11480.951021000001</v>
      </c>
      <c r="G7" s="32">
        <v>5871.2112399999996</v>
      </c>
      <c r="H7" s="33">
        <v>4263.1743319999996</v>
      </c>
      <c r="I7" s="19"/>
      <c r="J7" s="27"/>
      <c r="K7" s="54"/>
    </row>
    <row r="8" spans="1:11" ht="11.45" customHeight="1" x14ac:dyDescent="0.2">
      <c r="A8" s="458"/>
      <c r="B8" s="23" t="s">
        <v>546</v>
      </c>
      <c r="C8" s="32">
        <v>6676.6880490000003</v>
      </c>
      <c r="D8" s="32">
        <v>4376.4348120000004</v>
      </c>
      <c r="E8" s="32">
        <v>1489.1955069999999</v>
      </c>
      <c r="F8" s="32">
        <v>570.48130000000003</v>
      </c>
      <c r="G8" s="32">
        <v>109.112759</v>
      </c>
      <c r="H8" s="33">
        <v>175.219098</v>
      </c>
      <c r="I8" s="19"/>
      <c r="J8" s="27"/>
      <c r="K8" s="54"/>
    </row>
    <row r="9" spans="1:11" ht="11.45" customHeight="1" x14ac:dyDescent="0.2">
      <c r="A9" s="458"/>
      <c r="B9" s="23" t="s">
        <v>547</v>
      </c>
      <c r="C9" s="32">
        <v>322.67169799999999</v>
      </c>
      <c r="D9" s="32">
        <v>610.12021800000002</v>
      </c>
      <c r="E9" s="32">
        <v>133.39633699999999</v>
      </c>
      <c r="F9" s="32">
        <v>102.57931600000001</v>
      </c>
      <c r="G9" s="32">
        <v>29.968547999999998</v>
      </c>
      <c r="H9" s="33">
        <v>44.536239000000002</v>
      </c>
      <c r="I9" s="19"/>
      <c r="J9" s="27"/>
      <c r="K9" s="54"/>
    </row>
    <row r="10" spans="1:11" ht="11.45" customHeight="1" x14ac:dyDescent="0.2">
      <c r="A10" s="458"/>
      <c r="B10" s="23" t="s">
        <v>548</v>
      </c>
      <c r="C10" s="32">
        <v>7243.9900530000004</v>
      </c>
      <c r="D10" s="32">
        <v>18954.233166000002</v>
      </c>
      <c r="E10" s="32">
        <v>4674.5621149999997</v>
      </c>
      <c r="F10" s="32">
        <v>1744.7032429999999</v>
      </c>
      <c r="G10" s="32">
        <v>648.52186600000005</v>
      </c>
      <c r="H10" s="33">
        <v>322.17365999999998</v>
      </c>
      <c r="I10" s="19"/>
      <c r="J10" s="27"/>
      <c r="K10" s="54"/>
    </row>
    <row r="11" spans="1:11" ht="11.45" customHeight="1" x14ac:dyDescent="0.2">
      <c r="A11" s="458"/>
      <c r="B11" s="23" t="s">
        <v>549</v>
      </c>
      <c r="C11" s="32">
        <v>2.5653389999999998</v>
      </c>
      <c r="D11" s="32">
        <v>41.131242</v>
      </c>
      <c r="E11" s="32">
        <v>86.721232999999998</v>
      </c>
      <c r="F11" s="32">
        <v>294.38909100000001</v>
      </c>
      <c r="G11" s="32">
        <v>98.194722999999996</v>
      </c>
      <c r="H11" s="33">
        <v>724.05792399999996</v>
      </c>
      <c r="I11" s="19"/>
      <c r="J11" s="27"/>
      <c r="K11" s="54"/>
    </row>
    <row r="12" spans="1:11" ht="11.45" customHeight="1" x14ac:dyDescent="0.2">
      <c r="A12" s="458"/>
      <c r="B12" s="23" t="s">
        <v>550</v>
      </c>
      <c r="C12" s="32">
        <v>225.54621299999999</v>
      </c>
      <c r="D12" s="32">
        <v>301.59036900000001</v>
      </c>
      <c r="E12" s="32">
        <v>228.582908</v>
      </c>
      <c r="F12" s="32">
        <v>107.364996</v>
      </c>
      <c r="G12" s="32">
        <v>8.4696639999999999</v>
      </c>
      <c r="H12" s="33">
        <v>24.511685</v>
      </c>
      <c r="I12" s="19"/>
      <c r="J12" s="27"/>
      <c r="K12" s="54"/>
    </row>
    <row r="13" spans="1:11" ht="11.45" customHeight="1" x14ac:dyDescent="0.2">
      <c r="A13" s="458"/>
      <c r="B13" s="23" t="s">
        <v>551</v>
      </c>
      <c r="C13" s="32">
        <v>28995.265014000001</v>
      </c>
      <c r="D13" s="32">
        <v>74960.114801000003</v>
      </c>
      <c r="E13" s="32">
        <v>16114.51388</v>
      </c>
      <c r="F13" s="32">
        <v>16247.936122999999</v>
      </c>
      <c r="G13" s="32">
        <v>6543.1017959999999</v>
      </c>
      <c r="H13" s="33">
        <v>1659.550563</v>
      </c>
      <c r="I13" s="19"/>
      <c r="J13" s="27"/>
      <c r="K13" s="54"/>
    </row>
    <row r="14" spans="1:11" ht="11.45" customHeight="1" x14ac:dyDescent="0.2">
      <c r="A14" s="458"/>
      <c r="B14" s="23" t="s">
        <v>552</v>
      </c>
      <c r="C14" s="32">
        <v>24.169615</v>
      </c>
      <c r="D14" s="32">
        <v>150.327696</v>
      </c>
      <c r="E14" s="32">
        <v>466.32453400000003</v>
      </c>
      <c r="F14" s="32">
        <v>447.91936099999998</v>
      </c>
      <c r="G14" s="32">
        <v>119.978078</v>
      </c>
      <c r="H14" s="33">
        <v>97.796458999999999</v>
      </c>
      <c r="I14" s="19"/>
      <c r="J14" s="27"/>
      <c r="K14" s="54"/>
    </row>
    <row r="15" spans="1:11" ht="11.45" customHeight="1" x14ac:dyDescent="0.2">
      <c r="A15" s="458"/>
      <c r="B15" s="23" t="s">
        <v>553</v>
      </c>
      <c r="C15" s="32">
        <v>53399.372242999998</v>
      </c>
      <c r="D15" s="32">
        <v>41872.678346000001</v>
      </c>
      <c r="E15" s="32">
        <v>17244.572394999999</v>
      </c>
      <c r="F15" s="32">
        <v>10634.638325</v>
      </c>
      <c r="G15" s="32">
        <v>6323.4304359999996</v>
      </c>
      <c r="H15" s="33">
        <v>12794.286276000001</v>
      </c>
      <c r="I15" s="19"/>
      <c r="J15" s="27"/>
      <c r="K15" s="54"/>
    </row>
    <row r="16" spans="1:11" ht="11.45" customHeight="1" x14ac:dyDescent="0.25">
      <c r="A16" s="461"/>
      <c r="B16" s="23" t="s">
        <v>554</v>
      </c>
      <c r="C16" s="32">
        <v>3346.9484389999998</v>
      </c>
      <c r="D16" s="32">
        <v>7120.4696549999999</v>
      </c>
      <c r="E16" s="32">
        <v>5351.7103379999999</v>
      </c>
      <c r="F16" s="32">
        <v>4360.6034479999998</v>
      </c>
      <c r="G16" s="32">
        <v>2218.728826</v>
      </c>
      <c r="H16" s="33">
        <v>1998.9012130000001</v>
      </c>
      <c r="I16" s="19"/>
      <c r="J16" s="25"/>
      <c r="K16" s="54"/>
    </row>
    <row r="17" spans="1:11" ht="11.45" customHeight="1" x14ac:dyDescent="0.2">
      <c r="A17" s="462"/>
      <c r="B17" s="23" t="s">
        <v>555</v>
      </c>
      <c r="C17" s="32">
        <v>1.2129369999999999</v>
      </c>
      <c r="D17" s="32">
        <v>43.061028999999998</v>
      </c>
      <c r="E17" s="32">
        <v>57.229461999999998</v>
      </c>
      <c r="F17" s="32">
        <v>89.067240999999996</v>
      </c>
      <c r="G17" s="32">
        <v>35.233932000000003</v>
      </c>
      <c r="H17" s="33">
        <v>67.761916999999997</v>
      </c>
      <c r="I17" s="19"/>
      <c r="J17" s="27"/>
      <c r="K17" s="54"/>
    </row>
    <row r="18" spans="1:11" ht="11.45" customHeight="1" x14ac:dyDescent="0.2">
      <c r="A18" s="462"/>
      <c r="B18" s="62" t="s">
        <v>556</v>
      </c>
      <c r="C18" s="32">
        <v>1250.2869900000001</v>
      </c>
      <c r="D18" s="32">
        <v>3175.221689</v>
      </c>
      <c r="E18" s="32">
        <v>1790.7396450000001</v>
      </c>
      <c r="F18" s="32">
        <v>727.98586</v>
      </c>
      <c r="G18" s="32">
        <v>160.373062</v>
      </c>
      <c r="H18" s="33">
        <v>68.637248999999997</v>
      </c>
      <c r="I18" s="19"/>
      <c r="J18" s="27"/>
      <c r="K18" s="54"/>
    </row>
    <row r="19" spans="1:11" ht="11.45" customHeight="1" x14ac:dyDescent="0.2">
      <c r="A19" s="462"/>
      <c r="B19" s="23" t="s">
        <v>557</v>
      </c>
      <c r="C19" s="32">
        <v>12939.780702</v>
      </c>
      <c r="D19" s="32">
        <v>34110.612076999998</v>
      </c>
      <c r="E19" s="32">
        <v>8136.8126700000003</v>
      </c>
      <c r="F19" s="32">
        <v>6098.3381980000004</v>
      </c>
      <c r="G19" s="32">
        <v>3065.201474</v>
      </c>
      <c r="H19" s="33">
        <v>1161.7147749999999</v>
      </c>
      <c r="I19" s="19"/>
      <c r="J19" s="27"/>
      <c r="K19" s="54"/>
    </row>
    <row r="20" spans="1:11" ht="11.45" customHeight="1" x14ac:dyDescent="0.2">
      <c r="A20" s="462"/>
      <c r="B20" s="23" t="s">
        <v>558</v>
      </c>
      <c r="C20" s="32">
        <v>2513.6917349999999</v>
      </c>
      <c r="D20" s="32">
        <v>2603.275075</v>
      </c>
      <c r="E20" s="32">
        <v>1331.4527009999999</v>
      </c>
      <c r="F20" s="32">
        <v>663.50254800000005</v>
      </c>
      <c r="G20" s="32">
        <v>261.91162700000001</v>
      </c>
      <c r="H20" s="33">
        <v>284.64940999999999</v>
      </c>
      <c r="I20" s="19"/>
      <c r="J20" s="27"/>
      <c r="K20" s="54"/>
    </row>
    <row r="21" spans="1:11" ht="11.45" customHeight="1" x14ac:dyDescent="0.2">
      <c r="A21" s="462"/>
      <c r="B21" s="23" t="s">
        <v>559</v>
      </c>
      <c r="C21" s="32">
        <v>62551.419345000002</v>
      </c>
      <c r="D21" s="32">
        <v>58452.473570000002</v>
      </c>
      <c r="E21" s="32">
        <v>29482.912896999998</v>
      </c>
      <c r="F21" s="32">
        <v>19293.760886</v>
      </c>
      <c r="G21" s="32">
        <v>5911.4256439999999</v>
      </c>
      <c r="H21" s="33">
        <v>3757.4387969999998</v>
      </c>
      <c r="I21" s="19"/>
      <c r="J21" s="27"/>
      <c r="K21" s="54"/>
    </row>
    <row r="22" spans="1:11" ht="11.45" customHeight="1" x14ac:dyDescent="0.2">
      <c r="A22" s="462"/>
      <c r="B22" s="23" t="s">
        <v>560</v>
      </c>
      <c r="C22" s="32">
        <v>82477.887591000006</v>
      </c>
      <c r="D22" s="32">
        <v>102324.46825999999</v>
      </c>
      <c r="E22" s="32">
        <v>31002.314569999999</v>
      </c>
      <c r="F22" s="32">
        <v>23318.184563999999</v>
      </c>
      <c r="G22" s="32">
        <v>9623.8540699999994</v>
      </c>
      <c r="H22" s="33">
        <v>5189.9287359999998</v>
      </c>
      <c r="I22" s="19"/>
      <c r="J22" s="27"/>
      <c r="K22" s="54"/>
    </row>
    <row r="23" spans="1:11" ht="11.45" customHeight="1" x14ac:dyDescent="0.2">
      <c r="A23" s="462"/>
      <c r="B23" s="23" t="s">
        <v>561</v>
      </c>
      <c r="C23" s="32">
        <v>133.79207</v>
      </c>
      <c r="D23" s="32">
        <v>103.314285</v>
      </c>
      <c r="E23" s="32">
        <v>89.909717000000001</v>
      </c>
      <c r="F23" s="32">
        <v>94.626389000000003</v>
      </c>
      <c r="G23" s="32">
        <v>43.312215999999999</v>
      </c>
      <c r="H23" s="33">
        <v>39.990591999999999</v>
      </c>
      <c r="I23" s="19"/>
      <c r="J23" s="27"/>
      <c r="K23" s="54"/>
    </row>
    <row r="24" spans="1:11" ht="11.45" customHeight="1" x14ac:dyDescent="0.2">
      <c r="A24" s="462"/>
      <c r="B24" s="23" t="s">
        <v>562</v>
      </c>
      <c r="C24" s="32">
        <v>275314.068807</v>
      </c>
      <c r="D24" s="32">
        <v>149152.938475</v>
      </c>
      <c r="E24" s="32">
        <v>54077.350079000003</v>
      </c>
      <c r="F24" s="32">
        <v>46012.242163000003</v>
      </c>
      <c r="G24" s="32">
        <v>21577.379540999998</v>
      </c>
      <c r="H24" s="33">
        <v>17564.742141999999</v>
      </c>
      <c r="I24" s="19"/>
      <c r="J24" s="27"/>
      <c r="K24" s="54"/>
    </row>
    <row r="25" spans="1:11" ht="11.45" customHeight="1" x14ac:dyDescent="0.2">
      <c r="A25" s="462"/>
      <c r="B25" s="23" t="s">
        <v>563</v>
      </c>
      <c r="C25" s="32">
        <v>2702.602398</v>
      </c>
      <c r="D25" s="32">
        <v>4521.1964790000002</v>
      </c>
      <c r="E25" s="32">
        <v>1550.3434500000001</v>
      </c>
      <c r="F25" s="32">
        <v>334.39387399999998</v>
      </c>
      <c r="G25" s="32">
        <v>91.235101999999998</v>
      </c>
      <c r="H25" s="33">
        <v>37.521178999999997</v>
      </c>
      <c r="I25" s="19"/>
      <c r="J25" s="27"/>
      <c r="K25" s="54"/>
    </row>
    <row r="26" spans="1:11" ht="11.45" customHeight="1" x14ac:dyDescent="0.2">
      <c r="A26" s="462"/>
      <c r="B26" s="23" t="s">
        <v>564</v>
      </c>
      <c r="C26" s="32">
        <v>9643.6253259999994</v>
      </c>
      <c r="D26" s="32">
        <v>10431.357027</v>
      </c>
      <c r="E26" s="32">
        <v>2076.546515</v>
      </c>
      <c r="F26" s="32">
        <v>2648.8896519999998</v>
      </c>
      <c r="G26" s="32">
        <v>1406.228478</v>
      </c>
      <c r="H26" s="33">
        <v>3052.043643</v>
      </c>
      <c r="I26" s="19"/>
      <c r="J26" s="25"/>
      <c r="K26" s="54"/>
    </row>
    <row r="27" spans="1:11" ht="11.45" customHeight="1" x14ac:dyDescent="0.2">
      <c r="A27" s="462"/>
      <c r="B27" s="23" t="s">
        <v>565</v>
      </c>
      <c r="C27" s="32">
        <v>135.76443499999999</v>
      </c>
      <c r="D27" s="32">
        <v>945.38401099999999</v>
      </c>
      <c r="E27" s="32">
        <v>423.84739200000001</v>
      </c>
      <c r="F27" s="32">
        <v>255.443645</v>
      </c>
      <c r="G27" s="32">
        <v>156.77639500000001</v>
      </c>
      <c r="H27" s="33">
        <v>38.261564999999997</v>
      </c>
      <c r="I27" s="19"/>
      <c r="J27" s="27"/>
      <c r="K27" s="54"/>
    </row>
    <row r="28" spans="1:11" ht="11.45" customHeight="1" x14ac:dyDescent="0.2">
      <c r="A28" s="462"/>
      <c r="B28" s="23" t="s">
        <v>566</v>
      </c>
      <c r="C28" s="32"/>
      <c r="D28" s="32"/>
      <c r="E28" s="32"/>
      <c r="F28" s="32"/>
      <c r="G28" s="32"/>
      <c r="H28" s="33"/>
      <c r="I28" s="19"/>
      <c r="J28" s="27"/>
      <c r="K28" s="54"/>
    </row>
    <row r="29" spans="1:11" ht="11.45" customHeight="1" x14ac:dyDescent="0.2">
      <c r="A29" s="462"/>
      <c r="B29" s="23" t="s">
        <v>567</v>
      </c>
      <c r="C29" s="32">
        <v>1889.8140330000001</v>
      </c>
      <c r="D29" s="32">
        <v>4076.9978430000001</v>
      </c>
      <c r="E29" s="32">
        <v>775.52624400000002</v>
      </c>
      <c r="F29" s="32">
        <v>672.26201200000003</v>
      </c>
      <c r="G29" s="32">
        <v>611.56652099999997</v>
      </c>
      <c r="H29" s="33">
        <v>225.05222499999999</v>
      </c>
      <c r="I29" s="19"/>
      <c r="J29" s="27"/>
      <c r="K29" s="54"/>
    </row>
    <row r="30" spans="1:11" ht="11.45" customHeight="1" x14ac:dyDescent="0.2">
      <c r="A30" s="462"/>
      <c r="B30" s="23" t="s">
        <v>568</v>
      </c>
      <c r="C30" s="32">
        <v>4595.1876890000003</v>
      </c>
      <c r="D30" s="32">
        <v>5065.202663</v>
      </c>
      <c r="E30" s="32">
        <v>1006.947016</v>
      </c>
      <c r="F30" s="32">
        <v>721.75800100000004</v>
      </c>
      <c r="G30" s="32">
        <v>293.46005400000001</v>
      </c>
      <c r="H30" s="33">
        <v>272.18143300000003</v>
      </c>
      <c r="I30" s="19"/>
      <c r="J30" s="27"/>
      <c r="K30" s="54"/>
    </row>
    <row r="31" spans="1:11" ht="11.45" customHeight="1" x14ac:dyDescent="0.2">
      <c r="A31" s="462"/>
      <c r="B31" s="23" t="s">
        <v>569</v>
      </c>
      <c r="C31" s="32">
        <v>69087.192341000002</v>
      </c>
      <c r="D31" s="32">
        <v>98411.717827</v>
      </c>
      <c r="E31" s="32">
        <v>26182.194243000002</v>
      </c>
      <c r="F31" s="32">
        <v>31637.983699</v>
      </c>
      <c r="G31" s="32">
        <v>11436.543974</v>
      </c>
      <c r="H31" s="33">
        <v>7979.4116489999997</v>
      </c>
      <c r="I31" s="19"/>
      <c r="J31" s="27"/>
      <c r="K31" s="54"/>
    </row>
    <row r="32" spans="1:11" ht="11.45" customHeight="1" x14ac:dyDescent="0.2">
      <c r="A32" s="462"/>
      <c r="B32" s="23" t="s">
        <v>570</v>
      </c>
      <c r="C32" s="32">
        <v>9241.1823299999996</v>
      </c>
      <c r="D32" s="32">
        <v>9657.4803389999997</v>
      </c>
      <c r="E32" s="32">
        <v>3747.17101</v>
      </c>
      <c r="F32" s="32">
        <v>6412.0663240000003</v>
      </c>
      <c r="G32" s="32">
        <v>2388.605736</v>
      </c>
      <c r="H32" s="33">
        <v>2360.3619490000001</v>
      </c>
      <c r="I32" s="19"/>
      <c r="J32" s="27"/>
      <c r="K32" s="54"/>
    </row>
    <row r="33" spans="1:11" ht="11.45" customHeight="1" x14ac:dyDescent="0.2">
      <c r="A33" s="19"/>
      <c r="B33" s="23" t="s">
        <v>571</v>
      </c>
      <c r="C33" s="32">
        <v>0.92484699999999997</v>
      </c>
      <c r="D33" s="32">
        <v>9.8950060000000004</v>
      </c>
      <c r="E33" s="32">
        <v>0.78211200000000003</v>
      </c>
      <c r="F33" s="32">
        <v>3.9471150000000002</v>
      </c>
      <c r="G33" s="32">
        <v>3.28302</v>
      </c>
      <c r="H33" s="33">
        <v>5.6818E-2</v>
      </c>
      <c r="I33" s="19"/>
      <c r="J33" s="27"/>
      <c r="K33" s="54"/>
    </row>
    <row r="34" spans="1:11" ht="11.45" customHeight="1" x14ac:dyDescent="0.2">
      <c r="A34" s="19"/>
      <c r="B34" s="23" t="s">
        <v>572</v>
      </c>
      <c r="C34" s="32">
        <v>14937.680710000001</v>
      </c>
      <c r="D34" s="32">
        <v>10963.461354999999</v>
      </c>
      <c r="E34" s="32">
        <v>7175.8501550000001</v>
      </c>
      <c r="F34" s="32">
        <v>6472.6823130000002</v>
      </c>
      <c r="G34" s="32">
        <v>848.822675</v>
      </c>
      <c r="H34" s="33">
        <v>233.38802699999999</v>
      </c>
      <c r="I34" s="19"/>
      <c r="J34" s="27"/>
      <c r="K34" s="54"/>
    </row>
    <row r="35" spans="1:11" ht="11.45" customHeight="1" x14ac:dyDescent="0.2">
      <c r="A35" s="19"/>
      <c r="B35" s="23" t="s">
        <v>573</v>
      </c>
      <c r="C35" s="32">
        <v>7377.7559570000003</v>
      </c>
      <c r="D35" s="32">
        <v>6967.4356029999999</v>
      </c>
      <c r="E35" s="32">
        <v>853.01460399999996</v>
      </c>
      <c r="F35" s="32">
        <v>1086.9601520000001</v>
      </c>
      <c r="G35" s="32">
        <v>762.26641400000005</v>
      </c>
      <c r="H35" s="33">
        <v>722.62226299999998</v>
      </c>
      <c r="I35" s="19"/>
      <c r="J35" s="25"/>
      <c r="K35" s="54"/>
    </row>
    <row r="36" spans="1:11" ht="11.45" customHeight="1" x14ac:dyDescent="0.2">
      <c r="A36" s="19"/>
      <c r="B36" s="23" t="s">
        <v>574</v>
      </c>
      <c r="C36" s="32">
        <v>0</v>
      </c>
      <c r="D36" s="32">
        <v>0.80344499999999996</v>
      </c>
      <c r="E36" s="32">
        <v>6.2252229999999997</v>
      </c>
      <c r="F36" s="32">
        <v>1.2088719999999999</v>
      </c>
      <c r="G36" s="32">
        <v>0</v>
      </c>
      <c r="H36" s="33">
        <v>0</v>
      </c>
      <c r="I36" s="19"/>
      <c r="J36" s="27"/>
      <c r="K36" s="54"/>
    </row>
    <row r="37" spans="1:11" ht="11.45" customHeight="1" x14ac:dyDescent="0.2">
      <c r="A37" s="19"/>
      <c r="B37" s="23" t="s">
        <v>575</v>
      </c>
      <c r="C37" s="32">
        <v>3307.5407100000002</v>
      </c>
      <c r="D37" s="32">
        <v>8407.8154040000009</v>
      </c>
      <c r="E37" s="32">
        <v>858.58500600000002</v>
      </c>
      <c r="F37" s="32">
        <v>950.23577299999999</v>
      </c>
      <c r="G37" s="32">
        <v>419.36103300000002</v>
      </c>
      <c r="H37" s="33">
        <v>493.54104000000001</v>
      </c>
      <c r="I37" s="19"/>
      <c r="J37" s="27"/>
      <c r="K37" s="54"/>
    </row>
    <row r="38" spans="1:11" ht="11.45" customHeight="1" x14ac:dyDescent="0.2">
      <c r="A38" s="19"/>
      <c r="B38" s="23" t="s">
        <v>576</v>
      </c>
      <c r="C38" s="32">
        <v>15975.716573</v>
      </c>
      <c r="D38" s="32">
        <v>27631.219025999999</v>
      </c>
      <c r="E38" s="32">
        <v>6052.3466390000003</v>
      </c>
      <c r="F38" s="32">
        <v>5355.8111859999999</v>
      </c>
      <c r="G38" s="32">
        <v>926.88281600000005</v>
      </c>
      <c r="H38" s="33">
        <v>403.45375899999999</v>
      </c>
      <c r="I38" s="19"/>
      <c r="J38" s="27"/>
      <c r="K38" s="54"/>
    </row>
    <row r="39" spans="1:11" ht="11.45" customHeight="1" x14ac:dyDescent="0.2">
      <c r="A39" s="19"/>
      <c r="B39" s="23" t="s">
        <v>577</v>
      </c>
      <c r="C39" s="32">
        <v>2570.724228</v>
      </c>
      <c r="D39" s="32">
        <v>935.26077199999997</v>
      </c>
      <c r="E39" s="32">
        <v>535.30763899999999</v>
      </c>
      <c r="F39" s="32">
        <v>899.89179200000001</v>
      </c>
      <c r="G39" s="32">
        <v>186.994664</v>
      </c>
      <c r="H39" s="33">
        <v>112.166691</v>
      </c>
      <c r="I39" s="19"/>
      <c r="J39" s="27"/>
      <c r="K39" s="54"/>
    </row>
    <row r="40" spans="1:11" ht="11.45" customHeight="1" x14ac:dyDescent="0.2">
      <c r="A40" s="19"/>
      <c r="B40" s="23" t="s">
        <v>578</v>
      </c>
      <c r="C40" s="32">
        <v>8145.9115469999997</v>
      </c>
      <c r="D40" s="32">
        <v>5051.2104419999996</v>
      </c>
      <c r="E40" s="32">
        <v>2519.125442</v>
      </c>
      <c r="F40" s="32">
        <v>1645.084818</v>
      </c>
      <c r="G40" s="32">
        <v>1722.1833489999999</v>
      </c>
      <c r="H40" s="33">
        <v>322.02803999999998</v>
      </c>
      <c r="I40" s="19"/>
      <c r="J40" s="27"/>
      <c r="K40" s="54"/>
    </row>
    <row r="41" spans="1:11" ht="11.45" customHeight="1" x14ac:dyDescent="0.2">
      <c r="A41" s="19"/>
      <c r="B41" s="23" t="s">
        <v>579</v>
      </c>
      <c r="C41" s="32">
        <v>12.144925000000001</v>
      </c>
      <c r="D41" s="32">
        <v>6.8435689999999996</v>
      </c>
      <c r="E41" s="32">
        <v>7.1166580000000002</v>
      </c>
      <c r="F41" s="32">
        <v>8.6767529999999997</v>
      </c>
      <c r="G41" s="32">
        <v>2.7293759999999998</v>
      </c>
      <c r="H41" s="33">
        <v>4.6478799999999998</v>
      </c>
      <c r="I41" s="19"/>
      <c r="J41" s="27"/>
      <c r="K41" s="54"/>
    </row>
    <row r="42" spans="1:11" ht="11.45" customHeight="1" x14ac:dyDescent="0.2">
      <c r="A42" s="19"/>
      <c r="B42" s="23" t="s">
        <v>580</v>
      </c>
      <c r="C42" s="32">
        <v>468.749774</v>
      </c>
      <c r="D42" s="32">
        <v>508.779225</v>
      </c>
      <c r="E42" s="32">
        <v>262.85771499999998</v>
      </c>
      <c r="F42" s="32">
        <v>174.433335</v>
      </c>
      <c r="G42" s="32">
        <v>126.754898</v>
      </c>
      <c r="H42" s="33">
        <v>173.203227</v>
      </c>
      <c r="I42" s="19"/>
      <c r="J42" s="27"/>
      <c r="K42" s="54"/>
    </row>
    <row r="43" spans="1:11" ht="11.45" customHeight="1" x14ac:dyDescent="0.2">
      <c r="A43" s="458"/>
      <c r="B43" s="23" t="s">
        <v>581</v>
      </c>
      <c r="C43" s="32">
        <v>4445.1792400000004</v>
      </c>
      <c r="D43" s="32">
        <v>2099.1230839999998</v>
      </c>
      <c r="E43" s="32">
        <v>1131.7500050000001</v>
      </c>
      <c r="F43" s="32">
        <v>923.50350200000003</v>
      </c>
      <c r="G43" s="32">
        <v>241.740251</v>
      </c>
      <c r="H43" s="33">
        <v>221.68060299999999</v>
      </c>
      <c r="I43" s="19"/>
      <c r="J43" s="27"/>
      <c r="K43" s="54"/>
    </row>
    <row r="44" spans="1:11" ht="11.45" customHeight="1" x14ac:dyDescent="0.2">
      <c r="A44" s="458"/>
      <c r="B44" s="23" t="s">
        <v>582</v>
      </c>
      <c r="C44" s="32">
        <v>299.36367799999999</v>
      </c>
      <c r="D44" s="32">
        <v>327.82307200000002</v>
      </c>
      <c r="E44" s="32">
        <v>169.93113</v>
      </c>
      <c r="F44" s="32">
        <v>33.013835</v>
      </c>
      <c r="G44" s="32">
        <v>1.5306679999999999</v>
      </c>
      <c r="H44" s="33">
        <v>0.97919</v>
      </c>
      <c r="I44" s="19"/>
      <c r="J44" s="27"/>
      <c r="K44" s="54"/>
    </row>
    <row r="45" spans="1:11" ht="11.45" customHeight="1" x14ac:dyDescent="0.2">
      <c r="A45" s="462"/>
      <c r="B45" s="23" t="s">
        <v>583</v>
      </c>
      <c r="C45" s="32">
        <v>867.16028700000004</v>
      </c>
      <c r="D45" s="32">
        <v>655.98477200000002</v>
      </c>
      <c r="E45" s="32">
        <v>109.168165</v>
      </c>
      <c r="F45" s="32">
        <v>74.009011999999998</v>
      </c>
      <c r="G45" s="32">
        <v>28.784632999999999</v>
      </c>
      <c r="H45" s="33">
        <v>22.329269</v>
      </c>
      <c r="I45" s="19"/>
      <c r="J45" s="25"/>
      <c r="K45" s="54"/>
    </row>
    <row r="46" spans="1:11" ht="11.45" customHeight="1" x14ac:dyDescent="0.2">
      <c r="A46" s="462"/>
      <c r="B46" s="23" t="s">
        <v>584</v>
      </c>
      <c r="C46" s="32">
        <v>362.14352200000002</v>
      </c>
      <c r="D46" s="32">
        <v>1389.2043160000001</v>
      </c>
      <c r="E46" s="32">
        <v>473.06512600000002</v>
      </c>
      <c r="F46" s="32">
        <v>218.340011</v>
      </c>
      <c r="G46" s="32">
        <v>179.96828300000001</v>
      </c>
      <c r="H46" s="33">
        <v>425.44316900000001</v>
      </c>
      <c r="I46" s="19"/>
      <c r="J46" s="25"/>
      <c r="K46" s="54"/>
    </row>
    <row r="47" spans="1:11" ht="11.45" customHeight="1" x14ac:dyDescent="0.2">
      <c r="A47" s="462"/>
      <c r="B47" s="23" t="s">
        <v>585</v>
      </c>
      <c r="C47" s="32">
        <v>135095.368487</v>
      </c>
      <c r="D47" s="32">
        <v>364876.23536400002</v>
      </c>
      <c r="E47" s="32">
        <v>81385.418336000002</v>
      </c>
      <c r="F47" s="32">
        <v>123275.43842400001</v>
      </c>
      <c r="G47" s="32">
        <v>32548.600488</v>
      </c>
      <c r="H47" s="33">
        <v>19101.259166</v>
      </c>
      <c r="I47" s="19"/>
      <c r="K47" s="54"/>
    </row>
    <row r="48" spans="1:11" ht="11.45" customHeight="1" x14ac:dyDescent="0.2">
      <c r="A48" s="462"/>
      <c r="B48" s="23" t="s">
        <v>586</v>
      </c>
      <c r="C48" s="32">
        <v>627.74026800000001</v>
      </c>
      <c r="D48" s="32">
        <v>65.928864000000004</v>
      </c>
      <c r="E48" s="32">
        <v>7.8933619999999998</v>
      </c>
      <c r="F48" s="32">
        <v>0.69867400000000002</v>
      </c>
      <c r="G48" s="32">
        <v>0.78983599999999998</v>
      </c>
      <c r="H48" s="33">
        <v>0.24621299999999999</v>
      </c>
      <c r="I48" s="19"/>
      <c r="K48" s="54"/>
    </row>
    <row r="49" spans="1:11" ht="11.45" customHeight="1" x14ac:dyDescent="0.2">
      <c r="A49" s="462"/>
      <c r="B49" s="23" t="s">
        <v>587</v>
      </c>
      <c r="C49" s="32">
        <v>1621.9383439999999</v>
      </c>
      <c r="D49" s="32">
        <v>8621.7703130000009</v>
      </c>
      <c r="E49" s="32">
        <v>1178.9192439999999</v>
      </c>
      <c r="F49" s="32">
        <v>766.77896799999996</v>
      </c>
      <c r="G49" s="32">
        <v>361.45281999999997</v>
      </c>
      <c r="H49" s="33">
        <v>614.06882499999995</v>
      </c>
      <c r="I49" s="19"/>
      <c r="K49" s="54"/>
    </row>
    <row r="50" spans="1:11" ht="11.45" customHeight="1" x14ac:dyDescent="0.2">
      <c r="A50" s="462"/>
      <c r="B50" s="23" t="s">
        <v>588</v>
      </c>
      <c r="C50" s="32">
        <v>8193.1899880000001</v>
      </c>
      <c r="D50" s="32">
        <v>22836.376447999999</v>
      </c>
      <c r="E50" s="32">
        <v>6161.4651279999998</v>
      </c>
      <c r="F50" s="32">
        <v>4420.8355760000004</v>
      </c>
      <c r="G50" s="32">
        <v>1821.317327</v>
      </c>
      <c r="H50" s="33">
        <v>1369.006588</v>
      </c>
      <c r="I50" s="19"/>
      <c r="K50" s="54"/>
    </row>
    <row r="51" spans="1:11" ht="11.45" customHeight="1" x14ac:dyDescent="0.2">
      <c r="A51" s="462"/>
      <c r="B51" s="23" t="s">
        <v>589</v>
      </c>
      <c r="C51" s="32">
        <v>7587.3202259999998</v>
      </c>
      <c r="D51" s="32">
        <v>14210.355695</v>
      </c>
      <c r="E51" s="32">
        <v>3104.0892229999999</v>
      </c>
      <c r="F51" s="32">
        <v>2684.5295620000002</v>
      </c>
      <c r="G51" s="32">
        <v>2233.464837</v>
      </c>
      <c r="H51" s="33">
        <v>944.53934700000002</v>
      </c>
      <c r="I51" s="19"/>
      <c r="K51" s="54"/>
    </row>
    <row r="52" spans="1:11" ht="11.45" customHeight="1" x14ac:dyDescent="0.2">
      <c r="A52" s="462"/>
      <c r="B52" s="23" t="s">
        <v>590</v>
      </c>
      <c r="C52" s="32">
        <v>27246.475243000001</v>
      </c>
      <c r="D52" s="32">
        <v>119952.763096</v>
      </c>
      <c r="E52" s="32">
        <v>24658.188787999999</v>
      </c>
      <c r="F52" s="32">
        <v>29788.381453000002</v>
      </c>
      <c r="G52" s="32">
        <v>11551.143985000001</v>
      </c>
      <c r="H52" s="33">
        <v>2947.3948180000002</v>
      </c>
      <c r="I52" s="19"/>
      <c r="K52" s="54"/>
    </row>
    <row r="53" spans="1:11" ht="11.45" customHeight="1" x14ac:dyDescent="0.2">
      <c r="A53" s="19"/>
      <c r="B53" s="23" t="s">
        <v>591</v>
      </c>
      <c r="C53" s="32">
        <v>444.12394799999998</v>
      </c>
      <c r="D53" s="32">
        <v>3041.5946520000002</v>
      </c>
      <c r="E53" s="32">
        <v>885.88125500000001</v>
      </c>
      <c r="F53" s="32">
        <v>1456.1665700000001</v>
      </c>
      <c r="G53" s="32">
        <v>764.832043</v>
      </c>
      <c r="H53" s="33">
        <v>728.20865900000001</v>
      </c>
      <c r="I53" s="19"/>
      <c r="K53" s="54"/>
    </row>
    <row r="54" spans="1:11" ht="11.45" customHeight="1" x14ac:dyDescent="0.2">
      <c r="A54" s="19"/>
      <c r="B54" s="23" t="s">
        <v>592</v>
      </c>
      <c r="C54" s="32">
        <v>2789.064171</v>
      </c>
      <c r="D54" s="32">
        <v>2835.4585470000002</v>
      </c>
      <c r="E54" s="32">
        <v>1228.350471</v>
      </c>
      <c r="F54" s="32">
        <v>704.29386999999997</v>
      </c>
      <c r="G54" s="32">
        <v>96.305935000000005</v>
      </c>
      <c r="H54" s="33">
        <v>56.584440000000001</v>
      </c>
      <c r="I54" s="19"/>
      <c r="K54" s="54"/>
    </row>
    <row r="55" spans="1:11" ht="11.45" customHeight="1" x14ac:dyDescent="0.2">
      <c r="A55" s="19"/>
      <c r="B55" s="23" t="s">
        <v>593</v>
      </c>
      <c r="C55" s="32">
        <v>6233.3864819999999</v>
      </c>
      <c r="D55" s="32">
        <v>5328.4374079999998</v>
      </c>
      <c r="E55" s="32">
        <v>2099.223328</v>
      </c>
      <c r="F55" s="32">
        <v>1378.423624</v>
      </c>
      <c r="G55" s="32">
        <v>879.04865099999995</v>
      </c>
      <c r="H55" s="33">
        <v>1034.7791259999999</v>
      </c>
      <c r="I55" s="19"/>
      <c r="K55" s="54"/>
    </row>
    <row r="56" spans="1:11" x14ac:dyDescent="0.2">
      <c r="A56" s="19"/>
      <c r="B56" s="23" t="s">
        <v>594</v>
      </c>
      <c r="C56" s="32">
        <v>549030.79330500006</v>
      </c>
      <c r="D56" s="32">
        <v>669341.74154700001</v>
      </c>
      <c r="E56" s="32">
        <v>246867.44037</v>
      </c>
      <c r="F56" s="32">
        <v>246404.21706200001</v>
      </c>
      <c r="G56" s="32">
        <v>68162.295463999995</v>
      </c>
      <c r="H56" s="33">
        <v>29589.187407000001</v>
      </c>
      <c r="I56" s="19"/>
      <c r="K56" s="54"/>
    </row>
    <row r="57" spans="1:11" ht="15.75" customHeight="1" x14ac:dyDescent="0.2">
      <c r="A57" s="458"/>
      <c r="B57" s="540" t="s">
        <v>597</v>
      </c>
      <c r="C57" s="546">
        <v>175973.10249600001</v>
      </c>
      <c r="D57" s="546">
        <v>184687.02455900001</v>
      </c>
      <c r="E57" s="546">
        <v>79761.809747000007</v>
      </c>
      <c r="F57" s="546">
        <v>113440.74881999999</v>
      </c>
      <c r="G57" s="546">
        <v>28368.249823999999</v>
      </c>
      <c r="H57" s="547">
        <v>11333.041823</v>
      </c>
      <c r="I57" s="19"/>
      <c r="K57" s="54"/>
    </row>
    <row r="58" spans="1:11" ht="39" customHeight="1" x14ac:dyDescent="0.2">
      <c r="A58" s="463" t="s">
        <v>3</v>
      </c>
      <c r="B58" s="586" t="s">
        <v>58</v>
      </c>
      <c r="C58" s="586"/>
      <c r="D58" s="586"/>
      <c r="E58" s="586"/>
      <c r="F58" s="586"/>
      <c r="G58" s="586"/>
      <c r="H58" s="586"/>
      <c r="I58" s="464"/>
    </row>
    <row r="59" spans="1:11" x14ac:dyDescent="0.2">
      <c r="A59" s="19"/>
      <c r="B59" s="19"/>
      <c r="C59" s="19"/>
      <c r="D59" s="19"/>
      <c r="E59" s="19"/>
      <c r="F59" s="19"/>
      <c r="G59" s="19"/>
      <c r="H59" s="19"/>
      <c r="I59" s="19"/>
    </row>
  </sheetData>
  <mergeCells count="1">
    <mergeCell ref="B58:H58"/>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14">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2.7109375" style="22" customWidth="1"/>
    <col min="16" max="16" width="9.140625" style="20"/>
    <col min="17" max="17" width="27.42578125" style="20" bestFit="1" customWidth="1"/>
    <col min="18" max="18" width="39.140625" style="20" bestFit="1" customWidth="1"/>
    <col min="19" max="19" width="12.42578125" style="20" bestFit="1" customWidth="1"/>
    <col min="20" max="83" width="12" style="20" bestFit="1" customWidth="1"/>
    <col min="84" max="84" width="11" style="20" bestFit="1" customWidth="1"/>
    <col min="85" max="86" width="5.85546875" style="20" bestFit="1" customWidth="1"/>
    <col min="87" max="87" width="12" style="20" bestFit="1" customWidth="1"/>
    <col min="88" max="88" width="10" style="20" bestFit="1" customWidth="1"/>
    <col min="89" max="89" width="11" style="20" bestFit="1" customWidth="1"/>
    <col min="90" max="90" width="9" style="20" bestFit="1" customWidth="1"/>
    <col min="91" max="93" width="10" style="20" bestFit="1" customWidth="1"/>
    <col min="94" max="94" width="11" style="20" bestFit="1" customWidth="1"/>
    <col min="95" max="16384" width="9.140625" style="20"/>
  </cols>
  <sheetData>
    <row r="1" spans="1:15" s="28" customFormat="1" x14ac:dyDescent="0.2">
      <c r="O1" s="29"/>
    </row>
    <row r="2" spans="1:15" s="59" customFormat="1" ht="16.5" customHeight="1" x14ac:dyDescent="0.3">
      <c r="A2" s="395"/>
      <c r="B2" s="236" t="s">
        <v>339</v>
      </c>
      <c r="C2" s="509"/>
      <c r="D2" s="509"/>
      <c r="E2" s="509"/>
      <c r="F2" s="509"/>
      <c r="G2" s="509"/>
      <c r="H2" s="509"/>
      <c r="I2" s="188"/>
      <c r="J2" s="188"/>
      <c r="K2" s="188"/>
      <c r="L2" s="188"/>
      <c r="M2" s="188"/>
      <c r="N2" s="396"/>
    </row>
    <row r="3" spans="1:15" s="404" customFormat="1" ht="16.5" customHeight="1" x14ac:dyDescent="0.2">
      <c r="A3" s="399"/>
      <c r="B3" s="399" t="s">
        <v>53</v>
      </c>
      <c r="C3" s="418"/>
      <c r="D3" s="418"/>
      <c r="E3" s="418"/>
      <c r="F3" s="418"/>
      <c r="G3" s="418"/>
      <c r="H3" s="418"/>
      <c r="I3" s="418"/>
      <c r="J3" s="418"/>
      <c r="K3" s="418"/>
      <c r="L3" s="418"/>
      <c r="M3" s="419"/>
      <c r="N3" s="399"/>
      <c r="O3" s="399"/>
    </row>
    <row r="4" spans="1:15" s="422" customFormat="1" ht="21" customHeight="1" x14ac:dyDescent="0.2">
      <c r="A4" s="469"/>
      <c r="B4" s="420" t="s">
        <v>543</v>
      </c>
      <c r="C4" s="420"/>
      <c r="D4" s="420"/>
      <c r="E4" s="420"/>
      <c r="F4" s="420"/>
      <c r="G4" s="420"/>
      <c r="H4" s="420"/>
      <c r="I4" s="420"/>
      <c r="J4" s="420"/>
      <c r="K4" s="420"/>
      <c r="L4" s="420"/>
      <c r="M4" s="468" t="s">
        <v>220</v>
      </c>
      <c r="N4" s="420"/>
      <c r="O4" s="421"/>
    </row>
    <row r="5" spans="1:15" ht="30" customHeight="1" x14ac:dyDescent="0.2">
      <c r="A5" s="470"/>
      <c r="B5" s="438"/>
      <c r="C5" s="441" t="s">
        <v>663</v>
      </c>
      <c r="D5" s="441" t="s">
        <v>664</v>
      </c>
      <c r="E5" s="441" t="s">
        <v>665</v>
      </c>
      <c r="F5" s="441" t="s">
        <v>666</v>
      </c>
      <c r="G5" s="441" t="s">
        <v>667</v>
      </c>
      <c r="H5" s="441" t="s">
        <v>668</v>
      </c>
      <c r="I5" s="441" t="s">
        <v>658</v>
      </c>
      <c r="J5" s="441" t="s">
        <v>659</v>
      </c>
      <c r="K5" s="442" t="s">
        <v>660</v>
      </c>
      <c r="L5" s="443" t="s">
        <v>661</v>
      </c>
      <c r="M5" s="443" t="s">
        <v>524</v>
      </c>
      <c r="N5" s="472"/>
      <c r="O5" s="21"/>
    </row>
    <row r="6" spans="1:15" ht="11.45" customHeight="1" x14ac:dyDescent="0.25">
      <c r="A6" s="461"/>
      <c r="B6" s="23" t="s">
        <v>544</v>
      </c>
      <c r="C6" s="31">
        <v>0</v>
      </c>
      <c r="D6" s="31">
        <v>2.2439700000000005</v>
      </c>
      <c r="E6" s="31">
        <v>0</v>
      </c>
      <c r="F6" s="31">
        <v>0.69587864700000013</v>
      </c>
      <c r="G6" s="31">
        <v>1.1127905200000003</v>
      </c>
      <c r="H6" s="31">
        <v>1.6128496370000001</v>
      </c>
      <c r="I6" s="31">
        <v>1.3596222099999993</v>
      </c>
      <c r="J6" s="31">
        <v>1.3640320880000001</v>
      </c>
      <c r="K6" s="35">
        <v>1.8744247370000016</v>
      </c>
      <c r="L6" s="51">
        <v>0.98099136800000031</v>
      </c>
      <c r="M6" s="51">
        <v>1.3710960910000007</v>
      </c>
      <c r="N6" s="472"/>
      <c r="O6" s="25"/>
    </row>
    <row r="7" spans="1:15" ht="11.45" customHeight="1" x14ac:dyDescent="0.2">
      <c r="A7" s="458"/>
      <c r="B7" s="23" t="s">
        <v>545</v>
      </c>
      <c r="C7" s="32">
        <v>40.538723684000004</v>
      </c>
      <c r="D7" s="32">
        <v>48.311315205</v>
      </c>
      <c r="E7" s="32">
        <v>54.029588234999984</v>
      </c>
      <c r="F7" s="32">
        <v>107.13843066099997</v>
      </c>
      <c r="G7" s="32">
        <v>176.28945097700009</v>
      </c>
      <c r="H7" s="32">
        <v>192.05232347600008</v>
      </c>
      <c r="I7" s="32">
        <v>181.70855253699997</v>
      </c>
      <c r="J7" s="32">
        <v>121.27142074800008</v>
      </c>
      <c r="K7" s="33">
        <v>119.14773097800001</v>
      </c>
      <c r="L7" s="36">
        <v>150.38482450600003</v>
      </c>
      <c r="M7" s="36">
        <v>200.92648123299998</v>
      </c>
      <c r="N7" s="19"/>
      <c r="O7" s="27"/>
    </row>
    <row r="8" spans="1:15" ht="11.45" customHeight="1" x14ac:dyDescent="0.2">
      <c r="A8" s="458"/>
      <c r="B8" s="23" t="s">
        <v>546</v>
      </c>
      <c r="C8" s="32">
        <v>13.481058523000003</v>
      </c>
      <c r="D8" s="32">
        <v>11.755425000000001</v>
      </c>
      <c r="E8" s="32">
        <v>8.3967999999999989</v>
      </c>
      <c r="F8" s="32">
        <v>14.607540534000002</v>
      </c>
      <c r="G8" s="32">
        <v>18.790026637000004</v>
      </c>
      <c r="H8" s="32">
        <v>19.549105588</v>
      </c>
      <c r="I8" s="32">
        <v>15.234755782000006</v>
      </c>
      <c r="J8" s="32">
        <v>18.792178356000004</v>
      </c>
      <c r="K8" s="33">
        <v>15.911450279</v>
      </c>
      <c r="L8" s="36">
        <v>17.218797548000005</v>
      </c>
      <c r="M8" s="36">
        <v>18.227204885000006</v>
      </c>
      <c r="N8" s="19"/>
      <c r="O8" s="27"/>
    </row>
    <row r="9" spans="1:15" ht="11.45" customHeight="1" x14ac:dyDescent="0.2">
      <c r="A9" s="458"/>
      <c r="B9" s="23" t="s">
        <v>547</v>
      </c>
      <c r="C9" s="32">
        <v>3.2386637250000008</v>
      </c>
      <c r="D9" s="32">
        <v>2.5961699999999994</v>
      </c>
      <c r="E9" s="32">
        <v>3.0177000000000005</v>
      </c>
      <c r="F9" s="32">
        <v>2.7035080150000006</v>
      </c>
      <c r="G9" s="32">
        <v>3.1548833330000003</v>
      </c>
      <c r="H9" s="32">
        <v>4.5430249569999983</v>
      </c>
      <c r="I9" s="32">
        <v>9.4574325380000008</v>
      </c>
      <c r="J9" s="32">
        <v>6.4028581260000017</v>
      </c>
      <c r="K9" s="33">
        <v>1.9014735670000003</v>
      </c>
      <c r="L9" s="36">
        <v>1.9801836910000008</v>
      </c>
      <c r="M9" s="36">
        <v>2.3426988629999985</v>
      </c>
      <c r="N9" s="19"/>
      <c r="O9" s="27"/>
    </row>
    <row r="10" spans="1:15" ht="11.45" customHeight="1" x14ac:dyDescent="0.2">
      <c r="A10" s="458"/>
      <c r="B10" s="23" t="s">
        <v>548</v>
      </c>
      <c r="C10" s="32">
        <v>28.521611110999999</v>
      </c>
      <c r="D10" s="32">
        <v>27.336740000000002</v>
      </c>
      <c r="E10" s="32">
        <v>10.447473684000004</v>
      </c>
      <c r="F10" s="32">
        <v>20.79983097600001</v>
      </c>
      <c r="G10" s="32">
        <v>50.064034087999985</v>
      </c>
      <c r="H10" s="32">
        <v>32.523553988000003</v>
      </c>
      <c r="I10" s="32">
        <v>21.596849691000003</v>
      </c>
      <c r="J10" s="32">
        <v>23.04914869600001</v>
      </c>
      <c r="K10" s="33">
        <v>36.011166288999995</v>
      </c>
      <c r="L10" s="36">
        <v>32.430347567999995</v>
      </c>
      <c r="M10" s="36">
        <v>41.46052837499996</v>
      </c>
      <c r="N10" s="19"/>
      <c r="O10" s="27"/>
    </row>
    <row r="11" spans="1:15" ht="11.45" customHeight="1" x14ac:dyDescent="0.2">
      <c r="A11" s="458"/>
      <c r="B11" s="23" t="s">
        <v>549</v>
      </c>
      <c r="C11" s="32">
        <v>0</v>
      </c>
      <c r="D11" s="32">
        <v>5.1269999999999998</v>
      </c>
      <c r="E11" s="32">
        <v>5.5285000000000011</v>
      </c>
      <c r="F11" s="32">
        <v>3.7900175890000005</v>
      </c>
      <c r="G11" s="32">
        <v>5.7615046460000006</v>
      </c>
      <c r="H11" s="32">
        <v>14.093575000000003</v>
      </c>
      <c r="I11" s="32">
        <v>17.203152943000006</v>
      </c>
      <c r="J11" s="32">
        <v>19.747008044999998</v>
      </c>
      <c r="K11" s="33">
        <v>18.766380985000005</v>
      </c>
      <c r="L11" s="36">
        <v>20.984544614000018</v>
      </c>
      <c r="M11" s="36">
        <v>29.655069727000004</v>
      </c>
      <c r="N11" s="19"/>
      <c r="O11" s="27"/>
    </row>
    <row r="12" spans="1:15" ht="11.45" customHeight="1" x14ac:dyDescent="0.2">
      <c r="A12" s="458"/>
      <c r="B12" s="23" t="s">
        <v>550</v>
      </c>
      <c r="C12" s="32">
        <v>0</v>
      </c>
      <c r="D12" s="32">
        <v>0</v>
      </c>
      <c r="E12" s="32">
        <v>0</v>
      </c>
      <c r="F12" s="32">
        <v>0</v>
      </c>
      <c r="G12" s="32">
        <v>0.53599999999999992</v>
      </c>
      <c r="H12" s="32">
        <v>0.8655719999999999</v>
      </c>
      <c r="I12" s="32">
        <v>1.6130839969999995</v>
      </c>
      <c r="J12" s="32">
        <v>1.7668074369999995</v>
      </c>
      <c r="K12" s="33">
        <v>2.0850260279999988</v>
      </c>
      <c r="L12" s="36">
        <v>2.3967062060000002</v>
      </c>
      <c r="M12" s="36">
        <v>4.4758897210000006</v>
      </c>
      <c r="N12" s="19"/>
      <c r="O12" s="27"/>
    </row>
    <row r="13" spans="1:15" ht="11.45" customHeight="1" x14ac:dyDescent="0.2">
      <c r="A13" s="458"/>
      <c r="B13" s="23" t="s">
        <v>551</v>
      </c>
      <c r="C13" s="32">
        <v>30.708421052000006</v>
      </c>
      <c r="D13" s="32">
        <v>37.93838095200001</v>
      </c>
      <c r="E13" s="32">
        <v>44.245249999999999</v>
      </c>
      <c r="F13" s="32">
        <v>59.302500000000009</v>
      </c>
      <c r="G13" s="32">
        <v>64.028350000000003</v>
      </c>
      <c r="H13" s="32">
        <v>61.891880951999987</v>
      </c>
      <c r="I13" s="32">
        <v>64.840704545000037</v>
      </c>
      <c r="J13" s="32">
        <v>85.537904760999979</v>
      </c>
      <c r="K13" s="33">
        <v>109.11672209300004</v>
      </c>
      <c r="L13" s="36">
        <v>171.95164699700007</v>
      </c>
      <c r="M13" s="36">
        <v>232.71198948300005</v>
      </c>
      <c r="N13" s="19"/>
      <c r="O13" s="27"/>
    </row>
    <row r="14" spans="1:15" ht="11.45" customHeight="1" x14ac:dyDescent="0.2">
      <c r="A14" s="458"/>
      <c r="B14" s="23" t="s">
        <v>552</v>
      </c>
      <c r="C14" s="32">
        <v>0</v>
      </c>
      <c r="D14" s="32">
        <v>1.254809523</v>
      </c>
      <c r="E14" s="32">
        <v>2.3279000000000001</v>
      </c>
      <c r="F14" s="32">
        <v>2.4624444110000003</v>
      </c>
      <c r="G14" s="32">
        <v>4.003000000000001</v>
      </c>
      <c r="H14" s="32">
        <v>5.544144341</v>
      </c>
      <c r="I14" s="32">
        <v>11.955633848</v>
      </c>
      <c r="J14" s="32">
        <v>7.4911288800000042</v>
      </c>
      <c r="K14" s="33">
        <v>8.3084814140000027</v>
      </c>
      <c r="L14" s="36">
        <v>9.3414301020000057</v>
      </c>
      <c r="M14" s="36">
        <v>11.409200178000001</v>
      </c>
      <c r="N14" s="19"/>
      <c r="O14" s="27"/>
    </row>
    <row r="15" spans="1:15" ht="11.45" customHeight="1" x14ac:dyDescent="0.2">
      <c r="A15" s="458"/>
      <c r="B15" s="23" t="s">
        <v>553</v>
      </c>
      <c r="C15" s="32">
        <v>0</v>
      </c>
      <c r="D15" s="32">
        <v>0.21134090900000002</v>
      </c>
      <c r="E15" s="32">
        <v>0</v>
      </c>
      <c r="F15" s="32">
        <v>0.58648140400000004</v>
      </c>
      <c r="G15" s="32">
        <v>9.2877616659999997</v>
      </c>
      <c r="H15" s="32">
        <v>19.773953054000007</v>
      </c>
      <c r="I15" s="32">
        <v>44.250515729999982</v>
      </c>
      <c r="J15" s="32">
        <v>72.83255302500001</v>
      </c>
      <c r="K15" s="33">
        <v>136.01668173000002</v>
      </c>
      <c r="L15" s="36">
        <v>152.68819494600004</v>
      </c>
      <c r="M15" s="36">
        <v>235.05033164400015</v>
      </c>
      <c r="N15" s="19"/>
      <c r="O15" s="27"/>
    </row>
    <row r="16" spans="1:15" ht="11.45" customHeight="1" x14ac:dyDescent="0.25">
      <c r="A16" s="461"/>
      <c r="B16" s="23" t="s">
        <v>554</v>
      </c>
      <c r="C16" s="32">
        <v>0</v>
      </c>
      <c r="D16" s="32">
        <v>4.9276809519999993</v>
      </c>
      <c r="E16" s="32">
        <v>4.8402000000000012</v>
      </c>
      <c r="F16" s="32">
        <v>9.4648803180000005</v>
      </c>
      <c r="G16" s="32">
        <v>15.5304</v>
      </c>
      <c r="H16" s="32">
        <v>17.983121378</v>
      </c>
      <c r="I16" s="32">
        <v>26.076493810000006</v>
      </c>
      <c r="J16" s="32">
        <v>26.578251120000008</v>
      </c>
      <c r="K16" s="33">
        <v>29.556472475000014</v>
      </c>
      <c r="L16" s="36">
        <v>32.900458121000021</v>
      </c>
      <c r="M16" s="36">
        <v>45.479097558000014</v>
      </c>
      <c r="N16" s="19"/>
      <c r="O16" s="25"/>
    </row>
    <row r="17" spans="1:15" ht="11.45" customHeight="1" x14ac:dyDescent="0.2">
      <c r="A17" s="462"/>
      <c r="B17" s="23" t="s">
        <v>555</v>
      </c>
      <c r="C17" s="32">
        <v>0</v>
      </c>
      <c r="D17" s="32">
        <v>0</v>
      </c>
      <c r="E17" s="32">
        <v>0.396789473</v>
      </c>
      <c r="F17" s="32">
        <v>0.80192101500000024</v>
      </c>
      <c r="G17" s="32">
        <v>1.8601721880000006</v>
      </c>
      <c r="H17" s="32">
        <v>2.7939519940000004</v>
      </c>
      <c r="I17" s="32">
        <v>3.3428033560000006</v>
      </c>
      <c r="J17" s="32">
        <v>3.8670740660000003</v>
      </c>
      <c r="K17" s="33">
        <v>4.1440263019999994</v>
      </c>
      <c r="L17" s="36">
        <v>4.9314457130000022</v>
      </c>
      <c r="M17" s="36">
        <v>7.2933398869999957</v>
      </c>
      <c r="N17" s="19"/>
      <c r="O17" s="27"/>
    </row>
    <row r="18" spans="1:15" ht="11.45" customHeight="1" x14ac:dyDescent="0.2">
      <c r="A18" s="462"/>
      <c r="B18" s="62" t="s">
        <v>556</v>
      </c>
      <c r="C18" s="32">
        <v>0</v>
      </c>
      <c r="D18" s="32">
        <v>5.1282000000000005</v>
      </c>
      <c r="E18" s="32">
        <v>2.0936500000000007</v>
      </c>
      <c r="F18" s="32">
        <v>2.3834725940000001</v>
      </c>
      <c r="G18" s="32">
        <v>5.0287499999999987</v>
      </c>
      <c r="H18" s="32">
        <v>5.1102004540000001</v>
      </c>
      <c r="I18" s="32">
        <v>4.9115515890000019</v>
      </c>
      <c r="J18" s="32">
        <v>3.8217600909999998</v>
      </c>
      <c r="K18" s="33">
        <v>7.3442380900000046</v>
      </c>
      <c r="L18" s="36">
        <v>5.8526571680000021</v>
      </c>
      <c r="M18" s="36">
        <v>8.8240909130000063</v>
      </c>
      <c r="N18" s="19"/>
      <c r="O18" s="27"/>
    </row>
    <row r="19" spans="1:15" ht="11.45" customHeight="1" x14ac:dyDescent="0.2">
      <c r="A19" s="462"/>
      <c r="B19" s="23" t="s">
        <v>557</v>
      </c>
      <c r="C19" s="32">
        <v>31.810882352000007</v>
      </c>
      <c r="D19" s="32">
        <v>28.045936842000003</v>
      </c>
      <c r="E19" s="32">
        <v>23.814166666000006</v>
      </c>
      <c r="F19" s="32">
        <v>42.089184210000006</v>
      </c>
      <c r="G19" s="32">
        <v>88.178797277000001</v>
      </c>
      <c r="H19" s="32">
        <v>120.46326240800002</v>
      </c>
      <c r="I19" s="32">
        <v>117.42533588700005</v>
      </c>
      <c r="J19" s="32">
        <v>100.82472799899996</v>
      </c>
      <c r="K19" s="33">
        <v>63.369932283999994</v>
      </c>
      <c r="L19" s="36">
        <v>83.064234500999959</v>
      </c>
      <c r="M19" s="36">
        <v>102.04098177100008</v>
      </c>
      <c r="N19" s="19"/>
      <c r="O19" s="27"/>
    </row>
    <row r="20" spans="1:15" ht="11.45" customHeight="1" x14ac:dyDescent="0.2">
      <c r="A20" s="462"/>
      <c r="B20" s="23" t="s">
        <v>669</v>
      </c>
      <c r="C20" s="32">
        <v>0</v>
      </c>
      <c r="D20" s="32">
        <v>0</v>
      </c>
      <c r="E20" s="32">
        <v>0</v>
      </c>
      <c r="F20" s="32">
        <v>0.22854761900000001</v>
      </c>
      <c r="G20" s="32">
        <v>1.2560500000000001</v>
      </c>
      <c r="H20" s="32">
        <v>1.059149047</v>
      </c>
      <c r="I20" s="32">
        <v>9.5038383000000004E-2</v>
      </c>
      <c r="J20" s="32">
        <v>0</v>
      </c>
      <c r="K20" s="33">
        <v>0</v>
      </c>
      <c r="L20" s="36">
        <v>0</v>
      </c>
      <c r="M20" s="36">
        <v>0</v>
      </c>
      <c r="N20" s="19"/>
      <c r="O20" s="27"/>
    </row>
    <row r="21" spans="1:15" ht="11.45" customHeight="1" x14ac:dyDescent="0.2">
      <c r="A21" s="462"/>
      <c r="B21" s="23" t="s">
        <v>558</v>
      </c>
      <c r="C21" s="32">
        <v>5.4195400000000005</v>
      </c>
      <c r="D21" s="32">
        <v>4.4041550000000003</v>
      </c>
      <c r="E21" s="32">
        <v>1.649052631</v>
      </c>
      <c r="F21" s="32">
        <v>1.8322435000000004</v>
      </c>
      <c r="G21" s="32">
        <v>8.3456799600000018</v>
      </c>
      <c r="H21" s="32">
        <v>31.253654999999995</v>
      </c>
      <c r="I21" s="32">
        <v>14.884447253999998</v>
      </c>
      <c r="J21" s="32">
        <v>13.530179819000001</v>
      </c>
      <c r="K21" s="33">
        <v>6.5837694440000076</v>
      </c>
      <c r="L21" s="36">
        <v>7.6707824479999998</v>
      </c>
      <c r="M21" s="36">
        <v>10.069714633000004</v>
      </c>
      <c r="N21" s="19"/>
      <c r="O21" s="27"/>
    </row>
    <row r="22" spans="1:15" ht="11.45" customHeight="1" x14ac:dyDescent="0.2">
      <c r="A22" s="462"/>
      <c r="B22" s="23" t="s">
        <v>559</v>
      </c>
      <c r="C22" s="32">
        <v>61.504447368000001</v>
      </c>
      <c r="D22" s="32">
        <v>77.167214285</v>
      </c>
      <c r="E22" s="32">
        <v>49.6496</v>
      </c>
      <c r="F22" s="32">
        <v>66.548333332999974</v>
      </c>
      <c r="G22" s="32">
        <v>126.76012042900005</v>
      </c>
      <c r="H22" s="32">
        <v>151.62118680900005</v>
      </c>
      <c r="I22" s="32">
        <v>189.87809898099999</v>
      </c>
      <c r="J22" s="32">
        <v>180.60009177600008</v>
      </c>
      <c r="K22" s="33">
        <v>167.12259833799996</v>
      </c>
      <c r="L22" s="36">
        <v>213.729542568</v>
      </c>
      <c r="M22" s="36">
        <v>242.21676911699998</v>
      </c>
      <c r="N22" s="19"/>
      <c r="O22" s="27"/>
    </row>
    <row r="23" spans="1:15" ht="11.45" customHeight="1" x14ac:dyDescent="0.2">
      <c r="A23" s="462"/>
      <c r="B23" s="23" t="s">
        <v>560</v>
      </c>
      <c r="C23" s="32">
        <v>79.153165895000001</v>
      </c>
      <c r="D23" s="32">
        <v>99.600015000000013</v>
      </c>
      <c r="E23" s="32">
        <v>91.455157894000024</v>
      </c>
      <c r="F23" s="32">
        <v>120.44399999999999</v>
      </c>
      <c r="G23" s="32">
        <v>101.37315789399996</v>
      </c>
      <c r="H23" s="32">
        <v>108.59777500000003</v>
      </c>
      <c r="I23" s="32">
        <v>110.88188095200002</v>
      </c>
      <c r="J23" s="32">
        <v>116.38126778299996</v>
      </c>
      <c r="K23" s="33">
        <v>124.44755974100001</v>
      </c>
      <c r="L23" s="36">
        <v>183.93443478099999</v>
      </c>
      <c r="M23" s="36">
        <v>386.07709599599997</v>
      </c>
      <c r="N23" s="19"/>
      <c r="O23" s="27"/>
    </row>
    <row r="24" spans="1:15" ht="11.45" customHeight="1" x14ac:dyDescent="0.2">
      <c r="A24" s="462"/>
      <c r="B24" s="23" t="s">
        <v>561</v>
      </c>
      <c r="C24" s="32">
        <v>3.2983426260000002</v>
      </c>
      <c r="D24" s="32">
        <v>7.1963000000000008</v>
      </c>
      <c r="E24" s="32">
        <v>4.7833157890000013</v>
      </c>
      <c r="F24" s="32">
        <v>4.2730508940000007</v>
      </c>
      <c r="G24" s="32">
        <v>5.0039711480000006</v>
      </c>
      <c r="H24" s="32">
        <v>5.1644632030000004</v>
      </c>
      <c r="I24" s="32">
        <v>2.5289641490000014</v>
      </c>
      <c r="J24" s="32">
        <v>1.0149774660000004</v>
      </c>
      <c r="K24" s="33">
        <v>0.73297341300000007</v>
      </c>
      <c r="L24" s="36">
        <v>0.785783342</v>
      </c>
      <c r="M24" s="36">
        <v>1.065111674</v>
      </c>
      <c r="N24" s="19"/>
      <c r="O24" s="27"/>
    </row>
    <row r="25" spans="1:15" ht="11.45" customHeight="1" x14ac:dyDescent="0.2">
      <c r="A25" s="462"/>
      <c r="B25" s="23" t="s">
        <v>562</v>
      </c>
      <c r="C25" s="32">
        <v>90.91567646999998</v>
      </c>
      <c r="D25" s="32">
        <v>79.889410525999992</v>
      </c>
      <c r="E25" s="32">
        <v>68.351300000000009</v>
      </c>
      <c r="F25" s="32">
        <v>105.98704098699997</v>
      </c>
      <c r="G25" s="32">
        <v>180.95736111100007</v>
      </c>
      <c r="H25" s="32">
        <v>237.568197379</v>
      </c>
      <c r="I25" s="32">
        <v>274.60483354099995</v>
      </c>
      <c r="J25" s="32">
        <v>436.55653423799981</v>
      </c>
      <c r="K25" s="33">
        <v>632.10787922700069</v>
      </c>
      <c r="L25" s="36">
        <v>694.35947080500023</v>
      </c>
      <c r="M25" s="36">
        <v>883.06700640699967</v>
      </c>
      <c r="N25" s="19"/>
      <c r="O25" s="27"/>
    </row>
    <row r="26" spans="1:15" ht="11.45" customHeight="1" x14ac:dyDescent="0.2">
      <c r="A26" s="462"/>
      <c r="B26" s="23" t="s">
        <v>563</v>
      </c>
      <c r="C26" s="32">
        <v>0</v>
      </c>
      <c r="D26" s="32">
        <v>1.447714285</v>
      </c>
      <c r="E26" s="32">
        <v>0.58715000000000006</v>
      </c>
      <c r="F26" s="32">
        <v>2.8273095230000003</v>
      </c>
      <c r="G26" s="32">
        <v>6.8576578939999999</v>
      </c>
      <c r="H26" s="32">
        <v>4.1955268789999991</v>
      </c>
      <c r="I26" s="32">
        <v>3.8540952380000011</v>
      </c>
      <c r="J26" s="32">
        <v>3.3051766460000005</v>
      </c>
      <c r="K26" s="33">
        <v>3.9794988450000011</v>
      </c>
      <c r="L26" s="36">
        <v>6.0973815770000037</v>
      </c>
      <c r="M26" s="36">
        <v>11.833741696999995</v>
      </c>
      <c r="N26" s="19"/>
      <c r="O26" s="25"/>
    </row>
    <row r="27" spans="1:15" ht="11.45" customHeight="1" x14ac:dyDescent="0.2">
      <c r="A27" s="462"/>
      <c r="B27" s="23" t="s">
        <v>564</v>
      </c>
      <c r="C27" s="32">
        <v>0</v>
      </c>
      <c r="D27" s="32">
        <v>2.4454300000000004</v>
      </c>
      <c r="E27" s="32">
        <v>3.4235882349999995</v>
      </c>
      <c r="F27" s="32">
        <v>6.87605545</v>
      </c>
      <c r="G27" s="32">
        <v>38.364557999999995</v>
      </c>
      <c r="H27" s="32">
        <v>27.358406681000005</v>
      </c>
      <c r="I27" s="32">
        <v>31.276333871000006</v>
      </c>
      <c r="J27" s="32">
        <v>34.329895068999996</v>
      </c>
      <c r="K27" s="33">
        <v>39.932364625999988</v>
      </c>
      <c r="L27" s="36">
        <v>53.005062978000026</v>
      </c>
      <c r="M27" s="36">
        <v>86.603210318999999</v>
      </c>
      <c r="N27" s="19"/>
      <c r="O27" s="27"/>
    </row>
    <row r="28" spans="1:15" ht="11.45" customHeight="1" x14ac:dyDescent="0.2">
      <c r="A28" s="462"/>
      <c r="B28" s="23" t="s">
        <v>565</v>
      </c>
      <c r="C28" s="32">
        <v>0</v>
      </c>
      <c r="D28" s="32">
        <v>1.7658526310000002</v>
      </c>
      <c r="E28" s="32">
        <v>3.8746000000000005</v>
      </c>
      <c r="F28" s="32">
        <v>2.3321460729999988</v>
      </c>
      <c r="G28" s="32">
        <v>3.0388824329999995</v>
      </c>
      <c r="H28" s="32">
        <v>3.3813669469999996</v>
      </c>
      <c r="I28" s="32">
        <v>5.010625978000002</v>
      </c>
      <c r="J28" s="32">
        <v>4.6333278859999991</v>
      </c>
      <c r="K28" s="33">
        <v>6.6791700500000015</v>
      </c>
      <c r="L28" s="36">
        <v>5.4550912719999998</v>
      </c>
      <c r="M28" s="36">
        <v>7.0139190899999999</v>
      </c>
      <c r="N28" s="19"/>
      <c r="O28" s="27"/>
    </row>
    <row r="29" spans="1:15" ht="11.45" customHeight="1" x14ac:dyDescent="0.2">
      <c r="A29" s="462"/>
      <c r="B29" s="23" t="s">
        <v>566</v>
      </c>
      <c r="C29" s="32">
        <v>4.9306199990000001</v>
      </c>
      <c r="D29" s="32">
        <v>10.709800000000001</v>
      </c>
      <c r="E29" s="32">
        <v>8.7027894730000011</v>
      </c>
      <c r="F29" s="32">
        <v>7.1646461190000013</v>
      </c>
      <c r="G29" s="32">
        <v>11.376524999999996</v>
      </c>
      <c r="H29" s="32">
        <v>14.578153736000004</v>
      </c>
      <c r="I29" s="32">
        <v>11.393324336000003</v>
      </c>
      <c r="J29" s="32">
        <v>2.197097775</v>
      </c>
      <c r="K29" s="33">
        <v>7.2039293850000039</v>
      </c>
      <c r="L29" s="36"/>
      <c r="M29" s="36"/>
      <c r="N29" s="19"/>
      <c r="O29" s="27"/>
    </row>
    <row r="30" spans="1:15" ht="11.45" customHeight="1" x14ac:dyDescent="0.2">
      <c r="A30" s="462"/>
      <c r="B30" s="23" t="s">
        <v>567</v>
      </c>
      <c r="C30" s="32">
        <v>0</v>
      </c>
      <c r="D30" s="32">
        <v>0</v>
      </c>
      <c r="E30" s="32">
        <v>1.4741</v>
      </c>
      <c r="F30" s="32">
        <v>4.9613684210000004</v>
      </c>
      <c r="G30" s="32">
        <v>8.3554096380000011</v>
      </c>
      <c r="H30" s="32">
        <v>10.016585789000001</v>
      </c>
      <c r="I30" s="32">
        <v>7.8593500000000009</v>
      </c>
      <c r="J30" s="32">
        <v>7.7719466929999976</v>
      </c>
      <c r="K30" s="33">
        <v>7.1262742460000039</v>
      </c>
      <c r="L30" s="36">
        <v>8.2677194440000061</v>
      </c>
      <c r="M30" s="36">
        <v>11.757782873999998</v>
      </c>
      <c r="N30" s="19"/>
      <c r="O30" s="27"/>
    </row>
    <row r="31" spans="1:15" ht="11.45" customHeight="1" x14ac:dyDescent="0.2">
      <c r="A31" s="462"/>
      <c r="B31" s="23" t="s">
        <v>568</v>
      </c>
      <c r="C31" s="32">
        <v>24.182555555000004</v>
      </c>
      <c r="D31" s="32">
        <v>28.550428570999998</v>
      </c>
      <c r="E31" s="32">
        <v>17.572473683999998</v>
      </c>
      <c r="F31" s="32">
        <v>23.471071428000002</v>
      </c>
      <c r="G31" s="32">
        <v>37.553078947000003</v>
      </c>
      <c r="H31" s="32">
        <v>28.601285713999992</v>
      </c>
      <c r="I31" s="32">
        <v>23.693851730000009</v>
      </c>
      <c r="J31" s="32">
        <v>17.789908277999984</v>
      </c>
      <c r="K31" s="33">
        <v>18.781451647000015</v>
      </c>
      <c r="L31" s="36">
        <v>19.484591527000003</v>
      </c>
      <c r="M31" s="36">
        <v>19.817077075</v>
      </c>
      <c r="N31" s="19"/>
      <c r="O31" s="27"/>
    </row>
    <row r="32" spans="1:15" ht="11.45" customHeight="1" x14ac:dyDescent="0.2">
      <c r="A32" s="462"/>
      <c r="B32" s="23" t="s">
        <v>569</v>
      </c>
      <c r="C32" s="32">
        <v>167.68099999999998</v>
      </c>
      <c r="D32" s="32">
        <v>146.26826190399998</v>
      </c>
      <c r="E32" s="32">
        <v>152.70170000000005</v>
      </c>
      <c r="F32" s="32">
        <v>207.40901178300004</v>
      </c>
      <c r="G32" s="32">
        <v>250.22267031099997</v>
      </c>
      <c r="H32" s="32">
        <v>312.32603695200004</v>
      </c>
      <c r="I32" s="32">
        <v>374.21475946200013</v>
      </c>
      <c r="J32" s="32">
        <v>399.0275523840001</v>
      </c>
      <c r="K32" s="33">
        <v>375.5051735990001</v>
      </c>
      <c r="L32" s="36">
        <v>432.52718573400006</v>
      </c>
      <c r="M32" s="36">
        <v>440.23051186000009</v>
      </c>
      <c r="N32" s="19"/>
      <c r="O32" s="27"/>
    </row>
    <row r="33" spans="1:15" ht="11.45" customHeight="1" x14ac:dyDescent="0.2">
      <c r="A33" s="462"/>
      <c r="B33" s="23" t="s">
        <v>570</v>
      </c>
      <c r="C33" s="32">
        <v>0</v>
      </c>
      <c r="D33" s="32">
        <v>3.5574590900000005</v>
      </c>
      <c r="E33" s="32">
        <v>9.809099999999999</v>
      </c>
      <c r="F33" s="32">
        <v>20.528950000000002</v>
      </c>
      <c r="G33" s="32">
        <v>35.235943974000008</v>
      </c>
      <c r="H33" s="32">
        <v>43.823987154000008</v>
      </c>
      <c r="I33" s="32">
        <v>47.520428951000014</v>
      </c>
      <c r="J33" s="32">
        <v>47.813730651000007</v>
      </c>
      <c r="K33" s="33">
        <v>55.316660262999996</v>
      </c>
      <c r="L33" s="36">
        <v>67.745646036999943</v>
      </c>
      <c r="M33" s="36">
        <v>85.718383731999964</v>
      </c>
      <c r="N33" s="19"/>
      <c r="O33" s="27"/>
    </row>
    <row r="34" spans="1:15" ht="11.45" customHeight="1" x14ac:dyDescent="0.2">
      <c r="A34" s="19"/>
      <c r="B34" s="23" t="s">
        <v>670</v>
      </c>
      <c r="C34" s="32">
        <v>0</v>
      </c>
      <c r="D34" s="32">
        <v>0</v>
      </c>
      <c r="E34" s="32">
        <v>0</v>
      </c>
      <c r="F34" s="32">
        <v>2.0378743950000002</v>
      </c>
      <c r="G34" s="32">
        <v>2.5894473680000005</v>
      </c>
      <c r="H34" s="32">
        <v>2.2264499999999998</v>
      </c>
      <c r="I34" s="32">
        <v>2.0336604589999996</v>
      </c>
      <c r="J34" s="32">
        <v>0.59138854599999979</v>
      </c>
      <c r="K34" s="33">
        <v>0.46146375099999998</v>
      </c>
      <c r="L34" s="36">
        <v>0.14512073299999997</v>
      </c>
      <c r="M34" s="36">
        <v>0</v>
      </c>
      <c r="N34" s="19"/>
      <c r="O34" s="27"/>
    </row>
    <row r="35" spans="1:15" ht="11.45" customHeight="1" x14ac:dyDescent="0.2">
      <c r="A35" s="19"/>
      <c r="B35" s="23" t="s">
        <v>571</v>
      </c>
      <c r="C35" s="32">
        <v>0</v>
      </c>
      <c r="D35" s="32">
        <v>0</v>
      </c>
      <c r="E35" s="32">
        <v>0</v>
      </c>
      <c r="F35" s="32">
        <v>1.0468095230000001</v>
      </c>
      <c r="G35" s="32">
        <v>0.96328568999999997</v>
      </c>
      <c r="H35" s="32">
        <v>1.1541796609999999</v>
      </c>
      <c r="I35" s="32">
        <v>0.52780465100000029</v>
      </c>
      <c r="J35" s="32">
        <v>0.23305370600000003</v>
      </c>
      <c r="K35" s="33">
        <v>5.8181948999999997E-2</v>
      </c>
      <c r="L35" s="36">
        <v>4.1658032000000011E-2</v>
      </c>
      <c r="M35" s="36">
        <v>7.0721881E-2</v>
      </c>
      <c r="N35" s="19"/>
      <c r="O35" s="27"/>
    </row>
    <row r="36" spans="1:15" ht="11.45" customHeight="1" x14ac:dyDescent="0.2">
      <c r="A36" s="19"/>
      <c r="B36" s="23" t="s">
        <v>572</v>
      </c>
      <c r="C36" s="32">
        <v>19.246052631000001</v>
      </c>
      <c r="D36" s="32">
        <v>22.69959523799999</v>
      </c>
      <c r="E36" s="32">
        <v>13.082666666000001</v>
      </c>
      <c r="F36" s="32">
        <v>14.590558882999998</v>
      </c>
      <c r="G36" s="32">
        <v>43.856881745999985</v>
      </c>
      <c r="H36" s="32">
        <v>33.363479738999999</v>
      </c>
      <c r="I36" s="32">
        <v>51.156797151000006</v>
      </c>
      <c r="J36" s="32">
        <v>36.808018559000018</v>
      </c>
      <c r="K36" s="33">
        <v>57.612743086000002</v>
      </c>
      <c r="L36" s="36">
        <v>91.867032146999961</v>
      </c>
      <c r="M36" s="36">
        <v>69.610606444999988</v>
      </c>
      <c r="N36" s="19"/>
      <c r="O36" s="25"/>
    </row>
    <row r="37" spans="1:15" ht="11.45" customHeight="1" x14ac:dyDescent="0.2">
      <c r="A37" s="19"/>
      <c r="B37" s="23" t="s">
        <v>573</v>
      </c>
      <c r="C37" s="32">
        <v>0</v>
      </c>
      <c r="D37" s="32">
        <v>1.1428750000000001</v>
      </c>
      <c r="E37" s="32">
        <v>1.3616666660000007</v>
      </c>
      <c r="F37" s="32">
        <v>1.6528936350000005</v>
      </c>
      <c r="G37" s="32">
        <v>3.4824805229999996</v>
      </c>
      <c r="H37" s="32">
        <v>7.1472236730000001</v>
      </c>
      <c r="I37" s="32">
        <v>11.094519101999996</v>
      </c>
      <c r="J37" s="32">
        <v>7.6421408829999988</v>
      </c>
      <c r="K37" s="33">
        <v>11.620421375999999</v>
      </c>
      <c r="L37" s="36">
        <v>16.236371249000008</v>
      </c>
      <c r="M37" s="36">
        <v>24.36815836500001</v>
      </c>
      <c r="N37" s="19"/>
      <c r="O37" s="27"/>
    </row>
    <row r="38" spans="1:15" ht="11.45" customHeight="1" x14ac:dyDescent="0.2">
      <c r="A38" s="19"/>
      <c r="B38" s="23" t="s">
        <v>574</v>
      </c>
      <c r="C38" s="32">
        <v>0</v>
      </c>
      <c r="D38" s="32">
        <v>0</v>
      </c>
      <c r="E38" s="32">
        <v>0</v>
      </c>
      <c r="F38" s="32">
        <v>0</v>
      </c>
      <c r="G38" s="32">
        <v>0</v>
      </c>
      <c r="H38" s="32">
        <v>0</v>
      </c>
      <c r="I38" s="32">
        <v>0</v>
      </c>
      <c r="J38" s="32">
        <v>0</v>
      </c>
      <c r="K38" s="33">
        <v>0</v>
      </c>
      <c r="L38" s="36">
        <v>0</v>
      </c>
      <c r="M38" s="36">
        <v>2.3076680999999998E-2</v>
      </c>
      <c r="N38" s="19"/>
      <c r="O38" s="27"/>
    </row>
    <row r="39" spans="1:15" ht="11.45" customHeight="1" x14ac:dyDescent="0.2">
      <c r="A39" s="19"/>
      <c r="B39" s="23" t="s">
        <v>575</v>
      </c>
      <c r="C39" s="32">
        <v>0</v>
      </c>
      <c r="D39" s="32">
        <v>8.6586600000000011</v>
      </c>
      <c r="E39" s="32">
        <v>8.5934736839999992</v>
      </c>
      <c r="F39" s="32">
        <v>15.26980923</v>
      </c>
      <c r="G39" s="32">
        <v>15.313710526000001</v>
      </c>
      <c r="H39" s="32">
        <v>17.018549999999991</v>
      </c>
      <c r="I39" s="32">
        <v>32.112095625000002</v>
      </c>
      <c r="J39" s="32">
        <v>20.222829421</v>
      </c>
      <c r="K39" s="33">
        <v>20.100671869000003</v>
      </c>
      <c r="L39" s="36">
        <v>19.463985956999998</v>
      </c>
      <c r="M39" s="36">
        <v>27.953067332000003</v>
      </c>
      <c r="N39" s="19"/>
      <c r="O39" s="27"/>
    </row>
    <row r="40" spans="1:15" ht="11.45" customHeight="1" x14ac:dyDescent="0.2">
      <c r="A40" s="19"/>
      <c r="B40" s="23" t="s">
        <v>576</v>
      </c>
      <c r="C40" s="32">
        <v>26.593752776999995</v>
      </c>
      <c r="D40" s="32">
        <v>42.754442104999995</v>
      </c>
      <c r="E40" s="32">
        <v>30.534684209999995</v>
      </c>
      <c r="F40" s="32">
        <v>52.055773232999989</v>
      </c>
      <c r="G40" s="32">
        <v>24.806433678999998</v>
      </c>
      <c r="H40" s="32">
        <v>18.253310960000007</v>
      </c>
      <c r="I40" s="32">
        <v>112.26767785099997</v>
      </c>
      <c r="J40" s="32">
        <v>85.090111588999989</v>
      </c>
      <c r="K40" s="33">
        <v>64.181365997999976</v>
      </c>
      <c r="L40" s="36">
        <v>74.136935783999959</v>
      </c>
      <c r="M40" s="36">
        <v>59.962886264999966</v>
      </c>
      <c r="N40" s="19"/>
      <c r="O40" s="27"/>
    </row>
    <row r="41" spans="1:15" ht="11.45" customHeight="1" x14ac:dyDescent="0.2">
      <c r="A41" s="19"/>
      <c r="B41" s="23" t="s">
        <v>577</v>
      </c>
      <c r="C41" s="32">
        <v>7.2013451469999987</v>
      </c>
      <c r="D41" s="32">
        <v>7.0058500000000006</v>
      </c>
      <c r="E41" s="32">
        <v>4.0207777770000011</v>
      </c>
      <c r="F41" s="32">
        <v>7.023097059000003</v>
      </c>
      <c r="G41" s="32">
        <v>12.798928648999999</v>
      </c>
      <c r="H41" s="32">
        <v>8.7539175939999989</v>
      </c>
      <c r="I41" s="32">
        <v>11.772940627000006</v>
      </c>
      <c r="J41" s="32">
        <v>10.011329873000005</v>
      </c>
      <c r="K41" s="33">
        <v>9.2733904349999996</v>
      </c>
      <c r="L41" s="36">
        <v>10.633214384</v>
      </c>
      <c r="M41" s="36">
        <v>8.5811550370000003</v>
      </c>
      <c r="N41" s="19"/>
      <c r="O41" s="27"/>
    </row>
    <row r="42" spans="1:15" ht="11.45" customHeight="1" x14ac:dyDescent="0.2">
      <c r="A42" s="19"/>
      <c r="B42" s="23" t="s">
        <v>578</v>
      </c>
      <c r="C42" s="32">
        <v>7.6269999990000015</v>
      </c>
      <c r="D42" s="32">
        <v>8.8983315779999952</v>
      </c>
      <c r="E42" s="32">
        <v>12.953499999999998</v>
      </c>
      <c r="F42" s="32">
        <v>14.455900873999999</v>
      </c>
      <c r="G42" s="32">
        <v>32.081527776999991</v>
      </c>
      <c r="H42" s="32">
        <v>22.190763157000003</v>
      </c>
      <c r="I42" s="32">
        <v>21.475230920999994</v>
      </c>
      <c r="J42" s="32">
        <v>40.161778658000003</v>
      </c>
      <c r="K42" s="33">
        <v>29.994210525999996</v>
      </c>
      <c r="L42" s="36">
        <v>24.462766768000009</v>
      </c>
      <c r="M42" s="36">
        <v>22.682966330999996</v>
      </c>
      <c r="N42" s="19"/>
      <c r="O42" s="27"/>
    </row>
    <row r="43" spans="1:15" ht="11.45" customHeight="1" x14ac:dyDescent="0.2">
      <c r="A43" s="19"/>
      <c r="B43" s="23" t="s">
        <v>579</v>
      </c>
      <c r="C43" s="32">
        <v>0</v>
      </c>
      <c r="D43" s="32">
        <v>0</v>
      </c>
      <c r="E43" s="32">
        <v>0.24115789400000004</v>
      </c>
      <c r="F43" s="32">
        <v>0.30592145499999995</v>
      </c>
      <c r="G43" s="32">
        <v>0.80534210499999981</v>
      </c>
      <c r="H43" s="32">
        <v>1.4246718580000006</v>
      </c>
      <c r="I43" s="32">
        <v>2.1713946500000016</v>
      </c>
      <c r="J43" s="32">
        <v>1.4960506750000004</v>
      </c>
      <c r="K43" s="33">
        <v>1.9996814200000002</v>
      </c>
      <c r="L43" s="36">
        <v>2.020342937000001</v>
      </c>
      <c r="M43" s="36">
        <v>3.0075467469999984</v>
      </c>
      <c r="N43" s="19"/>
      <c r="O43" s="27"/>
    </row>
    <row r="44" spans="1:15" ht="11.45" customHeight="1" x14ac:dyDescent="0.2">
      <c r="A44" s="458"/>
      <c r="B44" s="23" t="s">
        <v>580</v>
      </c>
      <c r="C44" s="32">
        <v>0</v>
      </c>
      <c r="D44" s="32">
        <v>0.75922499999999993</v>
      </c>
      <c r="E44" s="32">
        <v>1.063722222</v>
      </c>
      <c r="F44" s="32">
        <v>0.678394736</v>
      </c>
      <c r="G44" s="32">
        <v>2.3380555549999995</v>
      </c>
      <c r="H44" s="32">
        <v>5.0166578940000006</v>
      </c>
      <c r="I44" s="32">
        <v>3.7331094740000017</v>
      </c>
      <c r="J44" s="32">
        <v>2.5775952380000007</v>
      </c>
      <c r="K44" s="33">
        <v>3.7593322610000004</v>
      </c>
      <c r="L44" s="36">
        <v>2.8730952650000003</v>
      </c>
      <c r="M44" s="36">
        <v>5.9493548510000016</v>
      </c>
      <c r="N44" s="19"/>
      <c r="O44" s="27"/>
    </row>
    <row r="45" spans="1:15" ht="11.45" customHeight="1" x14ac:dyDescent="0.2">
      <c r="A45" s="458"/>
      <c r="B45" s="23" t="s">
        <v>581</v>
      </c>
      <c r="C45" s="32">
        <v>0</v>
      </c>
      <c r="D45" s="32">
        <v>2.6640238090000001</v>
      </c>
      <c r="E45" s="32">
        <v>5.1461499999999996</v>
      </c>
      <c r="F45" s="32">
        <v>6.534510355000001</v>
      </c>
      <c r="G45" s="32">
        <v>9.2250500000000013</v>
      </c>
      <c r="H45" s="32">
        <v>7.8470714280000005</v>
      </c>
      <c r="I45" s="32">
        <v>7.5638285380000037</v>
      </c>
      <c r="J45" s="32">
        <v>8.9749667169999992</v>
      </c>
      <c r="K45" s="33">
        <v>8.8640501920000023</v>
      </c>
      <c r="L45" s="36">
        <v>13.019409411000003</v>
      </c>
      <c r="M45" s="36">
        <v>15.217353294000004</v>
      </c>
      <c r="N45" s="19"/>
      <c r="O45" s="27"/>
    </row>
    <row r="46" spans="1:15" ht="11.45" customHeight="1" x14ac:dyDescent="0.25">
      <c r="A46" s="461"/>
      <c r="B46" s="23" t="s">
        <v>582</v>
      </c>
      <c r="C46" s="32">
        <v>2.3970000000000002</v>
      </c>
      <c r="D46" s="32">
        <v>4.4366190470000006</v>
      </c>
      <c r="E46" s="32">
        <v>1.7207368420000002</v>
      </c>
      <c r="F46" s="32">
        <v>1.9017548660000003</v>
      </c>
      <c r="G46" s="32">
        <v>4.3023769579999991</v>
      </c>
      <c r="H46" s="32">
        <v>3.6538066379999998</v>
      </c>
      <c r="I46" s="32">
        <v>3.5694242140000019</v>
      </c>
      <c r="J46" s="32">
        <v>2.4072823479999998</v>
      </c>
      <c r="K46" s="33">
        <v>1.6811142800000003</v>
      </c>
      <c r="L46" s="36">
        <v>1.3023730250000005</v>
      </c>
      <c r="M46" s="36">
        <v>1.2225898800000001</v>
      </c>
      <c r="N46" s="19"/>
      <c r="O46" s="25"/>
    </row>
    <row r="47" spans="1:15" ht="11.45" customHeight="1" x14ac:dyDescent="0.2">
      <c r="A47" s="462"/>
      <c r="B47" s="23" t="s">
        <v>583</v>
      </c>
      <c r="C47" s="32">
        <v>0</v>
      </c>
      <c r="D47" s="32">
        <v>0</v>
      </c>
      <c r="E47" s="32">
        <v>0</v>
      </c>
      <c r="F47" s="32">
        <v>0</v>
      </c>
      <c r="G47" s="32">
        <v>2.5202999999999998</v>
      </c>
      <c r="H47" s="32">
        <v>3.1693902610000002</v>
      </c>
      <c r="I47" s="32">
        <v>3.353763841000001</v>
      </c>
      <c r="J47" s="32">
        <v>2.8876869580000011</v>
      </c>
      <c r="K47" s="33">
        <v>2.4990235699999999</v>
      </c>
      <c r="L47" s="36">
        <v>2.9046377050000012</v>
      </c>
      <c r="M47" s="66">
        <v>3.2398821880000015</v>
      </c>
      <c r="N47" s="19"/>
      <c r="O47" s="25"/>
    </row>
    <row r="48" spans="1:15" ht="11.45" customHeight="1" x14ac:dyDescent="0.2">
      <c r="A48" s="462"/>
      <c r="B48" s="23" t="s">
        <v>671</v>
      </c>
      <c r="C48" s="32">
        <v>0</v>
      </c>
      <c r="D48" s="32">
        <v>6.9096181810000017</v>
      </c>
      <c r="E48" s="32">
        <v>9.5886190469999999</v>
      </c>
      <c r="F48" s="32">
        <v>29.791523058000006</v>
      </c>
      <c r="G48" s="32">
        <v>50.192935005000002</v>
      </c>
      <c r="H48" s="32">
        <v>41.657588817999986</v>
      </c>
      <c r="I48" s="32">
        <v>60.72522968699996</v>
      </c>
      <c r="J48" s="32">
        <v>45.097535131999969</v>
      </c>
      <c r="K48" s="33">
        <v>46.562344070999998</v>
      </c>
      <c r="L48" s="36">
        <v>0</v>
      </c>
      <c r="M48" s="36">
        <v>0</v>
      </c>
      <c r="N48" s="19"/>
      <c r="O48" s="25"/>
    </row>
    <row r="49" spans="1:15" ht="11.45" customHeight="1" x14ac:dyDescent="0.2">
      <c r="A49" s="462"/>
      <c r="B49" s="23" t="s">
        <v>584</v>
      </c>
      <c r="C49" s="32">
        <v>0</v>
      </c>
      <c r="D49" s="32">
        <v>2.4015000000000004</v>
      </c>
      <c r="E49" s="32">
        <v>2.0810000000000004</v>
      </c>
      <c r="F49" s="32">
        <v>2.1063400000000003</v>
      </c>
      <c r="G49" s="32">
        <v>4.4836800000000006</v>
      </c>
      <c r="H49" s="32">
        <v>7.5579347609999985</v>
      </c>
      <c r="I49" s="32">
        <v>6.7726136360000044</v>
      </c>
      <c r="J49" s="32">
        <v>8.0254142020000003</v>
      </c>
      <c r="K49" s="33">
        <v>5.5475168159999999</v>
      </c>
      <c r="L49" s="36">
        <v>5.821546811000001</v>
      </c>
      <c r="M49" s="36">
        <v>7.386909064000001</v>
      </c>
      <c r="N49" s="19"/>
    </row>
    <row r="50" spans="1:15" ht="11.45" customHeight="1" x14ac:dyDescent="0.2">
      <c r="A50" s="462"/>
      <c r="B50" s="23" t="s">
        <v>585</v>
      </c>
      <c r="C50" s="32">
        <v>107.25557894699998</v>
      </c>
      <c r="D50" s="32">
        <v>144.93634999999998</v>
      </c>
      <c r="E50" s="32">
        <v>103.68380000000001</v>
      </c>
      <c r="F50" s="32">
        <v>133.63640741400005</v>
      </c>
      <c r="G50" s="32">
        <v>241.78490000000002</v>
      </c>
      <c r="H50" s="32">
        <v>265.97711140000007</v>
      </c>
      <c r="I50" s="32">
        <v>383.07520005300012</v>
      </c>
      <c r="J50" s="32">
        <v>517.19707582100034</v>
      </c>
      <c r="K50" s="33">
        <v>639.86871052200024</v>
      </c>
      <c r="L50" s="36">
        <v>929.46011359700003</v>
      </c>
      <c r="M50" s="36">
        <v>1485.2816720710007</v>
      </c>
      <c r="N50" s="19"/>
    </row>
    <row r="51" spans="1:15" ht="11.45" customHeight="1" x14ac:dyDescent="0.2">
      <c r="A51" s="462"/>
      <c r="B51" s="23" t="s">
        <v>586</v>
      </c>
      <c r="C51" s="32">
        <v>0</v>
      </c>
      <c r="D51" s="32">
        <v>0</v>
      </c>
      <c r="E51" s="32">
        <v>0.78494736800000009</v>
      </c>
      <c r="F51" s="32">
        <v>1.6048714999999998</v>
      </c>
      <c r="G51" s="32">
        <v>3.4642965779999995</v>
      </c>
      <c r="H51" s="32">
        <v>0.44346536500000006</v>
      </c>
      <c r="I51" s="32">
        <v>0.83821756600000041</v>
      </c>
      <c r="J51" s="32">
        <v>2.4343239539999999</v>
      </c>
      <c r="K51" s="33">
        <v>0.65391912299999977</v>
      </c>
      <c r="L51" s="36">
        <v>0.37894420299999987</v>
      </c>
      <c r="M51" s="36">
        <v>0.79690984800000009</v>
      </c>
      <c r="N51" s="19"/>
    </row>
    <row r="52" spans="1:15" ht="11.45" customHeight="1" x14ac:dyDescent="0.2">
      <c r="A52" s="462"/>
      <c r="B52" s="23" t="s">
        <v>672</v>
      </c>
      <c r="C52" s="32">
        <v>0</v>
      </c>
      <c r="D52" s="32">
        <v>0</v>
      </c>
      <c r="E52" s="32">
        <v>9.0894735999999976E-2</v>
      </c>
      <c r="F52" s="32">
        <v>0.14585000000000004</v>
      </c>
      <c r="G52" s="32">
        <v>0.29366666599999997</v>
      </c>
      <c r="H52" s="32">
        <v>0</v>
      </c>
      <c r="I52" s="32">
        <v>0</v>
      </c>
      <c r="J52" s="32">
        <v>0</v>
      </c>
      <c r="K52" s="33">
        <v>0</v>
      </c>
      <c r="L52" s="36">
        <v>0</v>
      </c>
      <c r="M52" s="36">
        <v>0</v>
      </c>
      <c r="N52" s="19"/>
    </row>
    <row r="53" spans="1:15" ht="11.45" customHeight="1" x14ac:dyDescent="0.2">
      <c r="A53" s="462"/>
      <c r="B53" s="23" t="s">
        <v>587</v>
      </c>
      <c r="C53" s="32">
        <v>5.1654402939999997</v>
      </c>
      <c r="D53" s="32">
        <v>8.9329999999999998</v>
      </c>
      <c r="E53" s="32">
        <v>9.9408888880000035</v>
      </c>
      <c r="F53" s="32">
        <v>9.7971214620000016</v>
      </c>
      <c r="G53" s="32">
        <v>13.973836666000002</v>
      </c>
      <c r="H53" s="32">
        <v>14.374657894000004</v>
      </c>
      <c r="I53" s="32">
        <v>20.946248394000005</v>
      </c>
      <c r="J53" s="32">
        <v>21.159863248000004</v>
      </c>
      <c r="K53" s="33">
        <v>20.37598337899999</v>
      </c>
      <c r="L53" s="36">
        <v>15.764051351999999</v>
      </c>
      <c r="M53" s="36">
        <v>21.388032440000003</v>
      </c>
      <c r="N53" s="19"/>
    </row>
    <row r="54" spans="1:15" ht="11.45" customHeight="1" x14ac:dyDescent="0.2">
      <c r="A54" s="462"/>
      <c r="B54" s="23" t="s">
        <v>588</v>
      </c>
      <c r="C54" s="32">
        <v>18.429588235000008</v>
      </c>
      <c r="D54" s="32">
        <v>19.981110525999998</v>
      </c>
      <c r="E54" s="32">
        <v>8.1359999999999992</v>
      </c>
      <c r="F54" s="32">
        <v>13.944720553000002</v>
      </c>
      <c r="G54" s="32">
        <v>17.126313160000002</v>
      </c>
      <c r="H54" s="32">
        <v>29.322281494999999</v>
      </c>
      <c r="I54" s="32">
        <v>43.034494068999997</v>
      </c>
      <c r="J54" s="32">
        <v>32.604346437000011</v>
      </c>
      <c r="K54" s="33">
        <v>28.037432389000013</v>
      </c>
      <c r="L54" s="36">
        <v>39.241885735999986</v>
      </c>
      <c r="M54" s="36">
        <v>67.855554838999979</v>
      </c>
      <c r="N54" s="19"/>
    </row>
    <row r="55" spans="1:15" ht="11.45" customHeight="1" x14ac:dyDescent="0.2">
      <c r="A55" s="19"/>
      <c r="B55" s="23" t="s">
        <v>589</v>
      </c>
      <c r="C55" s="32">
        <v>20.385194443999996</v>
      </c>
      <c r="D55" s="32">
        <v>16.109800000000003</v>
      </c>
      <c r="E55" s="32">
        <v>24.90831578900001</v>
      </c>
      <c r="F55" s="32">
        <v>31.936028865999994</v>
      </c>
      <c r="G55" s="32">
        <v>43.904884623000008</v>
      </c>
      <c r="H55" s="32">
        <v>44.7956845</v>
      </c>
      <c r="I55" s="32">
        <v>43.593874927999991</v>
      </c>
      <c r="J55" s="32">
        <v>41.935725848999965</v>
      </c>
      <c r="K55" s="33">
        <v>37.082420054999965</v>
      </c>
      <c r="L55" s="36">
        <v>41.975011120000019</v>
      </c>
      <c r="M55" s="36">
        <v>41.03463026099999</v>
      </c>
      <c r="N55" s="19"/>
    </row>
    <row r="56" spans="1:15" ht="11.45" customHeight="1" x14ac:dyDescent="0.2">
      <c r="A56" s="19"/>
      <c r="B56" s="23" t="s">
        <v>590</v>
      </c>
      <c r="C56" s="32">
        <v>88.43233202499998</v>
      </c>
      <c r="D56" s="32">
        <v>91.619135</v>
      </c>
      <c r="E56" s="32">
        <v>76.33915789400001</v>
      </c>
      <c r="F56" s="32">
        <v>85.349955369999975</v>
      </c>
      <c r="G56" s="32">
        <v>253.63915767499995</v>
      </c>
      <c r="H56" s="32">
        <v>249.45278516699997</v>
      </c>
      <c r="I56" s="32">
        <v>216.3940345820001</v>
      </c>
      <c r="J56" s="32">
        <v>156.43118268000001</v>
      </c>
      <c r="K56" s="33">
        <v>264.04300123100001</v>
      </c>
      <c r="L56" s="36">
        <v>349.36126668700007</v>
      </c>
      <c r="M56" s="36">
        <v>370.47222808499976</v>
      </c>
      <c r="N56" s="19"/>
    </row>
    <row r="57" spans="1:15" ht="11.45" customHeight="1" x14ac:dyDescent="0.2">
      <c r="A57" s="19"/>
      <c r="B57" s="190" t="s">
        <v>591</v>
      </c>
      <c r="C57" s="184">
        <v>0</v>
      </c>
      <c r="D57" s="184">
        <v>3.1190277770000003</v>
      </c>
      <c r="E57" s="184">
        <v>1.9123333330000001</v>
      </c>
      <c r="F57" s="184">
        <v>3.1186714950000005</v>
      </c>
      <c r="G57" s="184">
        <v>6.3138822219999984</v>
      </c>
      <c r="H57" s="184">
        <v>7.3900555549999982</v>
      </c>
      <c r="I57" s="184">
        <v>12.78421789400001</v>
      </c>
      <c r="J57" s="184">
        <v>10.543675882000004</v>
      </c>
      <c r="K57" s="185">
        <v>14.420968630000003</v>
      </c>
      <c r="L57" s="66">
        <v>15.133092484000001</v>
      </c>
      <c r="M57" s="66">
        <v>17.63316844800001</v>
      </c>
      <c r="N57" s="473"/>
      <c r="O57" s="191"/>
    </row>
    <row r="58" spans="1:15" ht="11.45" customHeight="1" x14ac:dyDescent="0.2">
      <c r="A58" s="19"/>
      <c r="B58" s="190" t="s">
        <v>592</v>
      </c>
      <c r="C58" s="184">
        <v>0</v>
      </c>
      <c r="D58" s="184">
        <v>0</v>
      </c>
      <c r="E58" s="184">
        <v>1.0425500000000001</v>
      </c>
      <c r="F58" s="184">
        <v>3.4885380580000001</v>
      </c>
      <c r="G58" s="184">
        <v>4.0961698920000007</v>
      </c>
      <c r="H58" s="184">
        <v>16.817394798000002</v>
      </c>
      <c r="I58" s="184">
        <v>27.276732021000011</v>
      </c>
      <c r="J58" s="184">
        <v>22.281987848999997</v>
      </c>
      <c r="K58" s="185">
        <v>19.308767510000003</v>
      </c>
      <c r="L58" s="66">
        <v>18.265443225000002</v>
      </c>
      <c r="M58" s="66">
        <v>18.554625862000012</v>
      </c>
      <c r="N58" s="473"/>
      <c r="O58" s="192"/>
    </row>
    <row r="59" spans="1:15" ht="11.45" customHeight="1" x14ac:dyDescent="0.2">
      <c r="A59" s="19"/>
      <c r="B59" s="190" t="s">
        <v>593</v>
      </c>
      <c r="C59" s="184">
        <v>0</v>
      </c>
      <c r="D59" s="184">
        <v>0</v>
      </c>
      <c r="E59" s="184">
        <v>0</v>
      </c>
      <c r="F59" s="184">
        <v>0</v>
      </c>
      <c r="G59" s="184">
        <v>0</v>
      </c>
      <c r="H59" s="184">
        <v>0</v>
      </c>
      <c r="I59" s="184">
        <v>0</v>
      </c>
      <c r="J59" s="184">
        <v>0</v>
      </c>
      <c r="K59" s="185">
        <v>45.884777268000001</v>
      </c>
      <c r="L59" s="66">
        <v>66.295918011000055</v>
      </c>
      <c r="M59" s="66">
        <v>38.579429380000001</v>
      </c>
      <c r="N59" s="473"/>
      <c r="O59" s="191"/>
    </row>
    <row r="60" spans="1:15" ht="11.45" customHeight="1" x14ac:dyDescent="0.2">
      <c r="A60" s="19"/>
      <c r="B60" s="190" t="s">
        <v>594</v>
      </c>
      <c r="C60" s="184">
        <v>478.83197222199999</v>
      </c>
      <c r="D60" s="184">
        <v>685.15744499999983</v>
      </c>
      <c r="E60" s="184">
        <v>541.69936842100014</v>
      </c>
      <c r="F60" s="184">
        <v>835.27931817400008</v>
      </c>
      <c r="G60" s="184">
        <v>1483.2099210519993</v>
      </c>
      <c r="H60" s="184">
        <v>1853.5935750000003</v>
      </c>
      <c r="I60" s="184">
        <v>2725.9925195009992</v>
      </c>
      <c r="J60" s="184">
        <v>2406.3008277259992</v>
      </c>
      <c r="K60" s="185">
        <v>3576.4089999999992</v>
      </c>
      <c r="L60" s="66">
        <v>3735.0858309580008</v>
      </c>
      <c r="M60" s="66">
        <v>4742.5745423829994</v>
      </c>
      <c r="N60" s="473"/>
      <c r="O60" s="191"/>
    </row>
    <row r="61" spans="1:15" ht="11.45" customHeight="1" x14ac:dyDescent="0.2">
      <c r="A61" s="19"/>
      <c r="B61" s="190" t="s">
        <v>597</v>
      </c>
      <c r="C61" s="184">
        <v>265.79931578899993</v>
      </c>
      <c r="D61" s="184">
        <v>383.35754761899989</v>
      </c>
      <c r="E61" s="184">
        <v>272.58190000000002</v>
      </c>
      <c r="F61" s="184">
        <v>498.64383333300009</v>
      </c>
      <c r="G61" s="184">
        <v>745.20164285699991</v>
      </c>
      <c r="H61" s="184">
        <v>904.35723809499984</v>
      </c>
      <c r="I61" s="184">
        <v>1262.7990227270002</v>
      </c>
      <c r="J61" s="184">
        <v>1272.1218095229997</v>
      </c>
      <c r="K61" s="185">
        <v>1370.1192045449998</v>
      </c>
      <c r="L61" s="66">
        <v>1912.3502380950001</v>
      </c>
      <c r="M61" s="66">
        <v>2334.7002045450004</v>
      </c>
      <c r="N61" s="473"/>
      <c r="O61" s="191"/>
    </row>
    <row r="62" spans="1:15" ht="16.5" customHeight="1" x14ac:dyDescent="0.2">
      <c r="A62" s="458"/>
      <c r="B62" s="548" t="s">
        <v>340</v>
      </c>
      <c r="C62" s="549">
        <v>1632.7492808699999</v>
      </c>
      <c r="D62" s="549">
        <v>2099.4231665550001</v>
      </c>
      <c r="E62" s="549">
        <v>1704.6802572009999</v>
      </c>
      <c r="F62" s="549">
        <v>2608.1063430310005</v>
      </c>
      <c r="G62" s="549">
        <v>4281.096095042999</v>
      </c>
      <c r="H62" s="549">
        <v>5045.305541228</v>
      </c>
      <c r="I62" s="549">
        <v>6685.7371734509998</v>
      </c>
      <c r="J62" s="549">
        <v>6513.5365413759982</v>
      </c>
      <c r="K62" s="550">
        <v>8279.4932063269989</v>
      </c>
      <c r="L62" s="551">
        <v>9823.1794615560011</v>
      </c>
      <c r="M62" s="551">
        <v>12557.113768731004</v>
      </c>
      <c r="N62" s="473"/>
      <c r="O62" s="191"/>
    </row>
    <row r="63" spans="1:15" ht="59.1" customHeight="1" x14ac:dyDescent="0.2">
      <c r="A63" s="463" t="s">
        <v>3</v>
      </c>
      <c r="B63" s="587" t="s">
        <v>330</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85546875" style="22" customWidth="1"/>
    <col min="16" max="16384" width="9.140625" style="20"/>
  </cols>
  <sheetData>
    <row r="1" spans="1:15" s="28" customFormat="1" x14ac:dyDescent="0.2">
      <c r="O1" s="29"/>
    </row>
    <row r="2" spans="1:15" s="59" customFormat="1" ht="16.5" customHeight="1" x14ac:dyDescent="0.3">
      <c r="A2" s="395"/>
      <c r="B2" s="236" t="s">
        <v>339</v>
      </c>
      <c r="C2" s="236"/>
      <c r="D2" s="236"/>
      <c r="E2" s="236"/>
      <c r="F2" s="236"/>
      <c r="G2" s="236"/>
      <c r="H2" s="236"/>
      <c r="I2" s="235"/>
      <c r="J2" s="235"/>
      <c r="K2" s="235"/>
      <c r="L2" s="235"/>
      <c r="M2" s="235"/>
      <c r="N2" s="396"/>
    </row>
    <row r="3" spans="1:15" s="404" customFormat="1" ht="16.5" customHeight="1" x14ac:dyDescent="0.2">
      <c r="A3" s="399"/>
      <c r="B3" s="399" t="s">
        <v>59</v>
      </c>
      <c r="C3" s="399"/>
      <c r="D3" s="399"/>
      <c r="E3" s="399"/>
      <c r="F3" s="399"/>
      <c r="G3" s="399"/>
      <c r="H3" s="399"/>
      <c r="I3" s="399"/>
      <c r="J3" s="399"/>
      <c r="K3" s="399"/>
      <c r="L3" s="399"/>
      <c r="M3" s="399"/>
      <c r="N3" s="399"/>
      <c r="O3" s="399"/>
    </row>
    <row r="4" spans="1:15" s="422" customFormat="1" ht="21" customHeight="1" x14ac:dyDescent="0.2">
      <c r="A4" s="469"/>
      <c r="B4" s="420" t="s">
        <v>543</v>
      </c>
      <c r="C4" s="420"/>
      <c r="D4" s="420"/>
      <c r="E4" s="420"/>
      <c r="F4" s="420"/>
      <c r="G4" s="420"/>
      <c r="H4" s="420"/>
      <c r="I4" s="420"/>
      <c r="J4" s="420"/>
      <c r="K4" s="420"/>
      <c r="L4" s="420"/>
      <c r="M4" s="468" t="s">
        <v>221</v>
      </c>
      <c r="N4" s="420"/>
      <c r="O4" s="421"/>
    </row>
    <row r="5" spans="1:15" ht="30" customHeight="1" x14ac:dyDescent="0.2">
      <c r="A5" s="470"/>
      <c r="B5" s="438"/>
      <c r="C5" s="441" t="s">
        <v>663</v>
      </c>
      <c r="D5" s="441" t="s">
        <v>664</v>
      </c>
      <c r="E5" s="441" t="s">
        <v>665</v>
      </c>
      <c r="F5" s="441" t="s">
        <v>666</v>
      </c>
      <c r="G5" s="441" t="s">
        <v>667</v>
      </c>
      <c r="H5" s="441" t="s">
        <v>668</v>
      </c>
      <c r="I5" s="441" t="s">
        <v>658</v>
      </c>
      <c r="J5" s="441" t="s">
        <v>659</v>
      </c>
      <c r="K5" s="442" t="s">
        <v>660</v>
      </c>
      <c r="L5" s="443" t="s">
        <v>661</v>
      </c>
      <c r="M5" s="443" t="s">
        <v>524</v>
      </c>
      <c r="N5" s="472"/>
      <c r="O5" s="21"/>
    </row>
    <row r="6" spans="1:15" ht="11.45" customHeight="1" x14ac:dyDescent="0.25">
      <c r="A6" s="461"/>
      <c r="B6" s="23" t="s">
        <v>544</v>
      </c>
      <c r="C6" s="31">
        <v>0</v>
      </c>
      <c r="D6" s="31">
        <v>2.1068500000000006</v>
      </c>
      <c r="E6" s="31">
        <v>0</v>
      </c>
      <c r="F6" s="31">
        <v>0.69587864700000013</v>
      </c>
      <c r="G6" s="31">
        <v>1.0947501930000003</v>
      </c>
      <c r="H6" s="31">
        <v>1.5813564430000002</v>
      </c>
      <c r="I6" s="31">
        <v>1.3109814999999991</v>
      </c>
      <c r="J6" s="31">
        <v>1.3456653170000001</v>
      </c>
      <c r="K6" s="35">
        <v>1.7809849220000014</v>
      </c>
      <c r="L6" s="51">
        <v>0.91805806100000031</v>
      </c>
      <c r="M6" s="51">
        <v>1.3148558450000007</v>
      </c>
      <c r="N6" s="472"/>
      <c r="O6" s="25"/>
    </row>
    <row r="7" spans="1:15" ht="11.45" customHeight="1" x14ac:dyDescent="0.2">
      <c r="A7" s="458"/>
      <c r="B7" s="23" t="s">
        <v>545</v>
      </c>
      <c r="C7" s="32">
        <v>17.636617646999998</v>
      </c>
      <c r="D7" s="32">
        <v>19.560883178000001</v>
      </c>
      <c r="E7" s="32">
        <v>13.177588235000002</v>
      </c>
      <c r="F7" s="32">
        <v>35.730518944000004</v>
      </c>
      <c r="G7" s="32">
        <v>44.306906427000008</v>
      </c>
      <c r="H7" s="32">
        <v>60.188207312000003</v>
      </c>
      <c r="I7" s="32">
        <v>47.754305854000002</v>
      </c>
      <c r="J7" s="32">
        <v>26.769310461000014</v>
      </c>
      <c r="K7" s="33">
        <v>33.325016372</v>
      </c>
      <c r="L7" s="36">
        <v>34.333966024999981</v>
      </c>
      <c r="M7" s="36">
        <v>50.714435137999999</v>
      </c>
      <c r="N7" s="19"/>
      <c r="O7" s="27"/>
    </row>
    <row r="8" spans="1:15" ht="11.45" customHeight="1" x14ac:dyDescent="0.2">
      <c r="A8" s="458"/>
      <c r="B8" s="23" t="s">
        <v>546</v>
      </c>
      <c r="C8" s="32">
        <v>8.9933822950000017</v>
      </c>
      <c r="D8" s="32">
        <v>5.3536000000000001</v>
      </c>
      <c r="E8" s="32">
        <v>4.3961999999999994</v>
      </c>
      <c r="F8" s="32">
        <v>5.5861045160000007</v>
      </c>
      <c r="G8" s="32">
        <v>5.5180302490000006</v>
      </c>
      <c r="H8" s="32">
        <v>5.8738534190000014</v>
      </c>
      <c r="I8" s="32">
        <v>2.7957396639999987</v>
      </c>
      <c r="J8" s="32">
        <v>3.5276870749999993</v>
      </c>
      <c r="K8" s="33">
        <v>2.9494546509999995</v>
      </c>
      <c r="L8" s="36">
        <v>2.6862891630000005</v>
      </c>
      <c r="M8" s="36">
        <v>4.1855118970000023</v>
      </c>
      <c r="N8" s="19"/>
      <c r="O8" s="27"/>
    </row>
    <row r="9" spans="1:15" ht="11.45" customHeight="1" x14ac:dyDescent="0.2">
      <c r="A9" s="458"/>
      <c r="B9" s="23" t="s">
        <v>547</v>
      </c>
      <c r="C9" s="32">
        <v>1.901271675</v>
      </c>
      <c r="D9" s="32">
        <v>1.670695</v>
      </c>
      <c r="E9" s="32">
        <v>1.4962500000000001</v>
      </c>
      <c r="F9" s="32">
        <v>1.4898116010000007</v>
      </c>
      <c r="G9" s="32">
        <v>1.5322374999999999</v>
      </c>
      <c r="H9" s="32">
        <v>0.72295833300000001</v>
      </c>
      <c r="I9" s="32">
        <v>4.1761330840000017</v>
      </c>
      <c r="J9" s="32">
        <v>0.91808868999999993</v>
      </c>
      <c r="K9" s="33">
        <v>0.4390456800000001</v>
      </c>
      <c r="L9" s="36">
        <v>0.31504793799999986</v>
      </c>
      <c r="M9" s="36">
        <v>0.78191950299999946</v>
      </c>
      <c r="N9" s="19"/>
      <c r="O9" s="27"/>
    </row>
    <row r="10" spans="1:15" ht="11.45" customHeight="1" x14ac:dyDescent="0.2">
      <c r="A10" s="458"/>
      <c r="B10" s="23" t="s">
        <v>548</v>
      </c>
      <c r="C10" s="32">
        <v>6.1147777770000014</v>
      </c>
      <c r="D10" s="32">
        <v>7.2627400000000009</v>
      </c>
      <c r="E10" s="32">
        <v>2.6964736839999999</v>
      </c>
      <c r="F10" s="32">
        <v>6.4331074350000002</v>
      </c>
      <c r="G10" s="32">
        <v>14.620430954000005</v>
      </c>
      <c r="H10" s="32">
        <v>7.9092307350000004</v>
      </c>
      <c r="I10" s="32">
        <v>3.2938153480000021</v>
      </c>
      <c r="J10" s="32">
        <v>3.9978298240000036</v>
      </c>
      <c r="K10" s="33">
        <v>4.3945292180000015</v>
      </c>
      <c r="L10" s="36">
        <v>6.3081071520000043</v>
      </c>
      <c r="M10" s="36">
        <v>6.7827178700000035</v>
      </c>
      <c r="N10" s="19"/>
      <c r="O10" s="27"/>
    </row>
    <row r="11" spans="1:15" ht="11.45" customHeight="1" x14ac:dyDescent="0.2">
      <c r="A11" s="458"/>
      <c r="B11" s="23" t="s">
        <v>549</v>
      </c>
      <c r="C11" s="32">
        <v>0</v>
      </c>
      <c r="D11" s="32">
        <v>5.1269999999999998</v>
      </c>
      <c r="E11" s="32">
        <v>3.6477000000000008</v>
      </c>
      <c r="F11" s="32">
        <v>2.5522118329999999</v>
      </c>
      <c r="G11" s="32">
        <v>5.0769064069999983</v>
      </c>
      <c r="H11" s="32">
        <v>8.7425250000000023</v>
      </c>
      <c r="I11" s="32">
        <v>7.613393934000003</v>
      </c>
      <c r="J11" s="32">
        <v>7.4460177530000022</v>
      </c>
      <c r="K11" s="33">
        <v>6.9729374360000005</v>
      </c>
      <c r="L11" s="36">
        <v>8.9964810480000033</v>
      </c>
      <c r="M11" s="36">
        <v>11.739308799000007</v>
      </c>
      <c r="N11" s="19"/>
      <c r="O11" s="27"/>
    </row>
    <row r="12" spans="1:15" ht="11.45" customHeight="1" x14ac:dyDescent="0.2">
      <c r="A12" s="458"/>
      <c r="B12" s="23" t="s">
        <v>550</v>
      </c>
      <c r="C12" s="32">
        <v>0</v>
      </c>
      <c r="D12" s="32">
        <v>0</v>
      </c>
      <c r="E12" s="32">
        <v>0</v>
      </c>
      <c r="F12" s="32">
        <v>0</v>
      </c>
      <c r="G12" s="32">
        <v>0.34828571400000008</v>
      </c>
      <c r="H12" s="32">
        <v>0.59482999999999997</v>
      </c>
      <c r="I12" s="32">
        <v>1.2112379219999998</v>
      </c>
      <c r="J12" s="32">
        <v>1.1279614679999994</v>
      </c>
      <c r="K12" s="33">
        <v>1.7103003669999992</v>
      </c>
      <c r="L12" s="36">
        <v>1.6456370660000001</v>
      </c>
      <c r="M12" s="36">
        <v>3.4589506999999999</v>
      </c>
      <c r="N12" s="19"/>
      <c r="O12" s="27"/>
    </row>
    <row r="13" spans="1:15" ht="11.45" customHeight="1" x14ac:dyDescent="0.2">
      <c r="A13" s="458"/>
      <c r="B13" s="23" t="s">
        <v>551</v>
      </c>
      <c r="C13" s="32">
        <v>12.027421052000001</v>
      </c>
      <c r="D13" s="32">
        <v>10.785738095000001</v>
      </c>
      <c r="E13" s="32">
        <v>10.866050000000001</v>
      </c>
      <c r="F13" s="32">
        <v>18.365666666000003</v>
      </c>
      <c r="G13" s="32">
        <v>13.65375</v>
      </c>
      <c r="H13" s="32">
        <v>18.280666666000002</v>
      </c>
      <c r="I13" s="32">
        <v>14.953318181000002</v>
      </c>
      <c r="J13" s="32">
        <v>16.906880952000005</v>
      </c>
      <c r="K13" s="33">
        <v>18.079349487999998</v>
      </c>
      <c r="L13" s="36">
        <v>23.950839300000005</v>
      </c>
      <c r="M13" s="36">
        <v>34.53618902800001</v>
      </c>
      <c r="N13" s="19"/>
      <c r="O13" s="27"/>
    </row>
    <row r="14" spans="1:15" ht="11.45" customHeight="1" x14ac:dyDescent="0.2">
      <c r="A14" s="458"/>
      <c r="B14" s="23" t="s">
        <v>552</v>
      </c>
      <c r="C14" s="32">
        <v>0</v>
      </c>
      <c r="D14" s="32">
        <v>0.78926190400000007</v>
      </c>
      <c r="E14" s="32">
        <v>1.6930000000000001</v>
      </c>
      <c r="F14" s="32">
        <v>1.520294955</v>
      </c>
      <c r="G14" s="32">
        <v>2.0359999999999996</v>
      </c>
      <c r="H14" s="32">
        <v>2.6951845759999995</v>
      </c>
      <c r="I14" s="32">
        <v>5.9831225000000012</v>
      </c>
      <c r="J14" s="32">
        <v>3.883402832999999</v>
      </c>
      <c r="K14" s="33">
        <v>3.9532195250000028</v>
      </c>
      <c r="L14" s="36">
        <v>3.792761187</v>
      </c>
      <c r="M14" s="36">
        <v>4.3338097650000007</v>
      </c>
      <c r="N14" s="19"/>
      <c r="O14" s="27"/>
    </row>
    <row r="15" spans="1:15" ht="11.45" customHeight="1" x14ac:dyDescent="0.2">
      <c r="A15" s="458"/>
      <c r="B15" s="23" t="s">
        <v>553</v>
      </c>
      <c r="C15" s="32">
        <v>0</v>
      </c>
      <c r="D15" s="32">
        <v>0.21134090900000002</v>
      </c>
      <c r="E15" s="32">
        <v>0</v>
      </c>
      <c r="F15" s="32">
        <v>0.58648140400000004</v>
      </c>
      <c r="G15" s="32">
        <v>8.3449192849999996</v>
      </c>
      <c r="H15" s="32">
        <v>8.6043166240000026</v>
      </c>
      <c r="I15" s="32">
        <v>23.14795874799999</v>
      </c>
      <c r="J15" s="32">
        <v>29.425207965000006</v>
      </c>
      <c r="K15" s="33">
        <v>43.301811745999977</v>
      </c>
      <c r="L15" s="36">
        <v>43.768079639999996</v>
      </c>
      <c r="M15" s="36">
        <v>66.161547305999989</v>
      </c>
      <c r="N15" s="19"/>
      <c r="O15" s="27"/>
    </row>
    <row r="16" spans="1:15" ht="11.45" customHeight="1" x14ac:dyDescent="0.25">
      <c r="A16" s="461"/>
      <c r="B16" s="23" t="s">
        <v>554</v>
      </c>
      <c r="C16" s="32">
        <v>0</v>
      </c>
      <c r="D16" s="32">
        <v>3.4036</v>
      </c>
      <c r="E16" s="32">
        <v>3.1709500000000004</v>
      </c>
      <c r="F16" s="32">
        <v>4.8292272719999998</v>
      </c>
      <c r="G16" s="32">
        <v>8.8055749999999975</v>
      </c>
      <c r="H16" s="32">
        <v>7.728106285</v>
      </c>
      <c r="I16" s="32">
        <v>9.4029381960000009</v>
      </c>
      <c r="J16" s="32">
        <v>10.003630957000002</v>
      </c>
      <c r="K16" s="33">
        <v>10.357028991000005</v>
      </c>
      <c r="L16" s="36">
        <v>15.169182484000007</v>
      </c>
      <c r="M16" s="36">
        <v>17.577393987000008</v>
      </c>
      <c r="N16" s="19"/>
      <c r="O16" s="25"/>
    </row>
    <row r="17" spans="1:15" ht="11.45" customHeight="1" x14ac:dyDescent="0.2">
      <c r="A17" s="462"/>
      <c r="B17" s="23" t="s">
        <v>555</v>
      </c>
      <c r="C17" s="32">
        <v>0</v>
      </c>
      <c r="D17" s="32">
        <v>0</v>
      </c>
      <c r="E17" s="32">
        <v>0.31463157799999997</v>
      </c>
      <c r="F17" s="32">
        <v>0.55969368700000011</v>
      </c>
      <c r="G17" s="32">
        <v>1.2947049700000004</v>
      </c>
      <c r="H17" s="32">
        <v>1.7604406889999999</v>
      </c>
      <c r="I17" s="32">
        <v>1.8076318919999996</v>
      </c>
      <c r="J17" s="32">
        <v>2.0777633270000009</v>
      </c>
      <c r="K17" s="33">
        <v>2.0723422109999996</v>
      </c>
      <c r="L17" s="36">
        <v>2.0489336499999995</v>
      </c>
      <c r="M17" s="36">
        <v>2.5606581900000007</v>
      </c>
      <c r="N17" s="19"/>
      <c r="O17" s="27"/>
    </row>
    <row r="18" spans="1:15" ht="11.45" customHeight="1" x14ac:dyDescent="0.2">
      <c r="A18" s="462"/>
      <c r="B18" s="62" t="s">
        <v>556</v>
      </c>
      <c r="C18" s="32">
        <v>0</v>
      </c>
      <c r="D18" s="32">
        <v>2.1304000000000003</v>
      </c>
      <c r="E18" s="32">
        <v>0.84835000000000005</v>
      </c>
      <c r="F18" s="32">
        <v>0.95462827400000017</v>
      </c>
      <c r="G18" s="32">
        <v>1.3980749999999997</v>
      </c>
      <c r="H18" s="32">
        <v>1.0668197380000002</v>
      </c>
      <c r="I18" s="32">
        <v>0.68122314100000003</v>
      </c>
      <c r="J18" s="32">
        <v>0.61530312599999992</v>
      </c>
      <c r="K18" s="33">
        <v>0.55244961500000012</v>
      </c>
      <c r="L18" s="36">
        <v>0.85220682800000003</v>
      </c>
      <c r="M18" s="36">
        <v>1.263325233</v>
      </c>
      <c r="N18" s="19"/>
      <c r="O18" s="27"/>
    </row>
    <row r="19" spans="1:15" ht="11.45" customHeight="1" x14ac:dyDescent="0.2">
      <c r="A19" s="462"/>
      <c r="B19" s="23" t="s">
        <v>557</v>
      </c>
      <c r="C19" s="32">
        <v>8.873441176</v>
      </c>
      <c r="D19" s="32">
        <v>6.3256421050000027</v>
      </c>
      <c r="E19" s="32">
        <v>4.2814444440000008</v>
      </c>
      <c r="F19" s="32">
        <v>9.1859210519999994</v>
      </c>
      <c r="G19" s="32">
        <v>15.098593304999996</v>
      </c>
      <c r="H19" s="32">
        <v>33.032443647999997</v>
      </c>
      <c r="I19" s="32">
        <v>34.606008291000009</v>
      </c>
      <c r="J19" s="32">
        <v>26.850623714999994</v>
      </c>
      <c r="K19" s="33">
        <v>15.404937197000001</v>
      </c>
      <c r="L19" s="36">
        <v>18.606439471000002</v>
      </c>
      <c r="M19" s="36">
        <v>23.638881860000005</v>
      </c>
      <c r="N19" s="19"/>
      <c r="O19" s="27"/>
    </row>
    <row r="20" spans="1:15" ht="11.45" customHeight="1" x14ac:dyDescent="0.2">
      <c r="A20" s="462"/>
      <c r="B20" s="23" t="s">
        <v>669</v>
      </c>
      <c r="C20" s="32">
        <v>0</v>
      </c>
      <c r="D20" s="32">
        <v>0</v>
      </c>
      <c r="E20" s="32">
        <v>0</v>
      </c>
      <c r="F20" s="32">
        <v>0.12342857099999999</v>
      </c>
      <c r="G20" s="32">
        <v>0.18959999999999999</v>
      </c>
      <c r="H20" s="32">
        <v>8.198237999999998E-2</v>
      </c>
      <c r="I20" s="32">
        <v>3.4839501000000016E-2</v>
      </c>
      <c r="J20" s="32">
        <v>0</v>
      </c>
      <c r="K20" s="33">
        <v>0</v>
      </c>
      <c r="L20" s="36">
        <v>0</v>
      </c>
      <c r="M20" s="36">
        <v>0</v>
      </c>
      <c r="N20" s="19"/>
      <c r="O20" s="27"/>
    </row>
    <row r="21" spans="1:15" ht="11.45" customHeight="1" x14ac:dyDescent="0.2">
      <c r="A21" s="462"/>
      <c r="B21" s="23" t="s">
        <v>558</v>
      </c>
      <c r="C21" s="32">
        <v>2.5214061109999992</v>
      </c>
      <c r="D21" s="32">
        <v>1.1544400000000001</v>
      </c>
      <c r="E21" s="32">
        <v>0.50284210500000004</v>
      </c>
      <c r="F21" s="32">
        <v>0.74290650000000003</v>
      </c>
      <c r="G21" s="32">
        <v>0.67130745999999997</v>
      </c>
      <c r="H21" s="32">
        <v>0.81596400000000002</v>
      </c>
      <c r="I21" s="32">
        <v>0.64752217000000012</v>
      </c>
      <c r="J21" s="32">
        <v>0.90071020600000085</v>
      </c>
      <c r="K21" s="33">
        <v>0.72366237399999978</v>
      </c>
      <c r="L21" s="36">
        <v>1.7102385070000001</v>
      </c>
      <c r="M21" s="36">
        <v>0.88312714400000036</v>
      </c>
      <c r="N21" s="19"/>
      <c r="O21" s="27"/>
    </row>
    <row r="22" spans="1:15" ht="11.45" customHeight="1" x14ac:dyDescent="0.2">
      <c r="A22" s="462"/>
      <c r="B22" s="23" t="s">
        <v>559</v>
      </c>
      <c r="C22" s="32">
        <v>25.434236842000001</v>
      </c>
      <c r="D22" s="32">
        <v>19.232547619000002</v>
      </c>
      <c r="E22" s="32">
        <v>8.7250500000000013</v>
      </c>
      <c r="F22" s="32">
        <v>12.9755</v>
      </c>
      <c r="G22" s="32">
        <v>25.036325000000001</v>
      </c>
      <c r="H22" s="32">
        <v>27.053857141999995</v>
      </c>
      <c r="I22" s="32">
        <v>37.212597567000003</v>
      </c>
      <c r="J22" s="32">
        <v>22.766492966000005</v>
      </c>
      <c r="K22" s="33">
        <v>22.865550294999998</v>
      </c>
      <c r="L22" s="36">
        <v>32.961895680000012</v>
      </c>
      <c r="M22" s="36">
        <v>29.116348799000008</v>
      </c>
      <c r="N22" s="19"/>
      <c r="O22" s="27"/>
    </row>
    <row r="23" spans="1:15" ht="11.45" customHeight="1" x14ac:dyDescent="0.2">
      <c r="A23" s="462"/>
      <c r="B23" s="23" t="s">
        <v>560</v>
      </c>
      <c r="C23" s="32">
        <v>34.048666665999995</v>
      </c>
      <c r="D23" s="32">
        <v>41.968199999999996</v>
      </c>
      <c r="E23" s="32">
        <v>26.236789473000002</v>
      </c>
      <c r="F23" s="32">
        <v>35.856400000000001</v>
      </c>
      <c r="G23" s="32">
        <v>24.505184210000007</v>
      </c>
      <c r="H23" s="32">
        <v>30.107175000000005</v>
      </c>
      <c r="I23" s="32">
        <v>24.150761904000017</v>
      </c>
      <c r="J23" s="32">
        <v>22.943968878999996</v>
      </c>
      <c r="K23" s="33">
        <v>18.915850044999996</v>
      </c>
      <c r="L23" s="36">
        <v>38.189977734999992</v>
      </c>
      <c r="M23" s="36">
        <v>81.837564554999943</v>
      </c>
      <c r="N23" s="19"/>
      <c r="O23" s="27"/>
    </row>
    <row r="24" spans="1:15" ht="11.45" customHeight="1" x14ac:dyDescent="0.2">
      <c r="A24" s="462"/>
      <c r="B24" s="23" t="s">
        <v>561</v>
      </c>
      <c r="C24" s="32">
        <v>2.0262044259999996</v>
      </c>
      <c r="D24" s="32">
        <v>3.1229200000000001</v>
      </c>
      <c r="E24" s="32">
        <v>1.9711052630000008</v>
      </c>
      <c r="F24" s="32">
        <v>0.99164290200000005</v>
      </c>
      <c r="G24" s="32">
        <v>1.0159854340000001</v>
      </c>
      <c r="H24" s="32">
        <v>1.3158024920000002</v>
      </c>
      <c r="I24" s="32">
        <v>0.8300721379999999</v>
      </c>
      <c r="J24" s="32">
        <v>0.30024093499999993</v>
      </c>
      <c r="K24" s="33">
        <v>0.30117773100000006</v>
      </c>
      <c r="L24" s="36">
        <v>0.33834034599999996</v>
      </c>
      <c r="M24" s="36">
        <v>0.37965731099999994</v>
      </c>
      <c r="N24" s="19"/>
      <c r="O24" s="27"/>
    </row>
    <row r="25" spans="1:15" ht="11.45" customHeight="1" x14ac:dyDescent="0.2">
      <c r="A25" s="462"/>
      <c r="B25" s="23" t="s">
        <v>562</v>
      </c>
      <c r="C25" s="32">
        <v>34.524852940999999</v>
      </c>
      <c r="D25" s="32">
        <v>30.984894736000005</v>
      </c>
      <c r="E25" s="32">
        <v>18.967650000000003</v>
      </c>
      <c r="F25" s="32">
        <v>35.648263157000002</v>
      </c>
      <c r="G25" s="32">
        <v>37.919611111000002</v>
      </c>
      <c r="H25" s="32">
        <v>43.783052630999997</v>
      </c>
      <c r="I25" s="32">
        <v>51.17201235000001</v>
      </c>
      <c r="J25" s="32">
        <v>91.579509874999985</v>
      </c>
      <c r="K25" s="33">
        <v>111.70097873600004</v>
      </c>
      <c r="L25" s="36">
        <v>134.17992686099998</v>
      </c>
      <c r="M25" s="36">
        <v>172.71742926300004</v>
      </c>
      <c r="N25" s="19"/>
      <c r="O25" s="27"/>
    </row>
    <row r="26" spans="1:15" ht="11.45" customHeight="1" x14ac:dyDescent="0.2">
      <c r="A26" s="462"/>
      <c r="B26" s="23" t="s">
        <v>563</v>
      </c>
      <c r="C26" s="32">
        <v>0</v>
      </c>
      <c r="D26" s="32">
        <v>0.98407142799999991</v>
      </c>
      <c r="E26" s="32">
        <v>0.36099999999999993</v>
      </c>
      <c r="F26" s="32">
        <v>0.68607142799999998</v>
      </c>
      <c r="G26" s="32">
        <v>2.199578947</v>
      </c>
      <c r="H26" s="32">
        <v>0.76302085799999997</v>
      </c>
      <c r="I26" s="32">
        <v>1.0519761900000004</v>
      </c>
      <c r="J26" s="32">
        <v>0.71009272000000023</v>
      </c>
      <c r="K26" s="33">
        <v>0.71832568699999999</v>
      </c>
      <c r="L26" s="36">
        <v>1.4650189270000011</v>
      </c>
      <c r="M26" s="36">
        <v>2.1602352109999994</v>
      </c>
      <c r="N26" s="19"/>
      <c r="O26" s="25"/>
    </row>
    <row r="27" spans="1:15" ht="11.45" customHeight="1" x14ac:dyDescent="0.2">
      <c r="A27" s="462"/>
      <c r="B27" s="23" t="s">
        <v>564</v>
      </c>
      <c r="C27" s="32">
        <v>0</v>
      </c>
      <c r="D27" s="32">
        <v>1.1558000000000002</v>
      </c>
      <c r="E27" s="32">
        <v>1.5758823520000003</v>
      </c>
      <c r="F27" s="32">
        <v>3.418625</v>
      </c>
      <c r="G27" s="32">
        <v>14.349325</v>
      </c>
      <c r="H27" s="32">
        <v>13.411047731</v>
      </c>
      <c r="I27" s="32">
        <v>15.475032448000004</v>
      </c>
      <c r="J27" s="32">
        <v>15.001703429000001</v>
      </c>
      <c r="K27" s="33">
        <v>18.776671194999995</v>
      </c>
      <c r="L27" s="36">
        <v>24.492435918000002</v>
      </c>
      <c r="M27" s="36">
        <v>42.41874619899999</v>
      </c>
      <c r="N27" s="19"/>
      <c r="O27" s="27"/>
    </row>
    <row r="28" spans="1:15" ht="11.45" customHeight="1" x14ac:dyDescent="0.2">
      <c r="A28" s="462"/>
      <c r="B28" s="23" t="s">
        <v>565</v>
      </c>
      <c r="C28" s="32">
        <v>0</v>
      </c>
      <c r="D28" s="32">
        <v>0.72895263099999996</v>
      </c>
      <c r="E28" s="32">
        <v>3.3410000000000002</v>
      </c>
      <c r="F28" s="32">
        <v>0.97744241599999993</v>
      </c>
      <c r="G28" s="32">
        <v>1.6822591449999993</v>
      </c>
      <c r="H28" s="32">
        <v>2.1834728659999993</v>
      </c>
      <c r="I28" s="32">
        <v>3.3484056150000034</v>
      </c>
      <c r="J28" s="32">
        <v>2.4185974299999988</v>
      </c>
      <c r="K28" s="32">
        <v>3.7297376719999988</v>
      </c>
      <c r="L28" s="32">
        <v>3.076659301999999</v>
      </c>
      <c r="M28" s="36">
        <v>3.765348026999999</v>
      </c>
      <c r="N28" s="19"/>
      <c r="O28" s="27"/>
    </row>
    <row r="29" spans="1:15" ht="11.45" customHeight="1" x14ac:dyDescent="0.2">
      <c r="A29" s="462"/>
      <c r="B29" s="23" t="s">
        <v>566</v>
      </c>
      <c r="C29" s="32">
        <v>3.2042183330000005</v>
      </c>
      <c r="D29" s="32">
        <v>5.1032250000000001</v>
      </c>
      <c r="E29" s="32">
        <v>4.0407368419999994</v>
      </c>
      <c r="F29" s="32">
        <v>4.4904119040000001</v>
      </c>
      <c r="G29" s="32">
        <v>3.8896999999999995</v>
      </c>
      <c r="H29" s="32">
        <v>3.5351657839999997</v>
      </c>
      <c r="I29" s="32">
        <v>4.1417499340000017</v>
      </c>
      <c r="J29" s="32">
        <v>0.66608757600000013</v>
      </c>
      <c r="K29" s="32">
        <v>0.70224510400000006</v>
      </c>
      <c r="L29" s="32"/>
      <c r="M29" s="36"/>
      <c r="N29" s="19"/>
      <c r="O29" s="27"/>
    </row>
    <row r="30" spans="1:15" ht="11.45" customHeight="1" x14ac:dyDescent="0.2">
      <c r="A30" s="462"/>
      <c r="B30" s="23" t="s">
        <v>567</v>
      </c>
      <c r="C30" s="32">
        <v>0</v>
      </c>
      <c r="D30" s="32">
        <v>0</v>
      </c>
      <c r="E30" s="32">
        <v>0.79709999999999992</v>
      </c>
      <c r="F30" s="32">
        <v>2.68768421</v>
      </c>
      <c r="G30" s="32">
        <v>3.5431666660000003</v>
      </c>
      <c r="H30" s="32">
        <v>3.8795202629999994</v>
      </c>
      <c r="I30" s="32">
        <v>2.8700500000000004</v>
      </c>
      <c r="J30" s="32">
        <v>2.2558854999999998</v>
      </c>
      <c r="K30" s="33">
        <v>1.0681173559999992</v>
      </c>
      <c r="L30" s="36">
        <v>1.4912750000000001</v>
      </c>
      <c r="M30" s="36">
        <v>2.0257310090000002</v>
      </c>
      <c r="N30" s="19"/>
      <c r="O30" s="27"/>
    </row>
    <row r="31" spans="1:15" ht="11.45" customHeight="1" x14ac:dyDescent="0.2">
      <c r="A31" s="462"/>
      <c r="B31" s="23" t="s">
        <v>568</v>
      </c>
      <c r="C31" s="32">
        <v>13.427666666</v>
      </c>
      <c r="D31" s="32">
        <v>11.624928571</v>
      </c>
      <c r="E31" s="32">
        <v>5.2184736840000001</v>
      </c>
      <c r="F31" s="32">
        <v>8.6818333329999984</v>
      </c>
      <c r="G31" s="32">
        <v>11.254394736</v>
      </c>
      <c r="H31" s="32">
        <v>9.0251428570000023</v>
      </c>
      <c r="I31" s="32">
        <v>6.6921693170000012</v>
      </c>
      <c r="J31" s="32">
        <v>2.4001131109999974</v>
      </c>
      <c r="K31" s="33">
        <v>2.2028510060000017</v>
      </c>
      <c r="L31" s="36">
        <v>3.8564234709999989</v>
      </c>
      <c r="M31" s="36">
        <v>4.7785670750000016</v>
      </c>
      <c r="N31" s="19"/>
      <c r="O31" s="27"/>
    </row>
    <row r="32" spans="1:15" ht="11.45" customHeight="1" x14ac:dyDescent="0.2">
      <c r="A32" s="462"/>
      <c r="B32" s="23" t="s">
        <v>569</v>
      </c>
      <c r="C32" s="32">
        <v>55.478850000000008</v>
      </c>
      <c r="D32" s="32">
        <v>57.286952380000002</v>
      </c>
      <c r="E32" s="32">
        <v>36.755999999999993</v>
      </c>
      <c r="F32" s="32">
        <v>52.962119047000009</v>
      </c>
      <c r="G32" s="32">
        <v>100.91425</v>
      </c>
      <c r="H32" s="32">
        <v>101.458571428</v>
      </c>
      <c r="I32" s="32">
        <v>156.63038870500009</v>
      </c>
      <c r="J32" s="32">
        <v>109.91658016699995</v>
      </c>
      <c r="K32" s="33">
        <v>97.614491271999995</v>
      </c>
      <c r="L32" s="36">
        <v>148.72247218499999</v>
      </c>
      <c r="M32" s="36">
        <v>125.39136206500005</v>
      </c>
      <c r="N32" s="19"/>
      <c r="O32" s="27"/>
    </row>
    <row r="33" spans="1:15" ht="11.45" customHeight="1" x14ac:dyDescent="0.2">
      <c r="A33" s="462"/>
      <c r="B33" s="23" t="s">
        <v>570</v>
      </c>
      <c r="C33" s="32">
        <v>0</v>
      </c>
      <c r="D33" s="32">
        <v>2.5117545450000001</v>
      </c>
      <c r="E33" s="32">
        <v>5.8591000000000006</v>
      </c>
      <c r="F33" s="32">
        <v>10.26005</v>
      </c>
      <c r="G33" s="32">
        <v>17.417404761</v>
      </c>
      <c r="H33" s="32">
        <v>18.487723255999999</v>
      </c>
      <c r="I33" s="32">
        <v>19.847936099000005</v>
      </c>
      <c r="J33" s="32">
        <v>20.227062934999999</v>
      </c>
      <c r="K33" s="33">
        <v>19.687348126999993</v>
      </c>
      <c r="L33" s="36">
        <v>25.074140584999988</v>
      </c>
      <c r="M33" s="36">
        <v>33.28613055200001</v>
      </c>
      <c r="N33" s="19"/>
      <c r="O33" s="27"/>
    </row>
    <row r="34" spans="1:15" ht="11.45" customHeight="1" x14ac:dyDescent="0.2">
      <c r="A34" s="19"/>
      <c r="B34" s="23" t="s">
        <v>670</v>
      </c>
      <c r="C34" s="32">
        <v>0</v>
      </c>
      <c r="D34" s="32">
        <v>0</v>
      </c>
      <c r="E34" s="32">
        <v>0</v>
      </c>
      <c r="F34" s="32">
        <v>1.4868825099999998</v>
      </c>
      <c r="G34" s="32">
        <v>0.82897368399999993</v>
      </c>
      <c r="H34" s="32">
        <v>0.77930000000000021</v>
      </c>
      <c r="I34" s="32">
        <v>0.92254726899999984</v>
      </c>
      <c r="J34" s="32">
        <v>0.26324230400000004</v>
      </c>
      <c r="K34" s="33">
        <v>0.17313939099999998</v>
      </c>
      <c r="L34" s="36">
        <v>3.1438242000000005E-2</v>
      </c>
      <c r="M34" s="36">
        <v>0</v>
      </c>
      <c r="N34" s="19"/>
      <c r="O34" s="27"/>
    </row>
    <row r="35" spans="1:15" ht="11.45" customHeight="1" x14ac:dyDescent="0.2">
      <c r="A35" s="19"/>
      <c r="B35" s="23" t="s">
        <v>571</v>
      </c>
      <c r="C35" s="32">
        <v>0</v>
      </c>
      <c r="D35" s="32">
        <v>0</v>
      </c>
      <c r="E35" s="32">
        <v>0</v>
      </c>
      <c r="F35" s="32">
        <v>0.93261904699999987</v>
      </c>
      <c r="G35" s="32">
        <v>0.66369594200000004</v>
      </c>
      <c r="H35" s="32">
        <v>0.26013003699999993</v>
      </c>
      <c r="I35" s="32">
        <v>0.16725652399999999</v>
      </c>
      <c r="J35" s="32">
        <v>9.5868339999999969E-2</v>
      </c>
      <c r="K35" s="33">
        <v>4.0895559999999991E-2</v>
      </c>
      <c r="L35" s="36">
        <v>2.4637686000000002E-2</v>
      </c>
      <c r="M35" s="36">
        <v>2.5627502000000014E-2</v>
      </c>
      <c r="N35" s="19"/>
      <c r="O35" s="27"/>
    </row>
    <row r="36" spans="1:15" ht="11.45" customHeight="1" x14ac:dyDescent="0.2">
      <c r="A36" s="19"/>
      <c r="B36" s="23" t="s">
        <v>572</v>
      </c>
      <c r="C36" s="32">
        <v>7.5461052630000003</v>
      </c>
      <c r="D36" s="32">
        <v>7.7941761900000008</v>
      </c>
      <c r="E36" s="32">
        <v>4.1830952379999999</v>
      </c>
      <c r="F36" s="32">
        <v>3.1255845519999994</v>
      </c>
      <c r="G36" s="32">
        <v>13.323282571</v>
      </c>
      <c r="H36" s="32">
        <v>11.691525589000001</v>
      </c>
      <c r="I36" s="32">
        <v>11.936396635000001</v>
      </c>
      <c r="J36" s="32">
        <v>10.543478620000007</v>
      </c>
      <c r="K36" s="33">
        <v>8.6247845390000002</v>
      </c>
      <c r="L36" s="36">
        <v>10.442254668</v>
      </c>
      <c r="M36" s="36">
        <v>6.3483645919999994</v>
      </c>
      <c r="N36" s="19"/>
      <c r="O36" s="25"/>
    </row>
    <row r="37" spans="1:15" ht="11.45" customHeight="1" x14ac:dyDescent="0.2">
      <c r="A37" s="19"/>
      <c r="B37" s="23" t="s">
        <v>573</v>
      </c>
      <c r="C37" s="32">
        <v>0</v>
      </c>
      <c r="D37" s="32">
        <v>0.34325</v>
      </c>
      <c r="E37" s="32">
        <v>0.46700000000000003</v>
      </c>
      <c r="F37" s="32">
        <v>0.79914363499999996</v>
      </c>
      <c r="G37" s="32">
        <v>1.6700409999999997</v>
      </c>
      <c r="H37" s="32">
        <v>3.9197402360000004</v>
      </c>
      <c r="I37" s="32">
        <v>5.0167110029999984</v>
      </c>
      <c r="J37" s="32">
        <v>1.5347063030000001</v>
      </c>
      <c r="K37" s="33">
        <v>2.3282592709999999</v>
      </c>
      <c r="L37" s="36">
        <v>3.1730364510000029</v>
      </c>
      <c r="M37" s="36">
        <v>4.7266478210000002</v>
      </c>
      <c r="N37" s="19"/>
      <c r="O37" s="27"/>
    </row>
    <row r="38" spans="1:15" ht="11.45" customHeight="1" x14ac:dyDescent="0.2">
      <c r="A38" s="19"/>
      <c r="B38" s="23" t="s">
        <v>574</v>
      </c>
      <c r="C38" s="32">
        <v>0</v>
      </c>
      <c r="D38" s="32">
        <v>0</v>
      </c>
      <c r="E38" s="32">
        <v>0</v>
      </c>
      <c r="F38" s="32">
        <v>0</v>
      </c>
      <c r="G38" s="32">
        <v>0</v>
      </c>
      <c r="H38" s="32">
        <v>0</v>
      </c>
      <c r="I38" s="32">
        <v>0</v>
      </c>
      <c r="J38" s="32">
        <v>0</v>
      </c>
      <c r="K38" s="33">
        <v>0</v>
      </c>
      <c r="L38" s="36">
        <v>0</v>
      </c>
      <c r="M38" s="36">
        <v>1.1580389999999999E-2</v>
      </c>
      <c r="N38" s="19"/>
      <c r="O38" s="27"/>
    </row>
    <row r="39" spans="1:15" ht="11.45" customHeight="1" x14ac:dyDescent="0.2">
      <c r="A39" s="19"/>
      <c r="B39" s="23" t="s">
        <v>575</v>
      </c>
      <c r="C39" s="32">
        <v>0</v>
      </c>
      <c r="D39" s="32">
        <v>6.2619550000000013</v>
      </c>
      <c r="E39" s="32">
        <v>4.4072631569999992</v>
      </c>
      <c r="F39" s="32">
        <v>10.72654651</v>
      </c>
      <c r="G39" s="32">
        <v>4.5190526310000001</v>
      </c>
      <c r="H39" s="32">
        <v>5.2962499999999997</v>
      </c>
      <c r="I39" s="32">
        <v>7.0599057540000079</v>
      </c>
      <c r="J39" s="32">
        <v>6.3855610239999994</v>
      </c>
      <c r="K39" s="33">
        <v>7.3619537210000061</v>
      </c>
      <c r="L39" s="36">
        <v>7.8675164169999983</v>
      </c>
      <c r="M39" s="36">
        <v>10.095062326000001</v>
      </c>
      <c r="N39" s="19"/>
      <c r="O39" s="27"/>
    </row>
    <row r="40" spans="1:15" ht="11.45" customHeight="1" x14ac:dyDescent="0.2">
      <c r="A40" s="19"/>
      <c r="B40" s="23" t="s">
        <v>576</v>
      </c>
      <c r="C40" s="32">
        <v>11.092763888000002</v>
      </c>
      <c r="D40" s="32">
        <v>15.280163156999999</v>
      </c>
      <c r="E40" s="32">
        <v>5.3303684210000002</v>
      </c>
      <c r="F40" s="32">
        <v>9.7524375049999996</v>
      </c>
      <c r="G40" s="32">
        <v>3.0788260099999993</v>
      </c>
      <c r="H40" s="32">
        <v>5.080539344</v>
      </c>
      <c r="I40" s="32">
        <v>54.623349888000014</v>
      </c>
      <c r="J40" s="32">
        <v>20.730771192000002</v>
      </c>
      <c r="K40" s="33">
        <v>10.705236178000009</v>
      </c>
      <c r="L40" s="36">
        <v>3.9136586689999997</v>
      </c>
      <c r="M40" s="36">
        <v>1.563664862</v>
      </c>
      <c r="N40" s="19"/>
      <c r="O40" s="27"/>
    </row>
    <row r="41" spans="1:15" ht="11.45" customHeight="1" x14ac:dyDescent="0.2">
      <c r="A41" s="19"/>
      <c r="B41" s="23" t="s">
        <v>577</v>
      </c>
      <c r="C41" s="32">
        <v>3.1325089700000004</v>
      </c>
      <c r="D41" s="32">
        <v>2.0397500000000002</v>
      </c>
      <c r="E41" s="32">
        <v>0.96466666600000006</v>
      </c>
      <c r="F41" s="32">
        <v>1.4443964870000003</v>
      </c>
      <c r="G41" s="32">
        <v>1.9740718039999992</v>
      </c>
      <c r="H41" s="32">
        <v>1.5328057429999999</v>
      </c>
      <c r="I41" s="32">
        <v>2.1510560689999996</v>
      </c>
      <c r="J41" s="32">
        <v>0.97936558100000071</v>
      </c>
      <c r="K41" s="33">
        <v>1.0864450190000008</v>
      </c>
      <c r="L41" s="36">
        <v>2.38238314</v>
      </c>
      <c r="M41" s="36">
        <v>2.0998254619999988</v>
      </c>
      <c r="N41" s="19"/>
      <c r="O41" s="27"/>
    </row>
    <row r="42" spans="1:15" ht="11.45" customHeight="1" x14ac:dyDescent="0.2">
      <c r="A42" s="19"/>
      <c r="B42" s="23" t="s">
        <v>578</v>
      </c>
      <c r="C42" s="32">
        <v>3.4341176470000003</v>
      </c>
      <c r="D42" s="32">
        <v>2.9875894729999994</v>
      </c>
      <c r="E42" s="32">
        <v>3.4188888880000001</v>
      </c>
      <c r="F42" s="32">
        <v>2.7326474069999995</v>
      </c>
      <c r="G42" s="32">
        <v>3.4605833330000006</v>
      </c>
      <c r="H42" s="32">
        <v>2.2959999999999994</v>
      </c>
      <c r="I42" s="32">
        <v>2.7540735570000008</v>
      </c>
      <c r="J42" s="32">
        <v>13.588492739999996</v>
      </c>
      <c r="K42" s="33">
        <v>1.6243684209999985</v>
      </c>
      <c r="L42" s="36">
        <v>2.5393362310000005</v>
      </c>
      <c r="M42" s="36">
        <v>2.1610579739999993</v>
      </c>
      <c r="N42" s="19"/>
      <c r="O42" s="27"/>
    </row>
    <row r="43" spans="1:15" ht="11.45" customHeight="1" x14ac:dyDescent="0.2">
      <c r="A43" s="19"/>
      <c r="B43" s="23" t="s">
        <v>579</v>
      </c>
      <c r="C43" s="32">
        <v>0</v>
      </c>
      <c r="D43" s="32">
        <v>0</v>
      </c>
      <c r="E43" s="32">
        <v>0.204842105</v>
      </c>
      <c r="F43" s="32">
        <v>0.26051520500000003</v>
      </c>
      <c r="G43" s="32">
        <v>0.59086842099999992</v>
      </c>
      <c r="H43" s="32">
        <v>1.0174668320000004</v>
      </c>
      <c r="I43" s="32">
        <v>1.5973946500000011</v>
      </c>
      <c r="J43" s="32">
        <v>0.80826337800000037</v>
      </c>
      <c r="K43" s="33">
        <v>1.2208851869999999</v>
      </c>
      <c r="L43" s="36">
        <v>1.2182191480000006</v>
      </c>
      <c r="M43" s="36">
        <v>1.6840751819999995</v>
      </c>
      <c r="N43" s="19"/>
      <c r="O43" s="27"/>
    </row>
    <row r="44" spans="1:15" ht="11.45" customHeight="1" x14ac:dyDescent="0.2">
      <c r="A44" s="458"/>
      <c r="B44" s="23" t="s">
        <v>580</v>
      </c>
      <c r="C44" s="32">
        <v>0</v>
      </c>
      <c r="D44" s="32">
        <v>0.35644999999999999</v>
      </c>
      <c r="E44" s="32">
        <v>0.45838888799999999</v>
      </c>
      <c r="F44" s="32">
        <v>0.34060526299999999</v>
      </c>
      <c r="G44" s="32">
        <v>1.0817222219999996</v>
      </c>
      <c r="H44" s="32">
        <v>2.1210263150000004</v>
      </c>
      <c r="I44" s="32">
        <v>1.5897100410000009</v>
      </c>
      <c r="J44" s="32">
        <v>1.3513333330000008</v>
      </c>
      <c r="K44" s="33">
        <v>2.1769150519999996</v>
      </c>
      <c r="L44" s="36">
        <v>1.7473116479999999</v>
      </c>
      <c r="M44" s="36">
        <v>3.3060443850000003</v>
      </c>
      <c r="N44" s="19"/>
      <c r="O44" s="27"/>
    </row>
    <row r="45" spans="1:15" ht="11.45" customHeight="1" x14ac:dyDescent="0.2">
      <c r="A45" s="458"/>
      <c r="B45" s="23" t="s">
        <v>581</v>
      </c>
      <c r="C45" s="32">
        <v>0</v>
      </c>
      <c r="D45" s="32">
        <v>2.123214285</v>
      </c>
      <c r="E45" s="32">
        <v>1.95265</v>
      </c>
      <c r="F45" s="32">
        <v>1.9307619040000001</v>
      </c>
      <c r="G45" s="32">
        <v>2.4053249999999999</v>
      </c>
      <c r="H45" s="32">
        <v>1.9545714279999997</v>
      </c>
      <c r="I45" s="32">
        <v>2.3235461579999992</v>
      </c>
      <c r="J45" s="32">
        <v>2.0828018519999993</v>
      </c>
      <c r="K45" s="33">
        <v>2.5560754869999993</v>
      </c>
      <c r="L45" s="36">
        <v>3.1295491020000017</v>
      </c>
      <c r="M45" s="36">
        <v>4.1783299350000043</v>
      </c>
      <c r="N45" s="19"/>
      <c r="O45" s="27"/>
    </row>
    <row r="46" spans="1:15" ht="11.45" customHeight="1" x14ac:dyDescent="0.25">
      <c r="A46" s="461"/>
      <c r="B46" s="23" t="s">
        <v>582</v>
      </c>
      <c r="C46" s="32">
        <v>1.3792777770000002</v>
      </c>
      <c r="D46" s="32">
        <v>1.8338095230000004</v>
      </c>
      <c r="E46" s="32">
        <v>0.9169473680000001</v>
      </c>
      <c r="F46" s="32">
        <v>1.0046089409999999</v>
      </c>
      <c r="G46" s="32">
        <v>1.5483393700000001</v>
      </c>
      <c r="H46" s="32">
        <v>1.0601696519999997</v>
      </c>
      <c r="I46" s="32">
        <v>1.4533628020000011</v>
      </c>
      <c r="J46" s="32">
        <v>0.58113085200000014</v>
      </c>
      <c r="K46" s="33">
        <v>0.43574298600000011</v>
      </c>
      <c r="L46" s="36">
        <v>0.31236577600000004</v>
      </c>
      <c r="M46" s="36">
        <v>0.27490364199999989</v>
      </c>
      <c r="N46" s="19"/>
      <c r="O46" s="25"/>
    </row>
    <row r="47" spans="1:15" ht="11.45" customHeight="1" x14ac:dyDescent="0.2">
      <c r="A47" s="462"/>
      <c r="B47" s="23" t="s">
        <v>583</v>
      </c>
      <c r="C47" s="32">
        <v>0</v>
      </c>
      <c r="D47" s="32">
        <v>0</v>
      </c>
      <c r="E47" s="32">
        <v>0</v>
      </c>
      <c r="F47" s="32">
        <v>0</v>
      </c>
      <c r="G47" s="32">
        <v>1.0118749999999999</v>
      </c>
      <c r="H47" s="32">
        <v>1.2625350500000001</v>
      </c>
      <c r="I47" s="32">
        <v>0.9082294799999997</v>
      </c>
      <c r="J47" s="32">
        <v>0.69733253400000028</v>
      </c>
      <c r="K47" s="33">
        <v>0.77285480700000031</v>
      </c>
      <c r="L47" s="36">
        <v>1.088151728000001</v>
      </c>
      <c r="M47" s="36">
        <v>1.4495159620000004</v>
      </c>
      <c r="N47" s="19"/>
      <c r="O47" s="25"/>
    </row>
    <row r="48" spans="1:15" ht="11.45" customHeight="1" x14ac:dyDescent="0.2">
      <c r="A48" s="462"/>
      <c r="B48" s="23" t="s">
        <v>671</v>
      </c>
      <c r="C48" s="32">
        <v>0</v>
      </c>
      <c r="D48" s="32">
        <v>6.036313636</v>
      </c>
      <c r="E48" s="32">
        <v>9.4347142850000001</v>
      </c>
      <c r="F48" s="32">
        <v>23.638044851000004</v>
      </c>
      <c r="G48" s="32">
        <v>34.003317670000001</v>
      </c>
      <c r="H48" s="32">
        <v>22.544312544999993</v>
      </c>
      <c r="I48" s="32">
        <v>25.882721083999996</v>
      </c>
      <c r="J48" s="32">
        <v>18.918436781000004</v>
      </c>
      <c r="K48" s="33">
        <v>22.428886896000002</v>
      </c>
      <c r="L48" s="36">
        <v>0</v>
      </c>
      <c r="M48" s="36">
        <v>0</v>
      </c>
      <c r="N48" s="19"/>
      <c r="O48" s="25"/>
    </row>
    <row r="49" spans="1:15" ht="11.45" customHeight="1" x14ac:dyDescent="0.2">
      <c r="A49" s="462"/>
      <c r="B49" s="23" t="s">
        <v>584</v>
      </c>
      <c r="C49" s="32">
        <v>0</v>
      </c>
      <c r="D49" s="32">
        <v>1.2968636360000003</v>
      </c>
      <c r="E49" s="32">
        <v>1.2259090900000003</v>
      </c>
      <c r="F49" s="32">
        <v>1.34744</v>
      </c>
      <c r="G49" s="32">
        <v>2.71374</v>
      </c>
      <c r="H49" s="32">
        <v>4.6793095229999997</v>
      </c>
      <c r="I49" s="32">
        <v>2.5722045450000008</v>
      </c>
      <c r="J49" s="32">
        <v>4.5835154879999997</v>
      </c>
      <c r="K49" s="33">
        <v>2.573083951000001</v>
      </c>
      <c r="L49" s="36">
        <v>2.4752290470000009</v>
      </c>
      <c r="M49" s="36">
        <v>4.1001791799999987</v>
      </c>
      <c r="N49" s="19"/>
    </row>
    <row r="50" spans="1:15" ht="11.45" customHeight="1" x14ac:dyDescent="0.2">
      <c r="A50" s="462"/>
      <c r="B50" s="23" t="s">
        <v>585</v>
      </c>
      <c r="C50" s="32">
        <v>44.261578946999997</v>
      </c>
      <c r="D50" s="32">
        <v>59.871675000000003</v>
      </c>
      <c r="E50" s="32">
        <v>34.4788</v>
      </c>
      <c r="F50" s="32">
        <v>42.529179285000005</v>
      </c>
      <c r="G50" s="32">
        <v>89.241900000000001</v>
      </c>
      <c r="H50" s="32">
        <v>90.798428571000031</v>
      </c>
      <c r="I50" s="32">
        <v>103.29487079099994</v>
      </c>
      <c r="J50" s="32">
        <v>121.64159244999998</v>
      </c>
      <c r="K50" s="33">
        <v>153.86223550599996</v>
      </c>
      <c r="L50" s="36">
        <v>230.41263854899998</v>
      </c>
      <c r="M50" s="36">
        <v>370.22703429899997</v>
      </c>
      <c r="N50" s="19"/>
    </row>
    <row r="51" spans="1:15" ht="11.45" customHeight="1" x14ac:dyDescent="0.2">
      <c r="A51" s="462"/>
      <c r="B51" s="23" t="s">
        <v>586</v>
      </c>
      <c r="C51" s="32">
        <v>0</v>
      </c>
      <c r="D51" s="32">
        <v>0</v>
      </c>
      <c r="E51" s="32">
        <v>0.28768421</v>
      </c>
      <c r="F51" s="32">
        <v>0.14580099999999999</v>
      </c>
      <c r="G51" s="32">
        <v>0.21807368399999999</v>
      </c>
      <c r="H51" s="32">
        <v>0.19622276000000005</v>
      </c>
      <c r="I51" s="32">
        <v>0.12098791299999997</v>
      </c>
      <c r="J51" s="32">
        <v>1.7575582930000004</v>
      </c>
      <c r="K51" s="33">
        <v>7.9909364999999982E-2</v>
      </c>
      <c r="L51" s="36">
        <v>9.8765410999999984E-2</v>
      </c>
      <c r="M51" s="36">
        <v>7.7021265999999991E-2</v>
      </c>
      <c r="N51" s="19"/>
    </row>
    <row r="52" spans="1:15" ht="11.45" customHeight="1" x14ac:dyDescent="0.2">
      <c r="A52" s="462"/>
      <c r="B52" s="23" t="s">
        <v>672</v>
      </c>
      <c r="C52" s="32">
        <v>0</v>
      </c>
      <c r="D52" s="32">
        <v>0</v>
      </c>
      <c r="E52" s="32">
        <v>8.1578946999999985E-2</v>
      </c>
      <c r="F52" s="32">
        <v>0.11599999999999999</v>
      </c>
      <c r="G52" s="32">
        <v>0.142055555</v>
      </c>
      <c r="H52" s="32">
        <v>0</v>
      </c>
      <c r="I52" s="32">
        <v>0</v>
      </c>
      <c r="J52" s="32">
        <v>0</v>
      </c>
      <c r="K52" s="33">
        <v>0</v>
      </c>
      <c r="L52" s="36">
        <v>0</v>
      </c>
      <c r="M52" s="36">
        <v>0</v>
      </c>
      <c r="N52" s="19"/>
    </row>
    <row r="53" spans="1:15" ht="11.45" customHeight="1" x14ac:dyDescent="0.2">
      <c r="A53" s="462"/>
      <c r="B53" s="23" t="s">
        <v>587</v>
      </c>
      <c r="C53" s="32">
        <v>2.3367647049999998</v>
      </c>
      <c r="D53" s="32">
        <v>3.7268421049999998</v>
      </c>
      <c r="E53" s="32">
        <v>2.0824444440000001</v>
      </c>
      <c r="F53" s="32">
        <v>1.7646379670000005</v>
      </c>
      <c r="G53" s="32">
        <v>3.406166111000001</v>
      </c>
      <c r="H53" s="32">
        <v>4.0363157889999997</v>
      </c>
      <c r="I53" s="32">
        <v>4.820366928000003</v>
      </c>
      <c r="J53" s="32">
        <v>3.0839226530000006</v>
      </c>
      <c r="K53" s="33">
        <v>2.2136440429999995</v>
      </c>
      <c r="L53" s="36">
        <v>3.2325882169999995</v>
      </c>
      <c r="M53" s="36">
        <v>5.0369494310000018</v>
      </c>
      <c r="N53" s="19"/>
    </row>
    <row r="54" spans="1:15" ht="11.45" customHeight="1" x14ac:dyDescent="0.2">
      <c r="A54" s="462"/>
      <c r="B54" s="23" t="s">
        <v>588</v>
      </c>
      <c r="C54" s="32">
        <v>7.2158823520000013</v>
      </c>
      <c r="D54" s="32">
        <v>6.2476210520000013</v>
      </c>
      <c r="E54" s="32">
        <v>2.6695263150000001</v>
      </c>
      <c r="F54" s="32">
        <v>3.7629448910000001</v>
      </c>
      <c r="G54" s="32">
        <v>6.1840011889999991</v>
      </c>
      <c r="H54" s="32">
        <v>8.2735199979999994</v>
      </c>
      <c r="I54" s="32">
        <v>13.594620183000004</v>
      </c>
      <c r="J54" s="32">
        <v>9.5677746450000054</v>
      </c>
      <c r="K54" s="33">
        <v>6.534815336000003</v>
      </c>
      <c r="L54" s="36">
        <v>10.673826234</v>
      </c>
      <c r="M54" s="36">
        <v>11.805690278000004</v>
      </c>
      <c r="N54" s="19"/>
    </row>
    <row r="55" spans="1:15" ht="11.45" customHeight="1" x14ac:dyDescent="0.2">
      <c r="A55" s="19"/>
      <c r="B55" s="23" t="s">
        <v>589</v>
      </c>
      <c r="C55" s="32">
        <v>8.5848055550000009</v>
      </c>
      <c r="D55" s="32">
        <v>4.902099999999999</v>
      </c>
      <c r="E55" s="32">
        <v>5.8572631570000002</v>
      </c>
      <c r="F55" s="32">
        <v>7.1470750000000001</v>
      </c>
      <c r="G55" s="32">
        <v>7.7681842100000011</v>
      </c>
      <c r="H55" s="32">
        <v>11.794167500000004</v>
      </c>
      <c r="I55" s="32">
        <v>9.1453300640000048</v>
      </c>
      <c r="J55" s="32">
        <v>6.6197353500000018</v>
      </c>
      <c r="K55" s="33">
        <v>4.6939117070000034</v>
      </c>
      <c r="L55" s="36">
        <v>6.5596760460000034</v>
      </c>
      <c r="M55" s="36">
        <v>7.2435197320000029</v>
      </c>
      <c r="N55" s="19"/>
    </row>
    <row r="56" spans="1:15" ht="11.45" customHeight="1" x14ac:dyDescent="0.2">
      <c r="A56" s="19"/>
      <c r="B56" s="23" t="s">
        <v>590</v>
      </c>
      <c r="C56" s="32">
        <v>44.186</v>
      </c>
      <c r="D56" s="32">
        <v>34.463540000000002</v>
      </c>
      <c r="E56" s="32">
        <v>23.388315789</v>
      </c>
      <c r="F56" s="32">
        <v>23.167751554000002</v>
      </c>
      <c r="G56" s="32">
        <v>108.44887981100001</v>
      </c>
      <c r="H56" s="32">
        <v>57.859894561000011</v>
      </c>
      <c r="I56" s="32">
        <v>62.768095896000005</v>
      </c>
      <c r="J56" s="32">
        <v>25.334845280000017</v>
      </c>
      <c r="K56" s="33">
        <v>52.926744638999999</v>
      </c>
      <c r="L56" s="36">
        <v>79.659495127999961</v>
      </c>
      <c r="M56" s="36">
        <v>97.301846045999966</v>
      </c>
      <c r="N56" s="19"/>
    </row>
    <row r="57" spans="1:15" ht="11.45" customHeight="1" x14ac:dyDescent="0.2">
      <c r="A57" s="19"/>
      <c r="B57" s="190" t="s">
        <v>591</v>
      </c>
      <c r="C57" s="184">
        <v>0</v>
      </c>
      <c r="D57" s="184">
        <v>0.891444444</v>
      </c>
      <c r="E57" s="184">
        <v>0.59705555500000007</v>
      </c>
      <c r="F57" s="184">
        <v>1.1394743279999999</v>
      </c>
      <c r="G57" s="184">
        <v>1.3824099999999997</v>
      </c>
      <c r="H57" s="184">
        <v>2.9413055550000009</v>
      </c>
      <c r="I57" s="184">
        <v>5.0873076310000034</v>
      </c>
      <c r="J57" s="184">
        <v>3.9511058820000011</v>
      </c>
      <c r="K57" s="185">
        <v>4.3837175790000007</v>
      </c>
      <c r="L57" s="66">
        <v>5.3258255510000003</v>
      </c>
      <c r="M57" s="66">
        <v>7.229499331000004</v>
      </c>
      <c r="N57" s="473"/>
      <c r="O57" s="191"/>
    </row>
    <row r="58" spans="1:15" ht="11.45" customHeight="1" x14ac:dyDescent="0.2">
      <c r="A58" s="19"/>
      <c r="B58" s="190" t="s">
        <v>592</v>
      </c>
      <c r="C58" s="184">
        <v>0</v>
      </c>
      <c r="D58" s="184">
        <v>0</v>
      </c>
      <c r="E58" s="184">
        <v>0.36454999999999999</v>
      </c>
      <c r="F58" s="184">
        <v>1.256416607</v>
      </c>
      <c r="G58" s="184">
        <v>0.78496640900000025</v>
      </c>
      <c r="H58" s="184">
        <v>5.4879702380000017</v>
      </c>
      <c r="I58" s="184">
        <v>5.8659500340000035</v>
      </c>
      <c r="J58" s="184">
        <v>6.6925579880000008</v>
      </c>
      <c r="K58" s="185">
        <v>5.9173951359999979</v>
      </c>
      <c r="L58" s="66">
        <v>9.8357869760000014</v>
      </c>
      <c r="M58" s="66">
        <v>9.5821711350000047</v>
      </c>
      <c r="N58" s="473"/>
      <c r="O58" s="191"/>
    </row>
    <row r="59" spans="1:15" ht="11.45" customHeight="1" x14ac:dyDescent="0.2">
      <c r="A59" s="19"/>
      <c r="B59" s="190" t="s">
        <v>593</v>
      </c>
      <c r="C59" s="184">
        <v>0</v>
      </c>
      <c r="D59" s="184">
        <v>0</v>
      </c>
      <c r="E59" s="184">
        <v>0</v>
      </c>
      <c r="F59" s="184">
        <v>0</v>
      </c>
      <c r="G59" s="184">
        <v>0</v>
      </c>
      <c r="H59" s="184">
        <v>0</v>
      </c>
      <c r="I59" s="184">
        <v>0</v>
      </c>
      <c r="J59" s="184">
        <v>0</v>
      </c>
      <c r="K59" s="185">
        <v>7.6855886740000026</v>
      </c>
      <c r="L59" s="66">
        <v>11.257922442000007</v>
      </c>
      <c r="M59" s="66">
        <v>14.361367940000003</v>
      </c>
      <c r="N59" s="473"/>
      <c r="O59" s="191"/>
    </row>
    <row r="60" spans="1:15" ht="11.45" customHeight="1" x14ac:dyDescent="0.2">
      <c r="A60" s="19"/>
      <c r="B60" s="190" t="s">
        <v>594</v>
      </c>
      <c r="C60" s="184">
        <v>186.40950000000001</v>
      </c>
      <c r="D60" s="184">
        <v>216.90101999999999</v>
      </c>
      <c r="E60" s="184">
        <v>151.39557894699999</v>
      </c>
      <c r="F60" s="184">
        <v>222.50557500000002</v>
      </c>
      <c r="G60" s="184">
        <v>335.43986842100003</v>
      </c>
      <c r="H60" s="184">
        <v>696.5141000000001</v>
      </c>
      <c r="I60" s="184">
        <v>1031.907513573</v>
      </c>
      <c r="J60" s="184">
        <v>784.25355415700005</v>
      </c>
      <c r="K60" s="185">
        <v>1143.7552250000001</v>
      </c>
      <c r="L60" s="66">
        <v>981.2155394050003</v>
      </c>
      <c r="M60" s="66">
        <v>1418.1870427499991</v>
      </c>
      <c r="N60" s="473"/>
      <c r="O60" s="191"/>
    </row>
    <row r="61" spans="1:15" ht="11.45" customHeight="1" x14ac:dyDescent="0.2">
      <c r="A61" s="19"/>
      <c r="B61" s="190" t="s">
        <v>597</v>
      </c>
      <c r="C61" s="66">
        <v>133.964</v>
      </c>
      <c r="D61" s="66">
        <v>147.98340476099997</v>
      </c>
      <c r="E61" s="66">
        <v>103.50520000000003</v>
      </c>
      <c r="F61" s="66">
        <v>217.30676190400001</v>
      </c>
      <c r="G61" s="66">
        <v>311.33478571399996</v>
      </c>
      <c r="H61" s="66">
        <v>472.58004761899991</v>
      </c>
      <c r="I61" s="66">
        <v>619.35720454500029</v>
      </c>
      <c r="J61" s="66">
        <v>580.98973809499967</v>
      </c>
      <c r="K61" s="66">
        <v>475.77288636300011</v>
      </c>
      <c r="L61" s="66">
        <v>711.67895238000006</v>
      </c>
      <c r="M61" s="66">
        <v>1021.4932499999999</v>
      </c>
      <c r="N61" s="473"/>
      <c r="O61" s="191"/>
    </row>
    <row r="62" spans="1:15" ht="17.25" customHeight="1" x14ac:dyDescent="0.2">
      <c r="A62" s="458"/>
      <c r="B62" s="548" t="s">
        <v>340</v>
      </c>
      <c r="C62" s="551">
        <v>679.75631871100006</v>
      </c>
      <c r="D62" s="551">
        <v>761.92762036299996</v>
      </c>
      <c r="E62" s="551">
        <v>518.61409913</v>
      </c>
      <c r="F62" s="551">
        <v>839.35577610699988</v>
      </c>
      <c r="G62" s="551">
        <v>1304.9422632359999</v>
      </c>
      <c r="H62" s="551">
        <v>1830.6600930409998</v>
      </c>
      <c r="I62" s="551">
        <v>2459.7640352100002</v>
      </c>
      <c r="J62" s="551">
        <v>2054.0191043069995</v>
      </c>
      <c r="K62" s="551">
        <v>2366.2360138330005</v>
      </c>
      <c r="L62" s="551">
        <v>2674.9822358400002</v>
      </c>
      <c r="M62" s="551">
        <v>3740.7342498179987</v>
      </c>
      <c r="N62" s="473"/>
      <c r="O62" s="191"/>
    </row>
    <row r="63" spans="1:15" ht="59.1" customHeight="1" x14ac:dyDescent="0.2">
      <c r="A63" s="463" t="s">
        <v>3</v>
      </c>
      <c r="B63" s="587" t="s">
        <v>368</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85546875" style="22" customWidth="1"/>
    <col min="16" max="16384" width="9.140625" style="20"/>
  </cols>
  <sheetData>
    <row r="1" spans="1:15" s="28" customFormat="1" x14ac:dyDescent="0.2">
      <c r="O1" s="29"/>
    </row>
    <row r="2" spans="1:15" s="59" customFormat="1" ht="16.5" customHeight="1" x14ac:dyDescent="0.3">
      <c r="A2" s="395"/>
      <c r="B2" s="236" t="s">
        <v>339</v>
      </c>
      <c r="C2" s="236"/>
      <c r="D2" s="236"/>
      <c r="E2" s="236"/>
      <c r="F2" s="236"/>
      <c r="G2" s="236"/>
      <c r="H2" s="236"/>
      <c r="I2" s="235"/>
      <c r="J2" s="235"/>
      <c r="K2" s="235"/>
      <c r="L2" s="235"/>
      <c r="M2" s="235"/>
      <c r="N2" s="396"/>
    </row>
    <row r="3" spans="1:15" s="404" customFormat="1" ht="16.5" customHeight="1" x14ac:dyDescent="0.2">
      <c r="A3" s="399"/>
      <c r="B3" s="399" t="s">
        <v>55</v>
      </c>
      <c r="C3" s="399"/>
      <c r="D3" s="399"/>
      <c r="E3" s="399"/>
      <c r="F3" s="399"/>
      <c r="G3" s="399"/>
      <c r="H3" s="399"/>
      <c r="I3" s="403"/>
      <c r="J3" s="403"/>
      <c r="K3" s="403"/>
      <c r="L3" s="403"/>
      <c r="M3" s="403"/>
      <c r="N3" s="399"/>
      <c r="O3" s="399"/>
    </row>
    <row r="4" spans="1:15" s="422" customFormat="1" ht="21" customHeight="1" x14ac:dyDescent="0.2">
      <c r="A4" s="469"/>
      <c r="B4" s="420" t="s">
        <v>543</v>
      </c>
      <c r="C4" s="420"/>
      <c r="D4" s="420"/>
      <c r="E4" s="420"/>
      <c r="F4" s="420"/>
      <c r="G4" s="420"/>
      <c r="H4" s="420"/>
      <c r="I4" s="420"/>
      <c r="J4" s="420"/>
      <c r="K4" s="420"/>
      <c r="L4" s="420"/>
      <c r="M4" s="468" t="s">
        <v>222</v>
      </c>
      <c r="N4" s="420"/>
      <c r="O4" s="421"/>
    </row>
    <row r="5" spans="1:15" ht="30" customHeight="1" x14ac:dyDescent="0.2">
      <c r="A5" s="470"/>
      <c r="B5" s="438"/>
      <c r="C5" s="441" t="s">
        <v>663</v>
      </c>
      <c r="D5" s="441" t="s">
        <v>664</v>
      </c>
      <c r="E5" s="443" t="s">
        <v>665</v>
      </c>
      <c r="F5" s="443" t="s">
        <v>666</v>
      </c>
      <c r="G5" s="443" t="s">
        <v>667</v>
      </c>
      <c r="H5" s="443" t="s">
        <v>668</v>
      </c>
      <c r="I5" s="443" t="s">
        <v>658</v>
      </c>
      <c r="J5" s="443" t="s">
        <v>659</v>
      </c>
      <c r="K5" s="443" t="s">
        <v>660</v>
      </c>
      <c r="L5" s="443" t="s">
        <v>661</v>
      </c>
      <c r="M5" s="443" t="s">
        <v>524</v>
      </c>
      <c r="N5" s="472"/>
      <c r="O5" s="21"/>
    </row>
    <row r="6" spans="1:15" ht="11.45" customHeight="1" x14ac:dyDescent="0.25">
      <c r="A6" s="461"/>
      <c r="B6" s="23" t="s">
        <v>544</v>
      </c>
      <c r="C6" s="51">
        <v>0</v>
      </c>
      <c r="D6" s="31">
        <v>0.13711999999999999</v>
      </c>
      <c r="E6" s="31">
        <v>0</v>
      </c>
      <c r="F6" s="31">
        <v>0</v>
      </c>
      <c r="G6" s="31">
        <v>1.8040325999999999E-2</v>
      </c>
      <c r="H6" s="31">
        <v>3.1493193999999995E-2</v>
      </c>
      <c r="I6" s="31">
        <v>4.8640708999999942E-2</v>
      </c>
      <c r="J6" s="31">
        <v>1.8366770999999997E-2</v>
      </c>
      <c r="K6" s="35">
        <v>9.3411814000000051E-2</v>
      </c>
      <c r="L6" s="51">
        <v>6.1168272999999954E-2</v>
      </c>
      <c r="M6" s="51">
        <v>5.1203404000000008E-2</v>
      </c>
      <c r="N6" s="472"/>
      <c r="O6" s="25"/>
    </row>
    <row r="7" spans="1:15" ht="11.45" customHeight="1" x14ac:dyDescent="0.2">
      <c r="A7" s="458"/>
      <c r="B7" s="23" t="s">
        <v>545</v>
      </c>
      <c r="C7" s="36">
        <v>1.2842058819999995</v>
      </c>
      <c r="D7" s="32">
        <v>2.4868298130000004</v>
      </c>
      <c r="E7" s="32">
        <v>3.4557058820000006</v>
      </c>
      <c r="F7" s="32">
        <v>5.5007434849999992</v>
      </c>
      <c r="G7" s="32">
        <v>14.480531228</v>
      </c>
      <c r="H7" s="32">
        <v>8.0152170879999982</v>
      </c>
      <c r="I7" s="32">
        <v>11.615326630999999</v>
      </c>
      <c r="J7" s="32">
        <v>9.6214539120000033</v>
      </c>
      <c r="K7" s="33">
        <v>15.060498766999997</v>
      </c>
      <c r="L7" s="36">
        <v>24.947978734000014</v>
      </c>
      <c r="M7" s="36">
        <v>35.722800648999929</v>
      </c>
      <c r="N7" s="19"/>
      <c r="O7" s="27"/>
    </row>
    <row r="8" spans="1:15" ht="11.45" customHeight="1" x14ac:dyDescent="0.2">
      <c r="A8" s="458"/>
      <c r="B8" s="23" t="s">
        <v>546</v>
      </c>
      <c r="C8" s="36">
        <v>0.31083778800000011</v>
      </c>
      <c r="D8" s="32">
        <v>0.52871499999999982</v>
      </c>
      <c r="E8" s="32">
        <v>0.47089999999999987</v>
      </c>
      <c r="F8" s="32">
        <v>0.68296395000000043</v>
      </c>
      <c r="G8" s="32">
        <v>1.8969099869999999</v>
      </c>
      <c r="H8" s="32">
        <v>1.8410012510000007</v>
      </c>
      <c r="I8" s="32">
        <v>3.0173244030000022</v>
      </c>
      <c r="J8" s="32">
        <v>2.0320261900000003</v>
      </c>
      <c r="K8" s="33">
        <v>1.7932628849999992</v>
      </c>
      <c r="L8" s="36">
        <v>0.4158413980000002</v>
      </c>
      <c r="M8" s="36">
        <v>0.47312165100000014</v>
      </c>
      <c r="N8" s="19"/>
      <c r="O8" s="27"/>
    </row>
    <row r="9" spans="1:15" ht="11.45" customHeight="1" x14ac:dyDescent="0.2">
      <c r="A9" s="458"/>
      <c r="B9" s="23" t="s">
        <v>547</v>
      </c>
      <c r="C9" s="36">
        <v>0.46171480000000004</v>
      </c>
      <c r="D9" s="32">
        <v>0.38111</v>
      </c>
      <c r="E9" s="32">
        <v>0.72089999999999999</v>
      </c>
      <c r="F9" s="32">
        <v>0.83735642800000032</v>
      </c>
      <c r="G9" s="32">
        <v>0.70304166599999962</v>
      </c>
      <c r="H9" s="32">
        <v>0.10143778299999996</v>
      </c>
      <c r="I9" s="32">
        <v>3.4661040020000011</v>
      </c>
      <c r="J9" s="32">
        <v>0.26969267400000008</v>
      </c>
      <c r="K9" s="33">
        <v>0.38545624300000031</v>
      </c>
      <c r="L9" s="36">
        <v>0.17615622999999997</v>
      </c>
      <c r="M9" s="36">
        <v>0.27270242399999989</v>
      </c>
      <c r="N9" s="19"/>
      <c r="O9" s="27"/>
    </row>
    <row r="10" spans="1:15" ht="11.45" customHeight="1" x14ac:dyDescent="0.2">
      <c r="A10" s="458"/>
      <c r="B10" s="23" t="s">
        <v>548</v>
      </c>
      <c r="C10" s="36">
        <v>0.43311111099999988</v>
      </c>
      <c r="D10" s="32">
        <v>1.021555</v>
      </c>
      <c r="E10" s="32">
        <v>0.66289473600000015</v>
      </c>
      <c r="F10" s="32">
        <v>2.1823302690000004</v>
      </c>
      <c r="G10" s="32">
        <v>7.2701262229999957</v>
      </c>
      <c r="H10" s="32">
        <v>1.5482770240000001</v>
      </c>
      <c r="I10" s="32">
        <v>0.90089162000000023</v>
      </c>
      <c r="J10" s="32">
        <v>0.54914044700000009</v>
      </c>
      <c r="K10" s="33">
        <v>2.9174163199999996</v>
      </c>
      <c r="L10" s="36">
        <v>0.80666447900000071</v>
      </c>
      <c r="M10" s="36">
        <v>0.93174451299999961</v>
      </c>
      <c r="N10" s="19"/>
      <c r="O10" s="27"/>
    </row>
    <row r="11" spans="1:15" ht="11.45" customHeight="1" x14ac:dyDescent="0.2">
      <c r="A11" s="458"/>
      <c r="B11" s="23" t="s">
        <v>549</v>
      </c>
      <c r="C11" s="36">
        <v>0</v>
      </c>
      <c r="D11" s="32">
        <v>0</v>
      </c>
      <c r="E11" s="32">
        <v>0.98640000000000017</v>
      </c>
      <c r="F11" s="32">
        <v>0.36648834599999996</v>
      </c>
      <c r="G11" s="32">
        <v>0.34778315000000021</v>
      </c>
      <c r="H11" s="32">
        <v>3.8006500000000005</v>
      </c>
      <c r="I11" s="32">
        <v>6.4065566030000003</v>
      </c>
      <c r="J11" s="32">
        <v>8.7412125419999978</v>
      </c>
      <c r="K11" s="33">
        <v>9.1121998110000071</v>
      </c>
      <c r="L11" s="36">
        <v>9.5768948580000117</v>
      </c>
      <c r="M11" s="36">
        <v>11.704202935999991</v>
      </c>
      <c r="N11" s="19"/>
      <c r="O11" s="27"/>
    </row>
    <row r="12" spans="1:15" ht="11.45" customHeight="1" x14ac:dyDescent="0.2">
      <c r="A12" s="458"/>
      <c r="B12" s="23" t="s">
        <v>550</v>
      </c>
      <c r="C12" s="36">
        <v>0</v>
      </c>
      <c r="D12" s="32">
        <v>0</v>
      </c>
      <c r="E12" s="32">
        <v>0</v>
      </c>
      <c r="F12" s="32">
        <v>0</v>
      </c>
      <c r="G12" s="32">
        <v>1.4357142E-2</v>
      </c>
      <c r="H12" s="32">
        <v>5.5366999999999993E-2</v>
      </c>
      <c r="I12" s="32">
        <v>3.6598350000000023E-2</v>
      </c>
      <c r="J12" s="32">
        <v>1.4618016000000003E-2</v>
      </c>
      <c r="K12" s="33">
        <v>4.1588195000000008E-2</v>
      </c>
      <c r="L12" s="36">
        <v>5.9510684999999987E-2</v>
      </c>
      <c r="M12" s="36">
        <v>0.11980396400000001</v>
      </c>
      <c r="N12" s="19"/>
      <c r="O12" s="27"/>
    </row>
    <row r="13" spans="1:15" ht="11.45" customHeight="1" x14ac:dyDescent="0.2">
      <c r="A13" s="458"/>
      <c r="B13" s="23" t="s">
        <v>551</v>
      </c>
      <c r="C13" s="36">
        <v>2.520157894</v>
      </c>
      <c r="D13" s="32">
        <v>1.4305476190000002</v>
      </c>
      <c r="E13" s="32">
        <v>2.2502</v>
      </c>
      <c r="F13" s="32">
        <v>3.9732619040000001</v>
      </c>
      <c r="G13" s="32">
        <v>4.3034249999999989</v>
      </c>
      <c r="H13" s="32">
        <v>6.2869285710000025</v>
      </c>
      <c r="I13" s="32">
        <v>10.053909089999996</v>
      </c>
      <c r="J13" s="32">
        <v>12.868476190000003</v>
      </c>
      <c r="K13" s="33">
        <v>13.977375275000011</v>
      </c>
      <c r="L13" s="36">
        <v>20.091144890999995</v>
      </c>
      <c r="M13" s="36">
        <v>30.230615915999998</v>
      </c>
      <c r="N13" s="19"/>
      <c r="O13" s="27"/>
    </row>
    <row r="14" spans="1:15" ht="11.45" customHeight="1" x14ac:dyDescent="0.2">
      <c r="A14" s="458"/>
      <c r="B14" s="23" t="s">
        <v>552</v>
      </c>
      <c r="C14" s="36">
        <v>0</v>
      </c>
      <c r="D14" s="32">
        <v>0.46554761900000002</v>
      </c>
      <c r="E14" s="32">
        <v>0.63490000000000013</v>
      </c>
      <c r="F14" s="32">
        <v>0.70857784400000012</v>
      </c>
      <c r="G14" s="32">
        <v>1.4954750000000008</v>
      </c>
      <c r="H14" s="32">
        <v>2.1204388019999998</v>
      </c>
      <c r="I14" s="32">
        <v>4.5186718029999993</v>
      </c>
      <c r="J14" s="32">
        <v>2.8234186900000049</v>
      </c>
      <c r="K14" s="33">
        <v>3.4544087329999993</v>
      </c>
      <c r="L14" s="36">
        <v>4.905056802000006</v>
      </c>
      <c r="M14" s="36">
        <v>5.621719864000001</v>
      </c>
      <c r="N14" s="19"/>
      <c r="O14" s="27"/>
    </row>
    <row r="15" spans="1:15" ht="11.45" customHeight="1" x14ac:dyDescent="0.2">
      <c r="A15" s="458"/>
      <c r="B15" s="23" t="s">
        <v>553</v>
      </c>
      <c r="C15" s="36">
        <v>0</v>
      </c>
      <c r="D15" s="32">
        <v>0</v>
      </c>
      <c r="E15" s="32">
        <v>0</v>
      </c>
      <c r="F15" s="32">
        <v>0</v>
      </c>
      <c r="G15" s="32">
        <v>4.2175714000000017E-2</v>
      </c>
      <c r="H15" s="32">
        <v>3.0544459059999989</v>
      </c>
      <c r="I15" s="32">
        <v>4.0923932260000004</v>
      </c>
      <c r="J15" s="32">
        <v>3.8348902890000005</v>
      </c>
      <c r="K15" s="33">
        <v>5.4663516040000015</v>
      </c>
      <c r="L15" s="36">
        <v>7.4524853600000052</v>
      </c>
      <c r="M15" s="36">
        <v>7.5911660970000074</v>
      </c>
      <c r="N15" s="19"/>
      <c r="O15" s="27"/>
    </row>
    <row r="16" spans="1:15" ht="11.45" customHeight="1" x14ac:dyDescent="0.25">
      <c r="A16" s="461"/>
      <c r="B16" s="23" t="s">
        <v>554</v>
      </c>
      <c r="C16" s="36">
        <v>0</v>
      </c>
      <c r="D16" s="32">
        <v>0.60559523800000004</v>
      </c>
      <c r="E16" s="32">
        <v>0.43984999999999996</v>
      </c>
      <c r="F16" s="32">
        <v>1.2013409090000002</v>
      </c>
      <c r="G16" s="32">
        <v>1.7169499999999998</v>
      </c>
      <c r="H16" s="32">
        <v>1.2221675449999994</v>
      </c>
      <c r="I16" s="32">
        <v>1.423128706</v>
      </c>
      <c r="J16" s="32">
        <v>1.6834382940000006</v>
      </c>
      <c r="K16" s="33">
        <v>2.4509704110000001</v>
      </c>
      <c r="L16" s="36">
        <v>1.7848784910000004</v>
      </c>
      <c r="M16" s="36">
        <v>2.5091132540000007</v>
      </c>
      <c r="N16" s="19"/>
      <c r="O16" s="25"/>
    </row>
    <row r="17" spans="1:15" ht="11.45" customHeight="1" x14ac:dyDescent="0.2">
      <c r="A17" s="462"/>
      <c r="B17" s="23" t="s">
        <v>555</v>
      </c>
      <c r="C17" s="36">
        <v>0</v>
      </c>
      <c r="D17" s="32">
        <v>0</v>
      </c>
      <c r="E17" s="32">
        <v>7.6684209999999989E-2</v>
      </c>
      <c r="F17" s="32">
        <v>0.21143447799999998</v>
      </c>
      <c r="G17" s="32">
        <v>0.48818617200000003</v>
      </c>
      <c r="H17" s="32">
        <v>0.97519335200000001</v>
      </c>
      <c r="I17" s="32">
        <v>1.4360230300000008</v>
      </c>
      <c r="J17" s="32">
        <v>1.6531754819999986</v>
      </c>
      <c r="K17" s="33">
        <v>1.9020613579999994</v>
      </c>
      <c r="L17" s="36">
        <v>2.6005610260000021</v>
      </c>
      <c r="M17" s="36">
        <v>4.2716672129999962</v>
      </c>
      <c r="N17" s="19"/>
      <c r="O17" s="27"/>
    </row>
    <row r="18" spans="1:15" ht="11.45" customHeight="1" x14ac:dyDescent="0.2">
      <c r="A18" s="462"/>
      <c r="B18" s="62" t="s">
        <v>556</v>
      </c>
      <c r="C18" s="36">
        <v>0</v>
      </c>
      <c r="D18" s="32">
        <v>0</v>
      </c>
      <c r="E18" s="32">
        <v>4.1500000000000002E-2</v>
      </c>
      <c r="F18" s="32">
        <v>7.046435899999999E-2</v>
      </c>
      <c r="G18" s="32">
        <v>0.88162499999999999</v>
      </c>
      <c r="H18" s="32">
        <v>0.19812847500000003</v>
      </c>
      <c r="I18" s="32">
        <v>0.25831394900000015</v>
      </c>
      <c r="J18" s="32">
        <v>6.6703828999999992E-2</v>
      </c>
      <c r="K18" s="33">
        <v>2.2756349670000011</v>
      </c>
      <c r="L18" s="36">
        <v>0.13481414600000005</v>
      </c>
      <c r="M18" s="36">
        <v>0.2409659049999999</v>
      </c>
      <c r="N18" s="19"/>
      <c r="O18" s="27"/>
    </row>
    <row r="19" spans="1:15" ht="11.45" customHeight="1" x14ac:dyDescent="0.2">
      <c r="A19" s="462"/>
      <c r="B19" s="23" t="s">
        <v>557</v>
      </c>
      <c r="C19" s="36">
        <v>1.5333235289999998</v>
      </c>
      <c r="D19" s="32">
        <v>1.0821999999999998</v>
      </c>
      <c r="E19" s="32">
        <v>0.72033333300000013</v>
      </c>
      <c r="F19" s="32">
        <v>2.0698947360000002</v>
      </c>
      <c r="G19" s="32">
        <v>9.9857873050000023</v>
      </c>
      <c r="H19" s="32">
        <v>11.110449508999997</v>
      </c>
      <c r="I19" s="32">
        <v>8.345426984000003</v>
      </c>
      <c r="J19" s="32">
        <v>8.6927112020000052</v>
      </c>
      <c r="K19" s="33">
        <v>2.5434359780000029</v>
      </c>
      <c r="L19" s="36">
        <v>3.4073326160000019</v>
      </c>
      <c r="M19" s="36">
        <v>10.490644303000009</v>
      </c>
      <c r="N19" s="19"/>
      <c r="O19" s="27"/>
    </row>
    <row r="20" spans="1:15" ht="11.45" customHeight="1" x14ac:dyDescent="0.2">
      <c r="A20" s="462"/>
      <c r="B20" s="23" t="s">
        <v>669</v>
      </c>
      <c r="C20" s="36">
        <v>0</v>
      </c>
      <c r="D20" s="32">
        <v>0</v>
      </c>
      <c r="E20" s="32">
        <v>0</v>
      </c>
      <c r="F20" s="32">
        <v>1.0952379999999999E-3</v>
      </c>
      <c r="G20" s="32">
        <v>4.850000000000001E-3</v>
      </c>
      <c r="H20" s="32">
        <v>8.0952300000000025E-4</v>
      </c>
      <c r="I20" s="32">
        <v>2.5911090000000003E-3</v>
      </c>
      <c r="J20" s="32">
        <v>0</v>
      </c>
      <c r="K20" s="33">
        <v>0</v>
      </c>
      <c r="L20" s="36">
        <v>0</v>
      </c>
      <c r="M20" s="36">
        <v>0</v>
      </c>
      <c r="N20" s="19"/>
      <c r="O20" s="27"/>
    </row>
    <row r="21" spans="1:15" ht="11.45" customHeight="1" x14ac:dyDescent="0.2">
      <c r="A21" s="462"/>
      <c r="B21" s="23" t="s">
        <v>558</v>
      </c>
      <c r="C21" s="36">
        <v>0.22288666599999996</v>
      </c>
      <c r="D21" s="32">
        <v>0.26410500000000009</v>
      </c>
      <c r="E21" s="32">
        <v>5.8578947000000006E-2</v>
      </c>
      <c r="F21" s="32">
        <v>0.16932099999999997</v>
      </c>
      <c r="G21" s="32">
        <v>0.38062197400000003</v>
      </c>
      <c r="H21" s="32">
        <v>0.46168999999999971</v>
      </c>
      <c r="I21" s="32">
        <v>0.42848191300000016</v>
      </c>
      <c r="J21" s="32">
        <v>0.44833333299999989</v>
      </c>
      <c r="K21" s="33">
        <v>0.36447361199999989</v>
      </c>
      <c r="L21" s="36">
        <v>1.0829975169999992</v>
      </c>
      <c r="M21" s="36">
        <v>1.3079457560000012</v>
      </c>
      <c r="N21" s="19"/>
      <c r="O21" s="27"/>
    </row>
    <row r="22" spans="1:15" ht="11.45" customHeight="1" x14ac:dyDescent="0.2">
      <c r="A22" s="462"/>
      <c r="B22" s="23" t="s">
        <v>559</v>
      </c>
      <c r="C22" s="36">
        <v>2.2098157890000003</v>
      </c>
      <c r="D22" s="32">
        <v>3.1615238090000002</v>
      </c>
      <c r="E22" s="32">
        <v>1.4541499999999996</v>
      </c>
      <c r="F22" s="32">
        <v>4.5532142849999993</v>
      </c>
      <c r="G22" s="32">
        <v>7.4828750000000017</v>
      </c>
      <c r="H22" s="32">
        <v>9.917714285000006</v>
      </c>
      <c r="I22" s="32">
        <v>8.9989843970000116</v>
      </c>
      <c r="J22" s="32">
        <v>15.211096008000007</v>
      </c>
      <c r="K22" s="33">
        <v>19.752237568000009</v>
      </c>
      <c r="L22" s="36">
        <v>19.38012599499999</v>
      </c>
      <c r="M22" s="36">
        <v>17.916314100000012</v>
      </c>
      <c r="N22" s="19"/>
      <c r="O22" s="27"/>
    </row>
    <row r="23" spans="1:15" ht="11.45" customHeight="1" x14ac:dyDescent="0.2">
      <c r="A23" s="462"/>
      <c r="B23" s="23" t="s">
        <v>560</v>
      </c>
      <c r="C23" s="36">
        <v>4.2797777770000023</v>
      </c>
      <c r="D23" s="32">
        <v>8.3961500000000004</v>
      </c>
      <c r="E23" s="32">
        <v>11.558368421000001</v>
      </c>
      <c r="F23" s="32">
        <v>11.748925000000002</v>
      </c>
      <c r="G23" s="32">
        <v>22.616052630999992</v>
      </c>
      <c r="H23" s="32">
        <v>8.0937000000000054</v>
      </c>
      <c r="I23" s="32">
        <v>4.0422857140000028</v>
      </c>
      <c r="J23" s="32">
        <v>5.6309229580000082</v>
      </c>
      <c r="K23" s="33">
        <v>6.9820470999999955</v>
      </c>
      <c r="L23" s="36">
        <v>14.110297847000012</v>
      </c>
      <c r="M23" s="36">
        <v>39.503115883999932</v>
      </c>
      <c r="N23" s="19"/>
      <c r="O23" s="27"/>
    </row>
    <row r="24" spans="1:15" ht="11.45" customHeight="1" x14ac:dyDescent="0.2">
      <c r="A24" s="462"/>
      <c r="B24" s="23" t="s">
        <v>561</v>
      </c>
      <c r="C24" s="36">
        <v>0.50020480300000003</v>
      </c>
      <c r="D24" s="32">
        <v>0.77418000000000009</v>
      </c>
      <c r="E24" s="32">
        <v>0.2827894729999999</v>
      </c>
      <c r="F24" s="32">
        <v>2.8454280999999998E-2</v>
      </c>
      <c r="G24" s="32">
        <v>6.8771282000000017E-2</v>
      </c>
      <c r="H24" s="32">
        <v>0.19623653500000007</v>
      </c>
      <c r="I24" s="32">
        <v>6.7482823999999997E-2</v>
      </c>
      <c r="J24" s="32">
        <v>1.3268802000000001E-2</v>
      </c>
      <c r="K24" s="33">
        <v>3.2975883000000018E-2</v>
      </c>
      <c r="L24" s="36">
        <v>5.6973080999999925E-2</v>
      </c>
      <c r="M24" s="36">
        <v>8.1978491999999958E-2</v>
      </c>
      <c r="N24" s="19"/>
      <c r="O24" s="27"/>
    </row>
    <row r="25" spans="1:15" ht="11.45" customHeight="1" x14ac:dyDescent="0.2">
      <c r="A25" s="462"/>
      <c r="B25" s="23" t="s">
        <v>562</v>
      </c>
      <c r="C25" s="36">
        <v>2.9354705880000003</v>
      </c>
      <c r="D25" s="32">
        <v>3.7201526310000008</v>
      </c>
      <c r="E25" s="32">
        <v>3.8643500000000004</v>
      </c>
      <c r="F25" s="32">
        <v>5.3650526310000002</v>
      </c>
      <c r="G25" s="32">
        <v>14.714694444000008</v>
      </c>
      <c r="H25" s="32">
        <v>32.021684210000004</v>
      </c>
      <c r="I25" s="32">
        <v>37.30521809999999</v>
      </c>
      <c r="J25" s="32">
        <v>44.187084224999971</v>
      </c>
      <c r="K25" s="33">
        <v>58.619142500000031</v>
      </c>
      <c r="L25" s="36">
        <v>74.606307722000068</v>
      </c>
      <c r="M25" s="36">
        <v>91.121086367999879</v>
      </c>
      <c r="N25" s="19"/>
      <c r="O25" s="27"/>
    </row>
    <row r="26" spans="1:15" ht="11.45" customHeight="1" x14ac:dyDescent="0.2">
      <c r="A26" s="462"/>
      <c r="B26" s="23" t="s">
        <v>563</v>
      </c>
      <c r="C26" s="36">
        <v>0</v>
      </c>
      <c r="D26" s="32">
        <v>0.15290476099999997</v>
      </c>
      <c r="E26" s="32">
        <v>6.2699999999999992E-2</v>
      </c>
      <c r="F26" s="32">
        <v>0.12464285699999998</v>
      </c>
      <c r="G26" s="32">
        <v>0.173210526</v>
      </c>
      <c r="H26" s="32">
        <v>0.26224021799999991</v>
      </c>
      <c r="I26" s="32">
        <v>0.20714285700000004</v>
      </c>
      <c r="J26" s="32">
        <v>0.18892415700000004</v>
      </c>
      <c r="K26" s="33">
        <v>0.13661547100000007</v>
      </c>
      <c r="L26" s="36">
        <v>0.12204036599999998</v>
      </c>
      <c r="M26" s="36">
        <v>0.30199772600000002</v>
      </c>
      <c r="N26" s="19"/>
      <c r="O26" s="25"/>
    </row>
    <row r="27" spans="1:15" ht="11.45" customHeight="1" x14ac:dyDescent="0.2">
      <c r="A27" s="462"/>
      <c r="B27" s="23" t="s">
        <v>564</v>
      </c>
      <c r="C27" s="36">
        <v>0</v>
      </c>
      <c r="D27" s="32">
        <v>0.38225500000000001</v>
      </c>
      <c r="E27" s="32">
        <v>0.45099999999999996</v>
      </c>
      <c r="F27" s="32">
        <v>1.2101249999999995</v>
      </c>
      <c r="G27" s="32">
        <v>6.2991749999999991</v>
      </c>
      <c r="H27" s="32">
        <v>4.8948786730000009</v>
      </c>
      <c r="I27" s="32">
        <v>3.7433292920000016</v>
      </c>
      <c r="J27" s="32">
        <v>4.528945127000001</v>
      </c>
      <c r="K27" s="33">
        <v>4.7106365930000029</v>
      </c>
      <c r="L27" s="36">
        <v>8.4107054420000029</v>
      </c>
      <c r="M27" s="36">
        <v>11.74176630700001</v>
      </c>
      <c r="N27" s="19"/>
      <c r="O27" s="27"/>
    </row>
    <row r="28" spans="1:15" ht="11.45" customHeight="1" x14ac:dyDescent="0.2">
      <c r="A28" s="462"/>
      <c r="B28" s="23" t="s">
        <v>565</v>
      </c>
      <c r="C28" s="36">
        <v>0</v>
      </c>
      <c r="D28" s="36">
        <v>7.7952631000000022E-2</v>
      </c>
      <c r="E28" s="36">
        <v>0.21045</v>
      </c>
      <c r="F28" s="36">
        <v>0.11027889500000003</v>
      </c>
      <c r="G28" s="36">
        <v>0.51440483000000015</v>
      </c>
      <c r="H28" s="36">
        <v>0.24717810800000006</v>
      </c>
      <c r="I28" s="36">
        <v>0.20750981899999996</v>
      </c>
      <c r="J28" s="36">
        <v>0.42488062200000004</v>
      </c>
      <c r="K28" s="36">
        <v>0.44299076800000015</v>
      </c>
      <c r="L28" s="36">
        <v>0.76863450000000055</v>
      </c>
      <c r="M28" s="36">
        <v>0.95987110099999873</v>
      </c>
      <c r="N28" s="19"/>
      <c r="O28" s="27"/>
    </row>
    <row r="29" spans="1:15" ht="11.45" customHeight="1" x14ac:dyDescent="0.2">
      <c r="A29" s="462"/>
      <c r="B29" s="23" t="s">
        <v>566</v>
      </c>
      <c r="C29" s="36">
        <v>0.24161638799999996</v>
      </c>
      <c r="D29" s="36">
        <v>1.3617249999999999</v>
      </c>
      <c r="E29" s="36">
        <v>0.7116315780000001</v>
      </c>
      <c r="F29" s="36">
        <v>0.19996190399999997</v>
      </c>
      <c r="G29" s="36">
        <v>0.87555000000000016</v>
      </c>
      <c r="H29" s="36">
        <v>2.1956824760000009</v>
      </c>
      <c r="I29" s="36">
        <v>2.2701740260000012</v>
      </c>
      <c r="J29" s="36">
        <v>0.13149486599999996</v>
      </c>
      <c r="K29" s="36">
        <v>1.5982641230000005</v>
      </c>
      <c r="L29" s="36"/>
      <c r="M29" s="36"/>
      <c r="N29" s="19"/>
      <c r="O29" s="27"/>
    </row>
    <row r="30" spans="1:15" ht="11.45" customHeight="1" x14ac:dyDescent="0.2">
      <c r="A30" s="462"/>
      <c r="B30" s="23" t="s">
        <v>567</v>
      </c>
      <c r="C30" s="36">
        <v>0</v>
      </c>
      <c r="D30" s="32">
        <v>0</v>
      </c>
      <c r="E30" s="32">
        <v>0</v>
      </c>
      <c r="F30" s="32">
        <v>0</v>
      </c>
      <c r="G30" s="32">
        <v>0</v>
      </c>
      <c r="H30" s="32">
        <v>0.15419710500000003</v>
      </c>
      <c r="I30" s="32">
        <v>0.21252500000000005</v>
      </c>
      <c r="J30" s="32">
        <v>0.23120747499999991</v>
      </c>
      <c r="K30" s="33">
        <v>0.52102777700000003</v>
      </c>
      <c r="L30" s="36">
        <v>0.77869444399999943</v>
      </c>
      <c r="M30" s="36">
        <v>1.0441112499999996</v>
      </c>
      <c r="N30" s="19"/>
      <c r="O30" s="27"/>
    </row>
    <row r="31" spans="1:15" ht="11.45" customHeight="1" x14ac:dyDescent="0.2">
      <c r="A31" s="462"/>
      <c r="B31" s="23" t="s">
        <v>568</v>
      </c>
      <c r="C31" s="36">
        <v>2.2326666660000005</v>
      </c>
      <c r="D31" s="32">
        <v>1.8245952379999997</v>
      </c>
      <c r="E31" s="32">
        <v>0.7902105260000003</v>
      </c>
      <c r="F31" s="32">
        <v>1.3861904759999999</v>
      </c>
      <c r="G31" s="32">
        <v>2.5505526310000013</v>
      </c>
      <c r="H31" s="32">
        <v>1.2662380949999992</v>
      </c>
      <c r="I31" s="32">
        <v>0.7951098369999996</v>
      </c>
      <c r="J31" s="32">
        <v>0.8874554650000005</v>
      </c>
      <c r="K31" s="33">
        <v>0.54173888200000087</v>
      </c>
      <c r="L31" s="36">
        <v>1.6496432119999997</v>
      </c>
      <c r="M31" s="36">
        <v>2.2013505379999998</v>
      </c>
      <c r="N31" s="19"/>
      <c r="O31" s="27"/>
    </row>
    <row r="32" spans="1:15" ht="11.45" customHeight="1" x14ac:dyDescent="0.2">
      <c r="A32" s="462"/>
      <c r="B32" s="23" t="s">
        <v>569</v>
      </c>
      <c r="C32" s="36">
        <v>16.775600000000001</v>
      </c>
      <c r="D32" s="32">
        <v>17.438523808999996</v>
      </c>
      <c r="E32" s="32">
        <v>19.720200000000002</v>
      </c>
      <c r="F32" s="32">
        <v>21.260357141999993</v>
      </c>
      <c r="G32" s="32">
        <v>25.633149999999986</v>
      </c>
      <c r="H32" s="32">
        <v>31.624547618999998</v>
      </c>
      <c r="I32" s="32">
        <v>35.219573371999971</v>
      </c>
      <c r="J32" s="32">
        <v>62.668763657000035</v>
      </c>
      <c r="K32" s="33">
        <v>61.133025977000045</v>
      </c>
      <c r="L32" s="36">
        <v>62.390866209999963</v>
      </c>
      <c r="M32" s="36">
        <v>48.696010463999976</v>
      </c>
      <c r="N32" s="19"/>
      <c r="O32" s="27"/>
    </row>
    <row r="33" spans="1:15" ht="11.45" customHeight="1" x14ac:dyDescent="0.2">
      <c r="A33" s="462"/>
      <c r="B33" s="23" t="s">
        <v>570</v>
      </c>
      <c r="C33" s="36">
        <v>0</v>
      </c>
      <c r="D33" s="32">
        <v>0.28718636300000011</v>
      </c>
      <c r="E33" s="32">
        <v>1.2032499999999999</v>
      </c>
      <c r="F33" s="32">
        <v>3.5976750000000015</v>
      </c>
      <c r="G33" s="32">
        <v>5.1407857140000015</v>
      </c>
      <c r="H33" s="32">
        <v>6.1012118100000006</v>
      </c>
      <c r="I33" s="32">
        <v>7.3195723089999971</v>
      </c>
      <c r="J33" s="32">
        <v>8.7739603259999956</v>
      </c>
      <c r="K33" s="33">
        <v>11.984398630000003</v>
      </c>
      <c r="L33" s="36">
        <v>11.959026444000003</v>
      </c>
      <c r="M33" s="36">
        <v>17.062227037999993</v>
      </c>
      <c r="N33" s="19"/>
      <c r="O33" s="27"/>
    </row>
    <row r="34" spans="1:15" ht="11.45" customHeight="1" x14ac:dyDescent="0.2">
      <c r="A34" s="19"/>
      <c r="B34" s="23" t="s">
        <v>670</v>
      </c>
      <c r="C34" s="36">
        <v>0</v>
      </c>
      <c r="D34" s="32">
        <v>0</v>
      </c>
      <c r="E34" s="32">
        <v>0</v>
      </c>
      <c r="F34" s="32">
        <v>1.1937975E-2</v>
      </c>
      <c r="G34" s="32">
        <v>2.5710525999999994E-2</v>
      </c>
      <c r="H34" s="32">
        <v>1.1600000000000004E-2</v>
      </c>
      <c r="I34" s="32">
        <v>2.6380970000000007E-3</v>
      </c>
      <c r="J34" s="32">
        <v>1.3809794000000005E-2</v>
      </c>
      <c r="K34" s="33">
        <v>1.2758826999999992E-2</v>
      </c>
      <c r="L34" s="36">
        <v>3.0373409999999979E-2</v>
      </c>
      <c r="M34" s="36">
        <v>0</v>
      </c>
      <c r="N34" s="19"/>
      <c r="O34" s="27"/>
    </row>
    <row r="35" spans="1:15" ht="11.45" customHeight="1" x14ac:dyDescent="0.2">
      <c r="A35" s="19"/>
      <c r="B35" s="23" t="s">
        <v>571</v>
      </c>
      <c r="C35" s="36">
        <v>0</v>
      </c>
      <c r="D35" s="32">
        <v>0</v>
      </c>
      <c r="E35" s="32">
        <v>0</v>
      </c>
      <c r="F35" s="32">
        <v>1.7714285000000007E-2</v>
      </c>
      <c r="G35" s="32">
        <v>1.2254597999999995E-2</v>
      </c>
      <c r="H35" s="32">
        <v>1.7306972999999989E-2</v>
      </c>
      <c r="I35" s="32">
        <v>2.3377459999999986E-3</v>
      </c>
      <c r="J35" s="32">
        <v>3.3546610000000018E-3</v>
      </c>
      <c r="K35" s="33">
        <v>4.421289000000001E-3</v>
      </c>
      <c r="L35" s="36">
        <v>1.3124878000000005E-2</v>
      </c>
      <c r="M35" s="36">
        <v>2.6205459999999989E-2</v>
      </c>
      <c r="N35" s="19"/>
      <c r="O35" s="27"/>
    </row>
    <row r="36" spans="1:15" ht="11.45" customHeight="1" x14ac:dyDescent="0.2">
      <c r="A36" s="19"/>
      <c r="B36" s="23" t="s">
        <v>572</v>
      </c>
      <c r="C36" s="36">
        <v>1.1187894729999994</v>
      </c>
      <c r="D36" s="32">
        <v>1.2501761900000001</v>
      </c>
      <c r="E36" s="32">
        <v>1.1604285709999995</v>
      </c>
      <c r="F36" s="32">
        <v>1.7172795859999996</v>
      </c>
      <c r="G36" s="32">
        <v>5.2336518649999979</v>
      </c>
      <c r="H36" s="32">
        <v>4.4803202000000013</v>
      </c>
      <c r="I36" s="32">
        <v>14.787641114000007</v>
      </c>
      <c r="J36" s="32">
        <v>9.2208363289999973</v>
      </c>
      <c r="K36" s="33">
        <v>15.442976324000007</v>
      </c>
      <c r="L36" s="36">
        <v>34.701408566999987</v>
      </c>
      <c r="M36" s="36">
        <v>20.074632559999994</v>
      </c>
      <c r="N36" s="19"/>
      <c r="O36" s="25"/>
    </row>
    <row r="37" spans="1:15" ht="11.45" customHeight="1" x14ac:dyDescent="0.2">
      <c r="A37" s="19"/>
      <c r="B37" s="23" t="s">
        <v>573</v>
      </c>
      <c r="C37" s="36">
        <v>0</v>
      </c>
      <c r="D37" s="32">
        <v>6.1249999999999985E-2</v>
      </c>
      <c r="E37" s="32">
        <v>0.23266666600000002</v>
      </c>
      <c r="F37" s="32">
        <v>0.31589583300000001</v>
      </c>
      <c r="G37" s="32">
        <v>0.35897761899999991</v>
      </c>
      <c r="H37" s="32">
        <v>0.66366034400000007</v>
      </c>
      <c r="I37" s="32">
        <v>2.8207060199999998</v>
      </c>
      <c r="J37" s="32">
        <v>1.0732533389999996</v>
      </c>
      <c r="K37" s="33">
        <v>1.1820943519999989</v>
      </c>
      <c r="L37" s="36">
        <v>1.6417103510000015</v>
      </c>
      <c r="M37" s="36">
        <v>1.6765631510000008</v>
      </c>
      <c r="N37" s="19"/>
      <c r="O37" s="27"/>
    </row>
    <row r="38" spans="1:15" ht="11.45" customHeight="1" x14ac:dyDescent="0.2">
      <c r="A38" s="19"/>
      <c r="B38" s="23" t="s">
        <v>574</v>
      </c>
      <c r="C38" s="36">
        <v>0</v>
      </c>
      <c r="D38" s="32">
        <v>0</v>
      </c>
      <c r="E38" s="32">
        <v>0</v>
      </c>
      <c r="F38" s="32">
        <v>0</v>
      </c>
      <c r="G38" s="32">
        <v>0</v>
      </c>
      <c r="H38" s="32">
        <v>0</v>
      </c>
      <c r="I38" s="32">
        <v>0</v>
      </c>
      <c r="J38" s="32">
        <v>0</v>
      </c>
      <c r="K38" s="33">
        <v>0</v>
      </c>
      <c r="L38" s="36">
        <v>0</v>
      </c>
      <c r="M38" s="36">
        <v>3.2587480000000001E-3</v>
      </c>
      <c r="N38" s="19"/>
      <c r="O38" s="27"/>
    </row>
    <row r="39" spans="1:15" ht="11.45" customHeight="1" x14ac:dyDescent="0.2">
      <c r="A39" s="19"/>
      <c r="B39" s="23" t="s">
        <v>575</v>
      </c>
      <c r="C39" s="36">
        <v>0</v>
      </c>
      <c r="D39" s="32">
        <v>0.40323999999999993</v>
      </c>
      <c r="E39" s="32">
        <v>0.41678947299999997</v>
      </c>
      <c r="F39" s="32">
        <v>1.05507419</v>
      </c>
      <c r="G39" s="32">
        <v>0.41426315699999999</v>
      </c>
      <c r="H39" s="32">
        <v>0.95420000000000005</v>
      </c>
      <c r="I39" s="32">
        <v>2.0256499290000018</v>
      </c>
      <c r="J39" s="32">
        <v>1.4452330980000023</v>
      </c>
      <c r="K39" s="33">
        <v>0.9158632990000003</v>
      </c>
      <c r="L39" s="36">
        <v>1.1041473070000003</v>
      </c>
      <c r="M39" s="36">
        <v>1.7694141670000003</v>
      </c>
      <c r="N39" s="19"/>
      <c r="O39" s="27"/>
    </row>
    <row r="40" spans="1:15" ht="11.45" customHeight="1" x14ac:dyDescent="0.2">
      <c r="A40" s="19"/>
      <c r="B40" s="23" t="s">
        <v>576</v>
      </c>
      <c r="C40" s="36">
        <v>2.6398611109999992</v>
      </c>
      <c r="D40" s="32">
        <v>6.1603473679999983</v>
      </c>
      <c r="E40" s="32">
        <v>3.4063157890000006</v>
      </c>
      <c r="F40" s="32">
        <v>3.5945717380000017</v>
      </c>
      <c r="G40" s="32">
        <v>5.7011936290000014</v>
      </c>
      <c r="H40" s="32">
        <v>8.5396835830000057</v>
      </c>
      <c r="I40" s="32">
        <v>12.434605683000006</v>
      </c>
      <c r="J40" s="32">
        <v>10.286291073000003</v>
      </c>
      <c r="K40" s="33">
        <v>1.1584269609999995</v>
      </c>
      <c r="L40" s="36">
        <v>1.5557959000000032</v>
      </c>
      <c r="M40" s="36">
        <v>1.1331797629999998</v>
      </c>
      <c r="N40" s="19"/>
      <c r="O40" s="27"/>
    </row>
    <row r="41" spans="1:15" ht="11.45" customHeight="1" x14ac:dyDescent="0.2">
      <c r="A41" s="19"/>
      <c r="B41" s="23" t="s">
        <v>577</v>
      </c>
      <c r="C41" s="36">
        <v>0.39623323499999991</v>
      </c>
      <c r="D41" s="32">
        <v>0.35245000000000004</v>
      </c>
      <c r="E41" s="32">
        <v>0.20150000000000001</v>
      </c>
      <c r="F41" s="32">
        <v>0.52889749400000019</v>
      </c>
      <c r="G41" s="32">
        <v>0.76143613799999954</v>
      </c>
      <c r="H41" s="32">
        <v>0.6854284940000005</v>
      </c>
      <c r="I41" s="32">
        <v>0.78050762099999971</v>
      </c>
      <c r="J41" s="32">
        <v>0.51053643300000062</v>
      </c>
      <c r="K41" s="33">
        <v>0.75373591299999942</v>
      </c>
      <c r="L41" s="36">
        <v>1.3104593770000015</v>
      </c>
      <c r="M41" s="36">
        <v>0.94995835699999998</v>
      </c>
      <c r="N41" s="19"/>
      <c r="O41" s="27"/>
    </row>
    <row r="42" spans="1:15" ht="11.45" customHeight="1" x14ac:dyDescent="0.2">
      <c r="A42" s="19"/>
      <c r="B42" s="23" t="s">
        <v>578</v>
      </c>
      <c r="C42" s="36">
        <v>0.23105882299999994</v>
      </c>
      <c r="D42" s="32">
        <v>0.16274210500000003</v>
      </c>
      <c r="E42" s="32">
        <v>0.41411111100000009</v>
      </c>
      <c r="F42" s="32">
        <v>0.45901590799999981</v>
      </c>
      <c r="G42" s="32">
        <v>2.4191111109999994</v>
      </c>
      <c r="H42" s="32">
        <v>1.8194210519999996</v>
      </c>
      <c r="I42" s="32">
        <v>0.5555600980000005</v>
      </c>
      <c r="J42" s="32">
        <v>0.6390050159999997</v>
      </c>
      <c r="K42" s="33">
        <v>0.51721052599999995</v>
      </c>
      <c r="L42" s="36">
        <v>0.70812715000000015</v>
      </c>
      <c r="M42" s="36">
        <v>0.85198013299999975</v>
      </c>
      <c r="N42" s="19"/>
      <c r="O42" s="27"/>
    </row>
    <row r="43" spans="1:15" ht="11.45" customHeight="1" x14ac:dyDescent="0.2">
      <c r="A43" s="19"/>
      <c r="B43" s="23" t="s">
        <v>579</v>
      </c>
      <c r="C43" s="36">
        <v>0</v>
      </c>
      <c r="D43" s="32">
        <v>0</v>
      </c>
      <c r="E43" s="32">
        <v>3.5473684000000019E-2</v>
      </c>
      <c r="F43" s="32">
        <v>3.6721250000000004E-2</v>
      </c>
      <c r="G43" s="32">
        <v>0.21447368400000005</v>
      </c>
      <c r="H43" s="32">
        <v>0.38478098699999996</v>
      </c>
      <c r="I43" s="32">
        <v>0.48672727200000021</v>
      </c>
      <c r="J43" s="32">
        <v>0.31521848499999988</v>
      </c>
      <c r="K43" s="33">
        <v>0.63635144300000024</v>
      </c>
      <c r="L43" s="36">
        <v>0.67338294600000015</v>
      </c>
      <c r="M43" s="36">
        <v>1.1146043239999994</v>
      </c>
      <c r="N43" s="19"/>
      <c r="O43" s="27"/>
    </row>
    <row r="44" spans="1:15" ht="11.45" customHeight="1" x14ac:dyDescent="0.2">
      <c r="A44" s="458"/>
      <c r="B44" s="23" t="s">
        <v>580</v>
      </c>
      <c r="C44" s="36">
        <v>0</v>
      </c>
      <c r="D44" s="32">
        <v>0.17834999999999993</v>
      </c>
      <c r="E44" s="32">
        <v>0.11172222199999998</v>
      </c>
      <c r="F44" s="32">
        <v>0.10199999999999999</v>
      </c>
      <c r="G44" s="32">
        <v>0.20136111100000004</v>
      </c>
      <c r="H44" s="32">
        <v>0.59755263100000011</v>
      </c>
      <c r="I44" s="32">
        <v>0.28869882000000002</v>
      </c>
      <c r="J44" s="32">
        <v>0.21480952300000003</v>
      </c>
      <c r="K44" s="33">
        <v>0.3754982959999999</v>
      </c>
      <c r="L44" s="36">
        <v>0.24655664899999991</v>
      </c>
      <c r="M44" s="36">
        <v>0.88123239700000056</v>
      </c>
      <c r="N44" s="19"/>
      <c r="O44" s="27"/>
    </row>
    <row r="45" spans="1:15" ht="11.45" customHeight="1" x14ac:dyDescent="0.2">
      <c r="A45" s="458"/>
      <c r="B45" s="23" t="s">
        <v>581</v>
      </c>
      <c r="C45" s="36">
        <v>0</v>
      </c>
      <c r="D45" s="32">
        <v>5.2571427999999996E-2</v>
      </c>
      <c r="E45" s="32">
        <v>3.7574999999999997E-2</v>
      </c>
      <c r="F45" s="32">
        <v>0.32873809500000001</v>
      </c>
      <c r="G45" s="32">
        <v>0.52697499999999986</v>
      </c>
      <c r="H45" s="32">
        <v>0.31778571400000011</v>
      </c>
      <c r="I45" s="32">
        <v>0.46385429700000019</v>
      </c>
      <c r="J45" s="32">
        <v>0.7917601670000004</v>
      </c>
      <c r="K45" s="33">
        <v>0.95892581599999993</v>
      </c>
      <c r="L45" s="36">
        <v>1.1248417199999996</v>
      </c>
      <c r="M45" s="36">
        <v>1.3392734189999997</v>
      </c>
      <c r="N45" s="19"/>
      <c r="O45" s="27"/>
    </row>
    <row r="46" spans="1:15" ht="11.45" customHeight="1" x14ac:dyDescent="0.25">
      <c r="A46" s="461"/>
      <c r="B46" s="23" t="s">
        <v>582</v>
      </c>
      <c r="C46" s="36">
        <v>0.12594444399999999</v>
      </c>
      <c r="D46" s="32">
        <v>0.33671428499999995</v>
      </c>
      <c r="E46" s="32">
        <v>0.10368420999999997</v>
      </c>
      <c r="F46" s="32">
        <v>6.6836091E-2</v>
      </c>
      <c r="G46" s="32">
        <v>0.51304074399999966</v>
      </c>
      <c r="H46" s="32">
        <v>0.49573386200000014</v>
      </c>
      <c r="I46" s="32">
        <v>0.17591048300000003</v>
      </c>
      <c r="J46" s="32">
        <v>0.27060331599999987</v>
      </c>
      <c r="K46" s="33">
        <v>0.10529898499999998</v>
      </c>
      <c r="L46" s="36">
        <v>0.33014130600000008</v>
      </c>
      <c r="M46" s="36">
        <v>9.4535757000000026E-2</v>
      </c>
      <c r="N46" s="19"/>
      <c r="O46" s="25"/>
    </row>
    <row r="47" spans="1:15" ht="11.45" customHeight="1" x14ac:dyDescent="0.2">
      <c r="A47" s="462"/>
      <c r="B47" s="23" t="s">
        <v>583</v>
      </c>
      <c r="C47" s="36">
        <v>0</v>
      </c>
      <c r="D47" s="32">
        <v>0</v>
      </c>
      <c r="E47" s="32">
        <v>0</v>
      </c>
      <c r="F47" s="32">
        <v>0</v>
      </c>
      <c r="G47" s="32">
        <v>0.10512499999999991</v>
      </c>
      <c r="H47" s="32">
        <v>9.5071979999999973E-2</v>
      </c>
      <c r="I47" s="32">
        <v>6.4991621999999957E-2</v>
      </c>
      <c r="J47" s="32">
        <v>4.2666966999999993E-2</v>
      </c>
      <c r="K47" s="33">
        <v>3.9101832999999961E-2</v>
      </c>
      <c r="L47" s="36">
        <v>4.4335015999999998E-2</v>
      </c>
      <c r="M47" s="36">
        <v>2.2573051000000014E-2</v>
      </c>
      <c r="N47" s="19"/>
      <c r="O47" s="25"/>
    </row>
    <row r="48" spans="1:15" ht="11.45" customHeight="1" x14ac:dyDescent="0.2">
      <c r="A48" s="462"/>
      <c r="B48" s="23" t="s">
        <v>671</v>
      </c>
      <c r="C48" s="36">
        <v>0</v>
      </c>
      <c r="D48" s="32">
        <v>0.65849545400000031</v>
      </c>
      <c r="E48" s="32">
        <v>0.153904761</v>
      </c>
      <c r="F48" s="32">
        <v>0.90872688700000015</v>
      </c>
      <c r="G48" s="32">
        <v>1.099503025</v>
      </c>
      <c r="H48" s="32">
        <v>0.59184997700000008</v>
      </c>
      <c r="I48" s="32">
        <v>1.1455724710000001</v>
      </c>
      <c r="J48" s="32">
        <v>1.01168003</v>
      </c>
      <c r="K48" s="33">
        <v>1.1268184450000009</v>
      </c>
      <c r="L48" s="36">
        <v>0</v>
      </c>
      <c r="M48" s="36">
        <v>0</v>
      </c>
      <c r="N48" s="19"/>
      <c r="O48" s="25"/>
    </row>
    <row r="49" spans="1:15" ht="11.45" customHeight="1" x14ac:dyDescent="0.2">
      <c r="A49" s="462"/>
      <c r="B49" s="23" t="s">
        <v>584</v>
      </c>
      <c r="C49" s="36">
        <v>0</v>
      </c>
      <c r="D49" s="32">
        <v>0.409090909</v>
      </c>
      <c r="E49" s="32">
        <v>0.21531818099999997</v>
      </c>
      <c r="F49" s="32">
        <v>7.2500000000000023E-2</v>
      </c>
      <c r="G49" s="32">
        <v>0.14578000000000002</v>
      </c>
      <c r="H49" s="32">
        <v>0.95048237999999974</v>
      </c>
      <c r="I49" s="32">
        <v>8.5772727000000049E-2</v>
      </c>
      <c r="J49" s="32">
        <v>0.44379631100000044</v>
      </c>
      <c r="K49" s="33">
        <v>1.0637287249999998</v>
      </c>
      <c r="L49" s="36">
        <v>0.32014619599999999</v>
      </c>
      <c r="M49" s="36">
        <v>0.190161679</v>
      </c>
      <c r="N49" s="19"/>
    </row>
    <row r="50" spans="1:15" ht="11.45" customHeight="1" x14ac:dyDescent="0.2">
      <c r="A50" s="462"/>
      <c r="B50" s="23" t="s">
        <v>585</v>
      </c>
      <c r="C50" s="36">
        <v>2.9724736840000006</v>
      </c>
      <c r="D50" s="32">
        <v>4.4083750000000013</v>
      </c>
      <c r="E50" s="32">
        <v>8.4894499999999944</v>
      </c>
      <c r="F50" s="32">
        <v>10.612462857000002</v>
      </c>
      <c r="G50" s="32">
        <v>25.198500000000013</v>
      </c>
      <c r="H50" s="32">
        <v>36.474404760999974</v>
      </c>
      <c r="I50" s="32">
        <v>61.70289048100004</v>
      </c>
      <c r="J50" s="32">
        <v>104.67494551800006</v>
      </c>
      <c r="K50" s="33">
        <v>98.318484371999972</v>
      </c>
      <c r="L50" s="36">
        <v>146.35989487899988</v>
      </c>
      <c r="M50" s="36">
        <v>207.58394860499999</v>
      </c>
      <c r="N50" s="19"/>
    </row>
    <row r="51" spans="1:15" ht="11.45" customHeight="1" x14ac:dyDescent="0.2">
      <c r="A51" s="462"/>
      <c r="B51" s="23" t="s">
        <v>586</v>
      </c>
      <c r="C51" s="36">
        <v>0</v>
      </c>
      <c r="D51" s="32">
        <v>0</v>
      </c>
      <c r="E51" s="32">
        <v>3.6842099999999996E-4</v>
      </c>
      <c r="F51" s="32">
        <v>7.9549999999999998E-4</v>
      </c>
      <c r="G51" s="32">
        <v>8.9444729999999979E-3</v>
      </c>
      <c r="H51" s="32">
        <v>3.2873880999999987E-2</v>
      </c>
      <c r="I51" s="32">
        <v>4.8907451000000032E-2</v>
      </c>
      <c r="J51" s="32">
        <v>2.2046932000000012E-2</v>
      </c>
      <c r="K51" s="33">
        <v>1.4492794999999998E-2</v>
      </c>
      <c r="L51" s="36">
        <v>6.9687739999999979E-3</v>
      </c>
      <c r="M51" s="36">
        <v>5.5250549999999975E-3</v>
      </c>
      <c r="N51" s="19"/>
    </row>
    <row r="52" spans="1:15" ht="11.45" customHeight="1" x14ac:dyDescent="0.2">
      <c r="A52" s="462"/>
      <c r="B52" s="23" t="s">
        <v>672</v>
      </c>
      <c r="C52" s="36">
        <v>0</v>
      </c>
      <c r="D52" s="32">
        <v>0</v>
      </c>
      <c r="E52" s="32">
        <v>9.3157889999999979E-3</v>
      </c>
      <c r="F52" s="32">
        <v>3.8000000000000004E-3</v>
      </c>
      <c r="G52" s="32">
        <v>4.1777776999999988E-2</v>
      </c>
      <c r="H52" s="32">
        <v>0</v>
      </c>
      <c r="I52" s="32">
        <v>0</v>
      </c>
      <c r="J52" s="32">
        <v>0</v>
      </c>
      <c r="K52" s="33">
        <v>0</v>
      </c>
      <c r="L52" s="36">
        <v>0</v>
      </c>
      <c r="M52" s="36">
        <v>0</v>
      </c>
      <c r="N52" s="19"/>
    </row>
    <row r="53" spans="1:15" ht="11.45" customHeight="1" x14ac:dyDescent="0.2">
      <c r="A53" s="462"/>
      <c r="B53" s="23" t="s">
        <v>587</v>
      </c>
      <c r="C53" s="36">
        <v>0.78541088199999987</v>
      </c>
      <c r="D53" s="32">
        <v>1.618421052</v>
      </c>
      <c r="E53" s="32">
        <v>0.48727777700000013</v>
      </c>
      <c r="F53" s="32">
        <v>0.41570393899999986</v>
      </c>
      <c r="G53" s="32">
        <v>0.91797194400000015</v>
      </c>
      <c r="H53" s="32">
        <v>0.6881052629999993</v>
      </c>
      <c r="I53" s="32">
        <v>1.5075642299999996</v>
      </c>
      <c r="J53" s="32">
        <v>1.4619965840000007</v>
      </c>
      <c r="K53" s="33">
        <v>1.400647902</v>
      </c>
      <c r="L53" s="36">
        <v>1.2376482560000004</v>
      </c>
      <c r="M53" s="36">
        <v>2.2106659319999999</v>
      </c>
      <c r="N53" s="19"/>
    </row>
    <row r="54" spans="1:15" ht="11.45" customHeight="1" x14ac:dyDescent="0.2">
      <c r="A54" s="462"/>
      <c r="B54" s="23" t="s">
        <v>588</v>
      </c>
      <c r="C54" s="36">
        <v>0.64452941100000027</v>
      </c>
      <c r="D54" s="32">
        <v>1.0423894730000003</v>
      </c>
      <c r="E54" s="32">
        <v>0.76331578900000008</v>
      </c>
      <c r="F54" s="32">
        <v>0.66386000000000001</v>
      </c>
      <c r="G54" s="32">
        <v>2.056340236</v>
      </c>
      <c r="H54" s="32">
        <v>2.6680785999999994</v>
      </c>
      <c r="I54" s="32">
        <v>3.1857400430000062</v>
      </c>
      <c r="J54" s="32">
        <v>2.8322364180000013</v>
      </c>
      <c r="K54" s="33">
        <v>1.3891452239999993</v>
      </c>
      <c r="L54" s="36">
        <v>2.9156046200000021</v>
      </c>
      <c r="M54" s="36">
        <v>5.3588951710000003</v>
      </c>
      <c r="N54" s="19"/>
    </row>
    <row r="55" spans="1:15" ht="11.45" customHeight="1" x14ac:dyDescent="0.2">
      <c r="A55" s="19"/>
      <c r="B55" s="23" t="s">
        <v>589</v>
      </c>
      <c r="C55" s="36">
        <v>0.68261111100000005</v>
      </c>
      <c r="D55" s="32">
        <v>0.74584999999999979</v>
      </c>
      <c r="E55" s="32">
        <v>1.2739473679999997</v>
      </c>
      <c r="F55" s="32">
        <v>1.1912000000000005</v>
      </c>
      <c r="G55" s="32">
        <v>1.5607105260000003</v>
      </c>
      <c r="H55" s="32">
        <v>1.94421675</v>
      </c>
      <c r="I55" s="32">
        <v>1.5873142819999997</v>
      </c>
      <c r="J55" s="32">
        <v>2.1268616110000016</v>
      </c>
      <c r="K55" s="33">
        <v>1.2160796429999998</v>
      </c>
      <c r="L55" s="36">
        <v>1.4073916019999997</v>
      </c>
      <c r="M55" s="36">
        <v>1.7539150969999999</v>
      </c>
      <c r="N55" s="19"/>
    </row>
    <row r="56" spans="1:15" ht="11.45" customHeight="1" x14ac:dyDescent="0.2">
      <c r="A56" s="19"/>
      <c r="B56" s="23" t="s">
        <v>590</v>
      </c>
      <c r="C56" s="36">
        <v>8.3512222220000005</v>
      </c>
      <c r="D56" s="32">
        <v>5.4650949999999989</v>
      </c>
      <c r="E56" s="32">
        <v>6.3314736839999997</v>
      </c>
      <c r="F56" s="32">
        <v>6.6312073020000009</v>
      </c>
      <c r="G56" s="32">
        <v>16.824588139999992</v>
      </c>
      <c r="H56" s="32">
        <v>10.676219331999993</v>
      </c>
      <c r="I56" s="32">
        <v>13.843916471000018</v>
      </c>
      <c r="J56" s="32">
        <v>8.440874899999999</v>
      </c>
      <c r="K56" s="33">
        <v>29.865040000999993</v>
      </c>
      <c r="L56" s="36">
        <v>41.506978857999975</v>
      </c>
      <c r="M56" s="36">
        <v>37.407346919999945</v>
      </c>
      <c r="N56" s="19"/>
    </row>
    <row r="57" spans="1:15" ht="11.45" customHeight="1" x14ac:dyDescent="0.2">
      <c r="A57" s="19"/>
      <c r="B57" s="190" t="s">
        <v>591</v>
      </c>
      <c r="C57" s="66">
        <v>0</v>
      </c>
      <c r="D57" s="184">
        <v>0.18847777699999996</v>
      </c>
      <c r="E57" s="184">
        <v>0.13050000000000006</v>
      </c>
      <c r="F57" s="184">
        <v>0.39603918599999988</v>
      </c>
      <c r="G57" s="184">
        <v>0.68305555500000015</v>
      </c>
      <c r="H57" s="184">
        <v>0.97124999999999928</v>
      </c>
      <c r="I57" s="184">
        <v>1.5822165779999999</v>
      </c>
      <c r="J57" s="184">
        <v>1.0145308820000003</v>
      </c>
      <c r="K57" s="185">
        <v>1.4772188439999996</v>
      </c>
      <c r="L57" s="66">
        <v>2.0965533600000024</v>
      </c>
      <c r="M57" s="66">
        <v>2.6323320010000026</v>
      </c>
      <c r="N57" s="473"/>
      <c r="O57" s="191"/>
    </row>
    <row r="58" spans="1:15" ht="11.45" customHeight="1" x14ac:dyDescent="0.2">
      <c r="A58" s="19"/>
      <c r="B58" s="190" t="s">
        <v>592</v>
      </c>
      <c r="C58" s="66">
        <v>0</v>
      </c>
      <c r="D58" s="184">
        <v>0</v>
      </c>
      <c r="E58" s="184">
        <v>0.27890000000000004</v>
      </c>
      <c r="F58" s="184">
        <v>0.18530218700000006</v>
      </c>
      <c r="G58" s="184">
        <v>0.65135906300000035</v>
      </c>
      <c r="H58" s="184">
        <v>2.5171623749999998</v>
      </c>
      <c r="I58" s="184">
        <v>1.6685341439999997</v>
      </c>
      <c r="J58" s="184">
        <v>1.6439707390000002</v>
      </c>
      <c r="K58" s="185">
        <v>0.33114274300000013</v>
      </c>
      <c r="L58" s="66">
        <v>0.45792612900000046</v>
      </c>
      <c r="M58" s="66">
        <v>0.71927020400000063</v>
      </c>
      <c r="N58" s="473"/>
      <c r="O58" s="191"/>
    </row>
    <row r="59" spans="1:15" ht="11.45" customHeight="1" x14ac:dyDescent="0.2">
      <c r="A59" s="19"/>
      <c r="B59" s="190" t="s">
        <v>593</v>
      </c>
      <c r="C59" s="66">
        <v>0</v>
      </c>
      <c r="D59" s="184">
        <v>0</v>
      </c>
      <c r="E59" s="184">
        <v>0</v>
      </c>
      <c r="F59" s="184">
        <v>0</v>
      </c>
      <c r="G59" s="184">
        <v>0</v>
      </c>
      <c r="H59" s="184">
        <v>0</v>
      </c>
      <c r="I59" s="184">
        <v>0</v>
      </c>
      <c r="J59" s="184">
        <v>0</v>
      </c>
      <c r="K59" s="185">
        <v>6.0022824070000018</v>
      </c>
      <c r="L59" s="66">
        <v>2.715254419000003</v>
      </c>
      <c r="M59" s="66">
        <v>4.810358523000005</v>
      </c>
      <c r="N59" s="473"/>
      <c r="O59" s="191"/>
    </row>
    <row r="60" spans="1:15" ht="11.45" customHeight="1" x14ac:dyDescent="0.2">
      <c r="A60" s="19"/>
      <c r="B60" s="190" t="s">
        <v>594</v>
      </c>
      <c r="C60" s="66">
        <v>33.809305555000002</v>
      </c>
      <c r="D60" s="184">
        <v>47.966159999999988</v>
      </c>
      <c r="E60" s="184">
        <v>52.698210526000004</v>
      </c>
      <c r="F60" s="184">
        <v>102.68515000000005</v>
      </c>
      <c r="G60" s="184">
        <v>124.20292105200005</v>
      </c>
      <c r="H60" s="184">
        <v>228.12245000000001</v>
      </c>
      <c r="I60" s="184">
        <v>308.80757980799984</v>
      </c>
      <c r="J60" s="184">
        <v>265.89824835899998</v>
      </c>
      <c r="K60" s="185">
        <v>541.62887499999965</v>
      </c>
      <c r="L60" s="66">
        <v>555.35173328200005</v>
      </c>
      <c r="M60" s="66">
        <v>1041.4620077499992</v>
      </c>
      <c r="N60" s="473"/>
      <c r="O60" s="191"/>
    </row>
    <row r="61" spans="1:15" ht="11.45" customHeight="1" x14ac:dyDescent="0.2">
      <c r="A61" s="19"/>
      <c r="B61" s="190" t="s">
        <v>597</v>
      </c>
      <c r="C61" s="66">
        <v>27.768263157</v>
      </c>
      <c r="D61" s="66">
        <v>37.180666665999986</v>
      </c>
      <c r="E61" s="66">
        <v>35.852399999999996</v>
      </c>
      <c r="F61" s="66">
        <v>61.094166666000007</v>
      </c>
      <c r="G61" s="66">
        <v>113.621714285</v>
      </c>
      <c r="H61" s="66">
        <v>116.10680952300001</v>
      </c>
      <c r="I61" s="66">
        <v>227.28077272699988</v>
      </c>
      <c r="J61" s="66">
        <v>219.14126190399998</v>
      </c>
      <c r="K61" s="66">
        <v>246.07861363600014</v>
      </c>
      <c r="L61" s="66">
        <v>361.53061904700013</v>
      </c>
      <c r="M61" s="66">
        <v>546.47986363600046</v>
      </c>
      <c r="N61" s="473"/>
      <c r="O61" s="191"/>
    </row>
    <row r="62" spans="1:15" ht="15.75" customHeight="1" x14ac:dyDescent="0.2">
      <c r="A62" s="458"/>
      <c r="B62" s="548" t="s">
        <v>340</v>
      </c>
      <c r="C62" s="551">
        <v>115.46709278900001</v>
      </c>
      <c r="D62" s="551">
        <v>154.62133723799994</v>
      </c>
      <c r="E62" s="551">
        <v>163.63259612799999</v>
      </c>
      <c r="F62" s="551">
        <v>260.65574738600009</v>
      </c>
      <c r="G62" s="551">
        <v>433.59984820300014</v>
      </c>
      <c r="H62" s="551">
        <v>558.60565281900006</v>
      </c>
      <c r="I62" s="551">
        <v>813.77589988999978</v>
      </c>
      <c r="J62" s="551">
        <v>829.735489938</v>
      </c>
      <c r="K62" s="551">
        <v>1180.308880846</v>
      </c>
      <c r="L62" s="551">
        <v>1442.528743799</v>
      </c>
      <c r="M62" s="551">
        <v>2225.9990848819994</v>
      </c>
      <c r="N62" s="473"/>
      <c r="O62" s="191"/>
    </row>
    <row r="63" spans="1:15" ht="59.1" customHeight="1" x14ac:dyDescent="0.2">
      <c r="A63" s="463" t="s">
        <v>3</v>
      </c>
      <c r="B63" s="587" t="s">
        <v>368</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85546875" style="22" customWidth="1"/>
    <col min="16" max="16" width="1.85546875" style="20" customWidth="1"/>
    <col min="17" max="16384" width="9.140625" style="20"/>
  </cols>
  <sheetData>
    <row r="1" spans="1:15" s="28" customFormat="1" x14ac:dyDescent="0.2">
      <c r="O1" s="29"/>
    </row>
    <row r="2" spans="1:15" s="59" customFormat="1" ht="16.5" customHeight="1" x14ac:dyDescent="0.3">
      <c r="A2" s="395"/>
      <c r="B2" s="236" t="s">
        <v>339</v>
      </c>
      <c r="C2" s="236"/>
      <c r="D2" s="236"/>
      <c r="E2" s="236"/>
      <c r="F2" s="236"/>
      <c r="G2" s="236"/>
      <c r="H2" s="236"/>
      <c r="I2" s="235"/>
      <c r="J2" s="235"/>
      <c r="K2" s="235"/>
      <c r="L2" s="235"/>
      <c r="M2" s="235"/>
      <c r="N2" s="396"/>
    </row>
    <row r="3" spans="1:15" s="404" customFormat="1" ht="16.5" customHeight="1" x14ac:dyDescent="0.2">
      <c r="A3" s="399"/>
      <c r="B3" s="399" t="s">
        <v>56</v>
      </c>
      <c r="C3" s="399"/>
      <c r="D3" s="399"/>
      <c r="E3" s="399"/>
      <c r="F3" s="399"/>
      <c r="G3" s="399"/>
      <c r="H3" s="399"/>
      <c r="I3" s="399"/>
      <c r="J3" s="403"/>
      <c r="K3" s="403"/>
      <c r="L3" s="403"/>
      <c r="M3" s="403"/>
      <c r="N3" s="399"/>
      <c r="O3" s="399"/>
    </row>
    <row r="4" spans="1:15" s="422" customFormat="1" ht="21" customHeight="1" x14ac:dyDescent="0.2">
      <c r="A4" s="469"/>
      <c r="B4" s="420" t="s">
        <v>543</v>
      </c>
      <c r="C4" s="420"/>
      <c r="D4" s="420"/>
      <c r="E4" s="420"/>
      <c r="F4" s="420"/>
      <c r="G4" s="420"/>
      <c r="H4" s="420"/>
      <c r="I4" s="420"/>
      <c r="J4" s="420"/>
      <c r="K4" s="420"/>
      <c r="L4" s="420"/>
      <c r="M4" s="468" t="s">
        <v>223</v>
      </c>
      <c r="N4" s="420"/>
      <c r="O4" s="421"/>
    </row>
    <row r="5" spans="1:15" ht="30" customHeight="1" x14ac:dyDescent="0.2">
      <c r="A5" s="470"/>
      <c r="B5" s="438"/>
      <c r="C5" s="441" t="s">
        <v>663</v>
      </c>
      <c r="D5" s="443" t="s">
        <v>664</v>
      </c>
      <c r="E5" s="443" t="s">
        <v>665</v>
      </c>
      <c r="F5" s="443" t="s">
        <v>666</v>
      </c>
      <c r="G5" s="443" t="s">
        <v>667</v>
      </c>
      <c r="H5" s="443" t="s">
        <v>668</v>
      </c>
      <c r="I5" s="443" t="s">
        <v>658</v>
      </c>
      <c r="J5" s="443" t="s">
        <v>659</v>
      </c>
      <c r="K5" s="443" t="s">
        <v>660</v>
      </c>
      <c r="L5" s="443" t="s">
        <v>661</v>
      </c>
      <c r="M5" s="443" t="s">
        <v>524</v>
      </c>
      <c r="N5" s="472"/>
      <c r="O5" s="21"/>
    </row>
    <row r="6" spans="1:15" ht="11.45" customHeight="1" x14ac:dyDescent="0.25">
      <c r="A6" s="461"/>
      <c r="B6" s="23" t="s">
        <v>544</v>
      </c>
      <c r="C6" s="31">
        <v>0</v>
      </c>
      <c r="D6" s="31">
        <v>0</v>
      </c>
      <c r="E6" s="31">
        <v>0</v>
      </c>
      <c r="F6" s="31">
        <v>0</v>
      </c>
      <c r="G6" s="31">
        <v>0</v>
      </c>
      <c r="H6" s="31">
        <v>0</v>
      </c>
      <c r="I6" s="31">
        <v>0</v>
      </c>
      <c r="J6" s="31">
        <v>0</v>
      </c>
      <c r="K6" s="35">
        <v>0</v>
      </c>
      <c r="L6" s="51">
        <v>1.2474130000000002E-3</v>
      </c>
      <c r="M6" s="51">
        <v>0</v>
      </c>
      <c r="N6" s="472"/>
      <c r="O6" s="25"/>
    </row>
    <row r="7" spans="1:15" ht="11.45" customHeight="1" x14ac:dyDescent="0.2">
      <c r="A7" s="458"/>
      <c r="B7" s="23" t="s">
        <v>545</v>
      </c>
      <c r="C7" s="32">
        <v>20.612823529</v>
      </c>
      <c r="D7" s="32">
        <v>24.538119007999999</v>
      </c>
      <c r="E7" s="32">
        <v>35.25247058799998</v>
      </c>
      <c r="F7" s="32">
        <v>60.877904943999994</v>
      </c>
      <c r="G7" s="32">
        <v>110.73058038800009</v>
      </c>
      <c r="H7" s="32">
        <v>117.54787013000002</v>
      </c>
      <c r="I7" s="32">
        <v>115.24323533599998</v>
      </c>
      <c r="J7" s="32">
        <v>80.683885982000049</v>
      </c>
      <c r="K7" s="33">
        <v>65.078799038000028</v>
      </c>
      <c r="L7" s="36">
        <v>86.329939171999996</v>
      </c>
      <c r="M7" s="36">
        <v>107.33711426200003</v>
      </c>
      <c r="N7" s="19"/>
      <c r="O7" s="27"/>
    </row>
    <row r="8" spans="1:15" ht="11.45" customHeight="1" x14ac:dyDescent="0.2">
      <c r="A8" s="458"/>
      <c r="B8" s="23" t="s">
        <v>546</v>
      </c>
      <c r="C8" s="32">
        <v>4.0359634600000005</v>
      </c>
      <c r="D8" s="32">
        <v>4.6060850000000011</v>
      </c>
      <c r="E8" s="32">
        <v>3.0830500000000005</v>
      </c>
      <c r="F8" s="32">
        <v>7.0288145090000009</v>
      </c>
      <c r="G8" s="32">
        <v>10.413571250000004</v>
      </c>
      <c r="H8" s="32">
        <v>10.724939197999994</v>
      </c>
      <c r="I8" s="32">
        <v>9.0438864850000034</v>
      </c>
      <c r="J8" s="32">
        <v>12.885533016000005</v>
      </c>
      <c r="K8" s="33">
        <v>11.010814538999998</v>
      </c>
      <c r="L8" s="36">
        <v>14.026651503</v>
      </c>
      <c r="M8" s="36">
        <v>13.397105085000005</v>
      </c>
      <c r="N8" s="19"/>
      <c r="O8" s="27"/>
    </row>
    <row r="9" spans="1:15" ht="11.45" customHeight="1" x14ac:dyDescent="0.2">
      <c r="A9" s="458"/>
      <c r="B9" s="23" t="s">
        <v>547</v>
      </c>
      <c r="C9" s="32">
        <v>0.71730654999999999</v>
      </c>
      <c r="D9" s="32">
        <v>0.35986000000000001</v>
      </c>
      <c r="E9" s="32">
        <v>0.73275000000000023</v>
      </c>
      <c r="F9" s="32">
        <v>0.32575009499999996</v>
      </c>
      <c r="G9" s="32">
        <v>0.71450000000000002</v>
      </c>
      <c r="H9" s="32">
        <v>3.5964583329999997</v>
      </c>
      <c r="I9" s="32">
        <v>1.5962493510000004</v>
      </c>
      <c r="J9" s="32">
        <v>5.011709199000002</v>
      </c>
      <c r="K9" s="33">
        <v>1.0693270609999996</v>
      </c>
      <c r="L9" s="36">
        <v>1.4601372700000008</v>
      </c>
      <c r="M9" s="36">
        <v>1.2432736839999994</v>
      </c>
      <c r="N9" s="19"/>
      <c r="O9" s="27"/>
    </row>
    <row r="10" spans="1:15" ht="11.45" customHeight="1" x14ac:dyDescent="0.2">
      <c r="A10" s="458"/>
      <c r="B10" s="23" t="s">
        <v>548</v>
      </c>
      <c r="C10" s="32">
        <v>21.558666666000001</v>
      </c>
      <c r="D10" s="32">
        <v>18.249445000000001</v>
      </c>
      <c r="E10" s="32">
        <v>6.6916315780000026</v>
      </c>
      <c r="F10" s="32">
        <v>11.062098909000001</v>
      </c>
      <c r="G10" s="32">
        <v>26.300814616999997</v>
      </c>
      <c r="H10" s="32">
        <v>22.472853583999999</v>
      </c>
      <c r="I10" s="32">
        <v>16.763935679000006</v>
      </c>
      <c r="J10" s="32">
        <v>17.969381195</v>
      </c>
      <c r="K10" s="33">
        <v>27.799343052999991</v>
      </c>
      <c r="L10" s="36">
        <v>24.873380951999991</v>
      </c>
      <c r="M10" s="36">
        <v>33.588184105999957</v>
      </c>
      <c r="N10" s="19"/>
      <c r="O10" s="27"/>
    </row>
    <row r="11" spans="1:15" ht="11.45" customHeight="1" x14ac:dyDescent="0.2">
      <c r="A11" s="458"/>
      <c r="B11" s="23" t="s">
        <v>549</v>
      </c>
      <c r="C11" s="32">
        <v>0</v>
      </c>
      <c r="D11" s="32">
        <v>0</v>
      </c>
      <c r="E11" s="32">
        <v>0.21039999999999995</v>
      </c>
      <c r="F11" s="32">
        <v>0.38045172199999999</v>
      </c>
      <c r="G11" s="32">
        <v>3.1802647000000003E-2</v>
      </c>
      <c r="H11" s="32">
        <v>0.29225000000000012</v>
      </c>
      <c r="I11" s="32">
        <v>0.49616692700000042</v>
      </c>
      <c r="J11" s="32">
        <v>0.18089299999999994</v>
      </c>
      <c r="K11" s="33">
        <v>0.34980797399999997</v>
      </c>
      <c r="L11" s="36">
        <v>0.69498629500000009</v>
      </c>
      <c r="M11" s="36">
        <v>1.2470595540000009</v>
      </c>
      <c r="N11" s="19"/>
      <c r="O11" s="27"/>
    </row>
    <row r="12" spans="1:15" ht="11.45" customHeight="1" x14ac:dyDescent="0.2">
      <c r="A12" s="458"/>
      <c r="B12" s="23" t="s">
        <v>550</v>
      </c>
      <c r="C12" s="32">
        <v>0</v>
      </c>
      <c r="D12" s="32">
        <v>0</v>
      </c>
      <c r="E12" s="32">
        <v>0</v>
      </c>
      <c r="F12" s="32">
        <v>0</v>
      </c>
      <c r="G12" s="32">
        <v>0.16897618999999992</v>
      </c>
      <c r="H12" s="32">
        <v>0.21137500000000001</v>
      </c>
      <c r="I12" s="32">
        <v>0.36161133799999995</v>
      </c>
      <c r="J12" s="32">
        <v>0.62422795200000025</v>
      </c>
      <c r="K12" s="33">
        <v>0.33115750199999988</v>
      </c>
      <c r="L12" s="36">
        <v>0.69155845500000002</v>
      </c>
      <c r="M12" s="36">
        <v>0.89607199100000035</v>
      </c>
      <c r="N12" s="19"/>
      <c r="O12" s="27"/>
    </row>
    <row r="13" spans="1:15" ht="11.45" customHeight="1" x14ac:dyDescent="0.2">
      <c r="A13" s="458"/>
      <c r="B13" s="23" t="s">
        <v>551</v>
      </c>
      <c r="C13" s="32">
        <v>15.266736842</v>
      </c>
      <c r="D13" s="32">
        <v>24.579642857000003</v>
      </c>
      <c r="E13" s="32">
        <v>28.529799999999998</v>
      </c>
      <c r="F13" s="32">
        <v>31.587261903999998</v>
      </c>
      <c r="G13" s="32">
        <v>41.866675000000001</v>
      </c>
      <c r="H13" s="32">
        <v>33.852499999999978</v>
      </c>
      <c r="I13" s="32">
        <v>35.551204545000033</v>
      </c>
      <c r="J13" s="32">
        <v>48.08369047599998</v>
      </c>
      <c r="K13" s="33">
        <v>69.111495503000029</v>
      </c>
      <c r="L13" s="36">
        <v>117.78497948800006</v>
      </c>
      <c r="M13" s="36">
        <v>144.52048217900003</v>
      </c>
      <c r="N13" s="19"/>
      <c r="O13" s="27"/>
    </row>
    <row r="14" spans="1:15" ht="11.45" customHeight="1" x14ac:dyDescent="0.2">
      <c r="A14" s="458"/>
      <c r="B14" s="23" t="s">
        <v>552</v>
      </c>
      <c r="C14" s="32">
        <v>0</v>
      </c>
      <c r="D14" s="32">
        <v>0</v>
      </c>
      <c r="E14" s="32">
        <v>0</v>
      </c>
      <c r="F14" s="32">
        <v>0.20126857899999998</v>
      </c>
      <c r="G14" s="32">
        <v>0.44312499999999999</v>
      </c>
      <c r="H14" s="32">
        <v>0.52214342300000016</v>
      </c>
      <c r="I14" s="32">
        <v>1.2121370449999997</v>
      </c>
      <c r="J14" s="32">
        <v>0.70187350000000026</v>
      </c>
      <c r="K14" s="33">
        <v>0.72335855400000015</v>
      </c>
      <c r="L14" s="36">
        <v>0.451632388</v>
      </c>
      <c r="M14" s="36">
        <v>1.3065157450000009</v>
      </c>
      <c r="N14" s="19"/>
      <c r="O14" s="27"/>
    </row>
    <row r="15" spans="1:15" ht="11.45" customHeight="1" x14ac:dyDescent="0.2">
      <c r="A15" s="458"/>
      <c r="B15" s="23" t="s">
        <v>553</v>
      </c>
      <c r="C15" s="32">
        <v>0</v>
      </c>
      <c r="D15" s="32">
        <v>0</v>
      </c>
      <c r="E15" s="32">
        <v>0</v>
      </c>
      <c r="F15" s="32">
        <v>0</v>
      </c>
      <c r="G15" s="32">
        <v>0.90066666599999989</v>
      </c>
      <c r="H15" s="32">
        <v>8.0238532500000019</v>
      </c>
      <c r="I15" s="32">
        <v>16.641506154999998</v>
      </c>
      <c r="J15" s="32">
        <v>36.621705596000012</v>
      </c>
      <c r="K15" s="33">
        <v>84.346956976999991</v>
      </c>
      <c r="L15" s="36">
        <v>93.062522766000058</v>
      </c>
      <c r="M15" s="36">
        <v>142.26895551900017</v>
      </c>
      <c r="N15" s="19"/>
      <c r="O15" s="27"/>
    </row>
    <row r="16" spans="1:15" ht="11.45" customHeight="1" x14ac:dyDescent="0.25">
      <c r="A16" s="461"/>
      <c r="B16" s="23" t="s">
        <v>554</v>
      </c>
      <c r="C16" s="32">
        <v>0</v>
      </c>
      <c r="D16" s="32">
        <v>0.75405714199999996</v>
      </c>
      <c r="E16" s="32">
        <v>0.71629999999999983</v>
      </c>
      <c r="F16" s="32">
        <v>2.2422045449999994</v>
      </c>
      <c r="G16" s="32">
        <v>4.0431499999999998</v>
      </c>
      <c r="H16" s="32">
        <v>7.4176190470000005</v>
      </c>
      <c r="I16" s="32">
        <v>11.106975008000001</v>
      </c>
      <c r="J16" s="32">
        <v>13.508622176000006</v>
      </c>
      <c r="K16" s="33">
        <v>15.74540011800001</v>
      </c>
      <c r="L16" s="36">
        <v>15.082643563000007</v>
      </c>
      <c r="M16" s="36">
        <v>24.397358566000005</v>
      </c>
      <c r="N16" s="19"/>
      <c r="O16" s="25"/>
    </row>
    <row r="17" spans="1:15" ht="11.45" customHeight="1" x14ac:dyDescent="0.2">
      <c r="A17" s="462"/>
      <c r="B17" s="23" t="s">
        <v>555</v>
      </c>
      <c r="C17" s="32">
        <v>0</v>
      </c>
      <c r="D17" s="32">
        <v>0</v>
      </c>
      <c r="E17" s="32">
        <v>2.8421050000000002E-3</v>
      </c>
      <c r="F17" s="32">
        <v>1.460535E-2</v>
      </c>
      <c r="G17" s="32">
        <v>5.976454500000003E-2</v>
      </c>
      <c r="H17" s="32">
        <v>2.8511069999999996E-2</v>
      </c>
      <c r="I17" s="32">
        <v>4.2794417000000015E-2</v>
      </c>
      <c r="J17" s="32">
        <v>0.11182488099999997</v>
      </c>
      <c r="K17" s="33">
        <v>6.7475779E-2</v>
      </c>
      <c r="L17" s="36">
        <v>0.20551859999999991</v>
      </c>
      <c r="M17" s="36">
        <v>0.29356651999999994</v>
      </c>
      <c r="N17" s="19"/>
      <c r="O17" s="27"/>
    </row>
    <row r="18" spans="1:15" ht="11.45" customHeight="1" x14ac:dyDescent="0.2">
      <c r="A18" s="462"/>
      <c r="B18" s="62" t="s">
        <v>556</v>
      </c>
      <c r="C18" s="32">
        <v>0</v>
      </c>
      <c r="D18" s="32">
        <v>2.8968000000000003</v>
      </c>
      <c r="E18" s="32">
        <v>1.1382000000000005</v>
      </c>
      <c r="F18" s="32">
        <v>1.2968595030000003</v>
      </c>
      <c r="G18" s="32">
        <v>2.6673499999999994</v>
      </c>
      <c r="H18" s="32">
        <v>3.7754401369999995</v>
      </c>
      <c r="I18" s="32">
        <v>3.8209268570000012</v>
      </c>
      <c r="J18" s="32">
        <v>3.0280793200000002</v>
      </c>
      <c r="K18" s="33">
        <v>4.4513146380000022</v>
      </c>
      <c r="L18" s="36">
        <v>4.7872510300000011</v>
      </c>
      <c r="M18" s="36">
        <v>7.1732474220000046</v>
      </c>
      <c r="N18" s="19"/>
      <c r="O18" s="27"/>
    </row>
    <row r="19" spans="1:15" ht="11.45" customHeight="1" x14ac:dyDescent="0.2">
      <c r="A19" s="462"/>
      <c r="B19" s="23" t="s">
        <v>557</v>
      </c>
      <c r="C19" s="32">
        <v>20.136147058000006</v>
      </c>
      <c r="D19" s="32">
        <v>19.875410526</v>
      </c>
      <c r="E19" s="32">
        <v>18.292500000000004</v>
      </c>
      <c r="F19" s="32">
        <v>29.647289473000004</v>
      </c>
      <c r="G19" s="32">
        <v>60.977777776999993</v>
      </c>
      <c r="H19" s="32">
        <v>72.355859899000023</v>
      </c>
      <c r="I19" s="32">
        <v>69.956129486000037</v>
      </c>
      <c r="J19" s="32">
        <v>62.639027583999983</v>
      </c>
      <c r="K19" s="33">
        <v>43.143395181999992</v>
      </c>
      <c r="L19" s="36">
        <v>58.411991788999948</v>
      </c>
      <c r="M19" s="36">
        <v>65.512452517000057</v>
      </c>
      <c r="N19" s="19"/>
      <c r="O19" s="27"/>
    </row>
    <row r="20" spans="1:15" ht="11.45" customHeight="1" x14ac:dyDescent="0.2">
      <c r="A20" s="462"/>
      <c r="B20" s="23" t="s">
        <v>669</v>
      </c>
      <c r="C20" s="32">
        <v>0</v>
      </c>
      <c r="D20" s="32">
        <v>0</v>
      </c>
      <c r="E20" s="32">
        <v>0</v>
      </c>
      <c r="F20" s="32">
        <v>0.10402380900000001</v>
      </c>
      <c r="G20" s="32">
        <v>1.0568500000000003</v>
      </c>
      <c r="H20" s="32">
        <v>0.97330952300000018</v>
      </c>
      <c r="I20" s="32">
        <v>5.4695681999999982E-2</v>
      </c>
      <c r="J20" s="32">
        <v>0</v>
      </c>
      <c r="K20" s="33">
        <v>0</v>
      </c>
      <c r="L20" s="36">
        <v>0</v>
      </c>
      <c r="M20" s="36">
        <v>0</v>
      </c>
      <c r="N20" s="19"/>
      <c r="O20" s="27"/>
    </row>
    <row r="21" spans="1:15" ht="11.45" customHeight="1" x14ac:dyDescent="0.2">
      <c r="A21" s="462"/>
      <c r="B21" s="23" t="s">
        <v>558</v>
      </c>
      <c r="C21" s="32">
        <v>2.5578083329999997</v>
      </c>
      <c r="D21" s="32">
        <v>2.7470650000000001</v>
      </c>
      <c r="E21" s="32">
        <v>1.0276842099999999</v>
      </c>
      <c r="F21" s="32">
        <v>0.86916600000000011</v>
      </c>
      <c r="G21" s="32">
        <v>7.121879472999999</v>
      </c>
      <c r="H21" s="32">
        <v>29.827175999999994</v>
      </c>
      <c r="I21" s="32">
        <v>13.435800811</v>
      </c>
      <c r="J21" s="32">
        <v>11.679644067999998</v>
      </c>
      <c r="K21" s="33">
        <v>5.216442378000008</v>
      </c>
      <c r="L21" s="36">
        <v>4.370349611</v>
      </c>
      <c r="M21" s="36">
        <v>7.6584830970000013</v>
      </c>
      <c r="N21" s="19"/>
      <c r="O21" s="27"/>
    </row>
    <row r="22" spans="1:15" ht="11.45" customHeight="1" x14ac:dyDescent="0.2">
      <c r="A22" s="462"/>
      <c r="B22" s="23" t="s">
        <v>559</v>
      </c>
      <c r="C22" s="32">
        <v>30.402526314999999</v>
      </c>
      <c r="D22" s="32">
        <v>49.501857141999984</v>
      </c>
      <c r="E22" s="32">
        <v>37.792449999999995</v>
      </c>
      <c r="F22" s="32">
        <v>46.473071427999983</v>
      </c>
      <c r="G22" s="32">
        <v>87.221075000000042</v>
      </c>
      <c r="H22" s="32">
        <v>104.26226190400004</v>
      </c>
      <c r="I22" s="32">
        <v>134.92140966799997</v>
      </c>
      <c r="J22" s="32">
        <v>136.51137949100007</v>
      </c>
      <c r="K22" s="33">
        <v>117.88462744199994</v>
      </c>
      <c r="L22" s="36">
        <v>152.66520062400005</v>
      </c>
      <c r="M22" s="36">
        <v>179.44946886199995</v>
      </c>
      <c r="N22" s="19"/>
      <c r="O22" s="27"/>
    </row>
    <row r="23" spans="1:15" ht="11.45" customHeight="1" x14ac:dyDescent="0.2">
      <c r="A23" s="462"/>
      <c r="B23" s="23" t="s">
        <v>560</v>
      </c>
      <c r="C23" s="32">
        <v>37.907833332999992</v>
      </c>
      <c r="D23" s="32">
        <v>43.91669000000001</v>
      </c>
      <c r="E23" s="32">
        <v>50.674263157000006</v>
      </c>
      <c r="F23" s="32">
        <v>69.925249999999991</v>
      </c>
      <c r="G23" s="32">
        <v>51.592131577999972</v>
      </c>
      <c r="H23" s="32">
        <v>63.864275000000006</v>
      </c>
      <c r="I23" s="32">
        <v>79.136857142000025</v>
      </c>
      <c r="J23" s="32">
        <v>85.247026815999959</v>
      </c>
      <c r="K23" s="33">
        <v>95.725144955000005</v>
      </c>
      <c r="L23" s="36">
        <v>127.14466300500003</v>
      </c>
      <c r="M23" s="36">
        <v>253.93664262600009</v>
      </c>
      <c r="N23" s="19"/>
      <c r="O23" s="27"/>
    </row>
    <row r="24" spans="1:15" ht="11.45" customHeight="1" x14ac:dyDescent="0.2">
      <c r="A24" s="462"/>
      <c r="B24" s="23" t="s">
        <v>561</v>
      </c>
      <c r="C24" s="32">
        <v>0.76440556300000018</v>
      </c>
      <c r="D24" s="32">
        <v>3.288215000000001</v>
      </c>
      <c r="E24" s="32">
        <v>2.524</v>
      </c>
      <c r="F24" s="32">
        <v>3.1982949250000008</v>
      </c>
      <c r="G24" s="32">
        <v>3.7959572100000014</v>
      </c>
      <c r="H24" s="32">
        <v>3.4597839410000004</v>
      </c>
      <c r="I24" s="32">
        <v>1.5982432790000012</v>
      </c>
      <c r="J24" s="32">
        <v>0.6569790160000003</v>
      </c>
      <c r="K24" s="33">
        <v>0.32162204500000002</v>
      </c>
      <c r="L24" s="36">
        <v>0.37951591300000015</v>
      </c>
      <c r="M24" s="36">
        <v>0.50494572600000009</v>
      </c>
      <c r="N24" s="19"/>
      <c r="O24" s="27"/>
    </row>
    <row r="25" spans="1:15" ht="11.45" customHeight="1" x14ac:dyDescent="0.2">
      <c r="A25" s="462"/>
      <c r="B25" s="23" t="s">
        <v>562</v>
      </c>
      <c r="C25" s="32">
        <v>52.737852940999986</v>
      </c>
      <c r="D25" s="32">
        <v>43.849752630999987</v>
      </c>
      <c r="E25" s="32">
        <v>43.991500000000002</v>
      </c>
      <c r="F25" s="32">
        <v>61.148499999999991</v>
      </c>
      <c r="G25" s="32">
        <v>121.99111111100004</v>
      </c>
      <c r="H25" s="32">
        <v>147.04613157800003</v>
      </c>
      <c r="I25" s="32">
        <v>174.13015132499999</v>
      </c>
      <c r="J25" s="32">
        <v>275.89424264999991</v>
      </c>
      <c r="K25" s="33">
        <v>417.16135355200032</v>
      </c>
      <c r="L25" s="36">
        <v>423.8569366940003</v>
      </c>
      <c r="M25" s="36">
        <v>563.6987212099998</v>
      </c>
      <c r="N25" s="19"/>
      <c r="O25" s="27"/>
    </row>
    <row r="26" spans="1:15" ht="11.45" customHeight="1" x14ac:dyDescent="0.2">
      <c r="A26" s="462"/>
      <c r="B26" s="23" t="s">
        <v>563</v>
      </c>
      <c r="C26" s="32">
        <v>0</v>
      </c>
      <c r="D26" s="32">
        <v>0.27999999999999992</v>
      </c>
      <c r="E26" s="32">
        <v>0.15725000000000003</v>
      </c>
      <c r="F26" s="32">
        <v>1.9708809520000004</v>
      </c>
      <c r="G26" s="32">
        <v>4.3425000000000002</v>
      </c>
      <c r="H26" s="32">
        <v>3.1170972239999997</v>
      </c>
      <c r="I26" s="32">
        <v>2.4995476190000012</v>
      </c>
      <c r="J26" s="32">
        <v>2.3451977430000004</v>
      </c>
      <c r="K26" s="33">
        <v>3.0657218300000006</v>
      </c>
      <c r="L26" s="36">
        <v>4.4719225300000032</v>
      </c>
      <c r="M26" s="36">
        <v>9.2372875889999975</v>
      </c>
      <c r="N26" s="19"/>
      <c r="O26" s="25"/>
    </row>
    <row r="27" spans="1:15" ht="11.45" customHeight="1" x14ac:dyDescent="0.2">
      <c r="A27" s="462"/>
      <c r="B27" s="23" t="s">
        <v>564</v>
      </c>
      <c r="C27" s="32">
        <v>0</v>
      </c>
      <c r="D27" s="32">
        <v>0.90279999999999994</v>
      </c>
      <c r="E27" s="32">
        <v>1.388882352</v>
      </c>
      <c r="F27" s="32">
        <v>2.0129249999999996</v>
      </c>
      <c r="G27" s="32">
        <v>13.4368</v>
      </c>
      <c r="H27" s="32">
        <v>7.6965841290000006</v>
      </c>
      <c r="I27" s="32">
        <v>11.167188921000001</v>
      </c>
      <c r="J27" s="32">
        <v>13.788267903000001</v>
      </c>
      <c r="K27" s="33">
        <v>15.577816630999994</v>
      </c>
      <c r="L27" s="36">
        <v>18.892625812000016</v>
      </c>
      <c r="M27" s="36">
        <v>29.258704692999995</v>
      </c>
      <c r="N27" s="19"/>
      <c r="O27" s="27"/>
    </row>
    <row r="28" spans="1:15" ht="11.45" customHeight="1" x14ac:dyDescent="0.2">
      <c r="A28" s="462"/>
      <c r="B28" s="23" t="s">
        <v>565</v>
      </c>
      <c r="C28" s="32">
        <v>0</v>
      </c>
      <c r="D28" s="32">
        <v>0.73339473599999994</v>
      </c>
      <c r="E28" s="32">
        <v>0.30540000000000006</v>
      </c>
      <c r="F28" s="32">
        <v>1.2132521419999998</v>
      </c>
      <c r="G28" s="32">
        <v>0.61258955000000037</v>
      </c>
      <c r="H28" s="32">
        <v>0.89610450700000033</v>
      </c>
      <c r="I28" s="32">
        <v>1.3800881819999995</v>
      </c>
      <c r="J28" s="32">
        <v>1.75416857</v>
      </c>
      <c r="K28" s="33">
        <v>2.3653255400000011</v>
      </c>
      <c r="L28" s="36">
        <v>1.3649951010000001</v>
      </c>
      <c r="M28" s="36">
        <v>1.9554319530000019</v>
      </c>
      <c r="N28" s="19"/>
      <c r="O28" s="27"/>
    </row>
    <row r="29" spans="1:15" ht="11.45" customHeight="1" x14ac:dyDescent="0.2">
      <c r="A29" s="462"/>
      <c r="B29" s="23" t="s">
        <v>566</v>
      </c>
      <c r="C29" s="32">
        <v>1.4288908329999996</v>
      </c>
      <c r="D29" s="32">
        <v>3.6223000000000001</v>
      </c>
      <c r="E29" s="32">
        <v>3.534842105000001</v>
      </c>
      <c r="F29" s="32">
        <v>2.0383675469999996</v>
      </c>
      <c r="G29" s="32">
        <v>5.7651499999999993</v>
      </c>
      <c r="H29" s="32">
        <v>8.0810673800000004</v>
      </c>
      <c r="I29" s="32">
        <v>4.7159805590000001</v>
      </c>
      <c r="J29" s="32">
        <v>1.3859070429999998</v>
      </c>
      <c r="K29" s="33">
        <v>4.7085598720000021</v>
      </c>
      <c r="L29" s="36"/>
      <c r="M29" s="36"/>
      <c r="N29" s="19"/>
      <c r="O29" s="27"/>
    </row>
    <row r="30" spans="1:15" ht="11.45" customHeight="1" x14ac:dyDescent="0.2">
      <c r="A30" s="462"/>
      <c r="B30" s="23" t="s">
        <v>567</v>
      </c>
      <c r="C30" s="32">
        <v>0</v>
      </c>
      <c r="D30" s="32">
        <v>0</v>
      </c>
      <c r="E30" s="32">
        <v>0.67700000000000005</v>
      </c>
      <c r="F30" s="32">
        <v>2.083842105</v>
      </c>
      <c r="G30" s="32">
        <v>4.4037429719999999</v>
      </c>
      <c r="H30" s="32">
        <v>5.4187368420000004</v>
      </c>
      <c r="I30" s="32">
        <v>4.324200000000002</v>
      </c>
      <c r="J30" s="32">
        <v>5.0306541959999986</v>
      </c>
      <c r="K30" s="33">
        <v>5.081566212000002</v>
      </c>
      <c r="L30" s="36">
        <v>5.6997638880000041</v>
      </c>
      <c r="M30" s="36">
        <v>8.2512188810000016</v>
      </c>
      <c r="N30" s="19"/>
      <c r="O30" s="27"/>
    </row>
    <row r="31" spans="1:15" ht="11.45" customHeight="1" x14ac:dyDescent="0.2">
      <c r="A31" s="462"/>
      <c r="B31" s="23" t="s">
        <v>568</v>
      </c>
      <c r="C31" s="32">
        <v>7.5879444440000006</v>
      </c>
      <c r="D31" s="32">
        <v>14.746119047000001</v>
      </c>
      <c r="E31" s="32">
        <v>10.941210525999997</v>
      </c>
      <c r="F31" s="32">
        <v>9.8981190470000033</v>
      </c>
      <c r="G31" s="32">
        <v>21.757973683999989</v>
      </c>
      <c r="H31" s="32">
        <v>17.725547618999986</v>
      </c>
      <c r="I31" s="32">
        <v>15.216007419000004</v>
      </c>
      <c r="J31" s="32">
        <v>13.484000612999989</v>
      </c>
      <c r="K31" s="33">
        <v>14.650743154000009</v>
      </c>
      <c r="L31" s="36">
        <v>13.385539310000004</v>
      </c>
      <c r="M31" s="36">
        <v>11.954736858</v>
      </c>
      <c r="N31" s="19"/>
      <c r="O31" s="27"/>
    </row>
    <row r="32" spans="1:15" ht="11.45" customHeight="1" x14ac:dyDescent="0.2">
      <c r="A32" s="462"/>
      <c r="B32" s="23" t="s">
        <v>569</v>
      </c>
      <c r="C32" s="32">
        <v>89.061399999999963</v>
      </c>
      <c r="D32" s="32">
        <v>61.114404760999982</v>
      </c>
      <c r="E32" s="32">
        <v>90.303500000000028</v>
      </c>
      <c r="F32" s="32">
        <v>124.64707142800003</v>
      </c>
      <c r="G32" s="32">
        <v>111.87735000000001</v>
      </c>
      <c r="H32" s="32">
        <v>168.26048933299998</v>
      </c>
      <c r="I32" s="32">
        <v>169.55767656800006</v>
      </c>
      <c r="J32" s="32">
        <v>205.74236698200008</v>
      </c>
      <c r="K32" s="33">
        <v>195.27856923299998</v>
      </c>
      <c r="L32" s="36">
        <v>204.86773713000017</v>
      </c>
      <c r="M32" s="36">
        <v>244.7351625310001</v>
      </c>
      <c r="N32" s="19"/>
      <c r="O32" s="27"/>
    </row>
    <row r="33" spans="1:15" ht="11.45" customHeight="1" x14ac:dyDescent="0.2">
      <c r="A33" s="462"/>
      <c r="B33" s="23" t="s">
        <v>570</v>
      </c>
      <c r="C33" s="32">
        <v>0</v>
      </c>
      <c r="D33" s="32">
        <v>0.70349545400000002</v>
      </c>
      <c r="E33" s="32">
        <v>2.5350999999999986</v>
      </c>
      <c r="F33" s="32">
        <v>5.950499999999999</v>
      </c>
      <c r="G33" s="32">
        <v>10.838119046999999</v>
      </c>
      <c r="H33" s="32">
        <v>18.41990541800001</v>
      </c>
      <c r="I33" s="32">
        <v>19.015363425000015</v>
      </c>
      <c r="J33" s="32">
        <v>17.787602965000016</v>
      </c>
      <c r="K33" s="33">
        <v>22.296938702999995</v>
      </c>
      <c r="L33" s="36">
        <v>28.867161189999958</v>
      </c>
      <c r="M33" s="36">
        <v>33.806854636999951</v>
      </c>
      <c r="N33" s="19"/>
      <c r="O33" s="27"/>
    </row>
    <row r="34" spans="1:15" ht="11.45" customHeight="1" x14ac:dyDescent="0.2">
      <c r="A34" s="19"/>
      <c r="B34" s="23" t="s">
        <v>670</v>
      </c>
      <c r="C34" s="32">
        <v>0</v>
      </c>
      <c r="D34" s="32">
        <v>0</v>
      </c>
      <c r="E34" s="32">
        <v>0</v>
      </c>
      <c r="F34" s="32">
        <v>0.53905391000000002</v>
      </c>
      <c r="G34" s="32">
        <v>1.7347631570000004</v>
      </c>
      <c r="H34" s="32">
        <v>1.4355499999999997</v>
      </c>
      <c r="I34" s="32">
        <v>1.1084750919999997</v>
      </c>
      <c r="J34" s="32">
        <v>0.3143364469999998</v>
      </c>
      <c r="K34" s="33">
        <v>0.275565532</v>
      </c>
      <c r="L34" s="36">
        <v>8.3309080999999993E-2</v>
      </c>
      <c r="M34" s="36">
        <v>0</v>
      </c>
      <c r="N34" s="19"/>
      <c r="O34" s="27"/>
    </row>
    <row r="35" spans="1:15" ht="11.45" customHeight="1" x14ac:dyDescent="0.2">
      <c r="A35" s="19"/>
      <c r="B35" s="23" t="s">
        <v>571</v>
      </c>
      <c r="C35" s="32">
        <v>0</v>
      </c>
      <c r="D35" s="32">
        <v>0</v>
      </c>
      <c r="E35" s="32">
        <v>0</v>
      </c>
      <c r="F35" s="32">
        <v>9.6476190000000017E-2</v>
      </c>
      <c r="G35" s="32">
        <v>0.28728325599999993</v>
      </c>
      <c r="H35" s="32">
        <v>0.85694956100000008</v>
      </c>
      <c r="I35" s="32">
        <v>0.35748978000000009</v>
      </c>
      <c r="J35" s="32">
        <v>0.13381090000000007</v>
      </c>
      <c r="K35" s="33">
        <v>1.2865098E-2</v>
      </c>
      <c r="L35" s="36">
        <v>3.8759219999999995E-3</v>
      </c>
      <c r="M35" s="36">
        <v>1.8888918000000001E-2</v>
      </c>
      <c r="N35" s="19"/>
      <c r="O35" s="27"/>
    </row>
    <row r="36" spans="1:15" ht="11.45" customHeight="1" x14ac:dyDescent="0.2">
      <c r="A36" s="19"/>
      <c r="B36" s="23" t="s">
        <v>572</v>
      </c>
      <c r="C36" s="32">
        <v>10.395526315000005</v>
      </c>
      <c r="D36" s="32">
        <v>13.114242856999995</v>
      </c>
      <c r="E36" s="32">
        <v>7.5629523800000005</v>
      </c>
      <c r="F36" s="32">
        <v>9.6233734409999983</v>
      </c>
      <c r="G36" s="32">
        <v>24.014786344999994</v>
      </c>
      <c r="H36" s="32">
        <v>16.857679999999995</v>
      </c>
      <c r="I36" s="32">
        <v>24.131318049999994</v>
      </c>
      <c r="J36" s="32">
        <v>16.878095918000014</v>
      </c>
      <c r="K36" s="33">
        <v>32.568410530999991</v>
      </c>
      <c r="L36" s="36">
        <v>46.381394290999978</v>
      </c>
      <c r="M36" s="36">
        <v>40.631892031999996</v>
      </c>
      <c r="N36" s="19"/>
      <c r="O36" s="25"/>
    </row>
    <row r="37" spans="1:15" ht="11.45" customHeight="1" x14ac:dyDescent="0.2">
      <c r="A37" s="19"/>
      <c r="B37" s="23" t="s">
        <v>573</v>
      </c>
      <c r="C37" s="32">
        <v>0</v>
      </c>
      <c r="D37" s="32">
        <v>0.73557499999999998</v>
      </c>
      <c r="E37" s="32">
        <v>0.54866666600000036</v>
      </c>
      <c r="F37" s="32">
        <v>0.49662500000000015</v>
      </c>
      <c r="G37" s="32">
        <v>1.3880190470000002</v>
      </c>
      <c r="H37" s="32">
        <v>2.4290536429999996</v>
      </c>
      <c r="I37" s="32">
        <v>3.0229262119999993</v>
      </c>
      <c r="J37" s="32">
        <v>4.8315948510000002</v>
      </c>
      <c r="K37" s="33">
        <v>7.9287634180000026</v>
      </c>
      <c r="L37" s="36">
        <v>11.263734775000005</v>
      </c>
      <c r="M37" s="36">
        <v>17.770054995000006</v>
      </c>
      <c r="N37" s="19"/>
      <c r="O37" s="27"/>
    </row>
    <row r="38" spans="1:15" ht="11.45" customHeight="1" x14ac:dyDescent="0.2">
      <c r="A38" s="19"/>
      <c r="B38" s="23" t="s">
        <v>574</v>
      </c>
      <c r="C38" s="32">
        <v>0</v>
      </c>
      <c r="D38" s="32">
        <v>0</v>
      </c>
      <c r="E38" s="32">
        <v>0</v>
      </c>
      <c r="F38" s="32">
        <v>0</v>
      </c>
      <c r="G38" s="32">
        <v>0</v>
      </c>
      <c r="H38" s="32">
        <v>0</v>
      </c>
      <c r="I38" s="32">
        <v>0</v>
      </c>
      <c r="J38" s="32">
        <v>0</v>
      </c>
      <c r="K38" s="33">
        <v>0</v>
      </c>
      <c r="L38" s="36">
        <v>0</v>
      </c>
      <c r="M38" s="36">
        <v>8.2375419999999953E-3</v>
      </c>
      <c r="N38" s="19"/>
      <c r="O38" s="27"/>
    </row>
    <row r="39" spans="1:15" ht="11.45" customHeight="1" x14ac:dyDescent="0.2">
      <c r="A39" s="19"/>
      <c r="B39" s="23" t="s">
        <v>575</v>
      </c>
      <c r="C39" s="32">
        <v>0</v>
      </c>
      <c r="D39" s="32">
        <v>1.9568749999999999</v>
      </c>
      <c r="E39" s="32">
        <v>3.7501578939999995</v>
      </c>
      <c r="F39" s="32">
        <v>2.78385485</v>
      </c>
      <c r="G39" s="32">
        <v>10.240394736000002</v>
      </c>
      <c r="H39" s="32">
        <v>10.434474999999994</v>
      </c>
      <c r="I39" s="32">
        <v>22.444918281999996</v>
      </c>
      <c r="J39" s="32">
        <v>11.642329394999999</v>
      </c>
      <c r="K39" s="33">
        <v>11.079942054999997</v>
      </c>
      <c r="L39" s="36">
        <v>9.8909807630000053</v>
      </c>
      <c r="M39" s="36">
        <v>14.437078969000002</v>
      </c>
      <c r="N39" s="19"/>
      <c r="O39" s="27"/>
    </row>
    <row r="40" spans="1:15" ht="11.45" customHeight="1" x14ac:dyDescent="0.2">
      <c r="A40" s="19"/>
      <c r="B40" s="23" t="s">
        <v>576</v>
      </c>
      <c r="C40" s="32">
        <v>11.776349999999999</v>
      </c>
      <c r="D40" s="32">
        <v>19.598152631000001</v>
      </c>
      <c r="E40" s="32">
        <v>21.248210525999994</v>
      </c>
      <c r="F40" s="32">
        <v>35.581888987999989</v>
      </c>
      <c r="G40" s="32">
        <v>14.974325412999999</v>
      </c>
      <c r="H40" s="32">
        <v>3.2407000640000017</v>
      </c>
      <c r="I40" s="32">
        <v>43.253557731999976</v>
      </c>
      <c r="J40" s="32">
        <v>50.006355038999985</v>
      </c>
      <c r="K40" s="33">
        <v>51.521362775999982</v>
      </c>
      <c r="L40" s="36">
        <v>67.197083100999961</v>
      </c>
      <c r="M40" s="36">
        <v>56.345430000999968</v>
      </c>
      <c r="N40" s="19"/>
      <c r="O40" s="27"/>
    </row>
    <row r="41" spans="1:15" ht="11.45" customHeight="1" x14ac:dyDescent="0.2">
      <c r="A41" s="19"/>
      <c r="B41" s="23" t="s">
        <v>577</v>
      </c>
      <c r="C41" s="32">
        <v>3.5860882350000001</v>
      </c>
      <c r="D41" s="32">
        <v>4.5547250000000004</v>
      </c>
      <c r="E41" s="32">
        <v>2.7256111110000005</v>
      </c>
      <c r="F41" s="32">
        <v>4.9238254970000028</v>
      </c>
      <c r="G41" s="32">
        <v>9.5245886810000009</v>
      </c>
      <c r="H41" s="32">
        <v>6.3528238559999988</v>
      </c>
      <c r="I41" s="32">
        <v>8.2430776710000089</v>
      </c>
      <c r="J41" s="32">
        <v>8.162887406000003</v>
      </c>
      <c r="K41" s="33">
        <v>7.1269458969999997</v>
      </c>
      <c r="L41" s="36">
        <v>6.7287531980000015</v>
      </c>
      <c r="M41" s="36">
        <v>5.2403457940000013</v>
      </c>
      <c r="N41" s="19"/>
      <c r="O41" s="27"/>
    </row>
    <row r="42" spans="1:15" ht="11.45" customHeight="1" x14ac:dyDescent="0.2">
      <c r="A42" s="19"/>
      <c r="B42" s="23" t="s">
        <v>578</v>
      </c>
      <c r="C42" s="32">
        <v>3.9114117640000008</v>
      </c>
      <c r="D42" s="32">
        <v>5.6566842099999981</v>
      </c>
      <c r="E42" s="32">
        <v>9.0079444440000014</v>
      </c>
      <c r="F42" s="32">
        <v>11.198508871</v>
      </c>
      <c r="G42" s="32">
        <v>26.038805554999993</v>
      </c>
      <c r="H42" s="32">
        <v>17.524210526000001</v>
      </c>
      <c r="I42" s="32">
        <v>17.874482254999997</v>
      </c>
      <c r="J42" s="32">
        <v>25.744612767000003</v>
      </c>
      <c r="K42" s="33">
        <v>27.419763156999998</v>
      </c>
      <c r="L42" s="36">
        <v>21.035136333000004</v>
      </c>
      <c r="M42" s="36">
        <v>19.406045632999998</v>
      </c>
      <c r="N42" s="19"/>
      <c r="O42" s="27"/>
    </row>
    <row r="43" spans="1:15" ht="11.45" customHeight="1" x14ac:dyDescent="0.2">
      <c r="A43" s="19"/>
      <c r="B43" s="23" t="s">
        <v>579</v>
      </c>
      <c r="C43" s="32">
        <v>0</v>
      </c>
      <c r="D43" s="32">
        <v>0</v>
      </c>
      <c r="E43" s="32">
        <v>8.42105E-4</v>
      </c>
      <c r="F43" s="32">
        <v>4.4675000000000001E-3</v>
      </c>
      <c r="G43" s="32">
        <v>0</v>
      </c>
      <c r="H43" s="32">
        <v>1.5800000000000005E-2</v>
      </c>
      <c r="I43" s="32">
        <v>6.8045454000000019E-2</v>
      </c>
      <c r="J43" s="32">
        <v>0.27150218199999987</v>
      </c>
      <c r="K43" s="33">
        <v>0.13498384999999991</v>
      </c>
      <c r="L43" s="36">
        <v>3.7607998999999996E-2</v>
      </c>
      <c r="M43" s="36">
        <v>4.2159163999999999E-2</v>
      </c>
      <c r="N43" s="19"/>
      <c r="O43" s="27"/>
    </row>
    <row r="44" spans="1:15" ht="11.45" customHeight="1" x14ac:dyDescent="0.2">
      <c r="A44" s="458"/>
      <c r="B44" s="23" t="s">
        <v>580</v>
      </c>
      <c r="C44" s="32">
        <v>0</v>
      </c>
      <c r="D44" s="32">
        <v>0.22442500000000001</v>
      </c>
      <c r="E44" s="32">
        <v>0.49061111099999988</v>
      </c>
      <c r="F44" s="32">
        <v>0.22881578899999999</v>
      </c>
      <c r="G44" s="32">
        <v>1.0373333329999996</v>
      </c>
      <c r="H44" s="32">
        <v>1.2562368419999996</v>
      </c>
      <c r="I44" s="32">
        <v>1.8018887080000003</v>
      </c>
      <c r="J44" s="32">
        <v>0.99283333299999976</v>
      </c>
      <c r="K44" s="33">
        <v>1.161338184000001</v>
      </c>
      <c r="L44" s="36">
        <v>0.83287517600000038</v>
      </c>
      <c r="M44" s="36">
        <v>1.7147737090000013</v>
      </c>
      <c r="N44" s="19"/>
      <c r="O44" s="27"/>
    </row>
    <row r="45" spans="1:15" ht="11.45" customHeight="1" x14ac:dyDescent="0.2">
      <c r="A45" s="458"/>
      <c r="B45" s="23" t="s">
        <v>581</v>
      </c>
      <c r="C45" s="32">
        <v>0</v>
      </c>
      <c r="D45" s="32">
        <v>0.48823809499999998</v>
      </c>
      <c r="E45" s="32">
        <v>3.1559249999999999</v>
      </c>
      <c r="F45" s="32">
        <v>4.0950714280000007</v>
      </c>
      <c r="G45" s="32">
        <v>5.8811750000000007</v>
      </c>
      <c r="H45" s="32">
        <v>5.3678095230000009</v>
      </c>
      <c r="I45" s="32">
        <v>4.5814337750000043</v>
      </c>
      <c r="J45" s="32">
        <v>5.8704637100000001</v>
      </c>
      <c r="K45" s="33">
        <v>5.190279193000003</v>
      </c>
      <c r="L45" s="36">
        <v>8.5510111540000029</v>
      </c>
      <c r="M45" s="36">
        <v>9.0629766880000009</v>
      </c>
      <c r="N45" s="19"/>
      <c r="O45" s="27"/>
    </row>
    <row r="46" spans="1:15" ht="11.45" customHeight="1" x14ac:dyDescent="0.25">
      <c r="A46" s="461"/>
      <c r="B46" s="23" t="s">
        <v>582</v>
      </c>
      <c r="C46" s="32">
        <v>0.877</v>
      </c>
      <c r="D46" s="32">
        <v>2.22747619</v>
      </c>
      <c r="E46" s="32">
        <v>0.68763157799999997</v>
      </c>
      <c r="F46" s="32">
        <v>0.81977282800000006</v>
      </c>
      <c r="G46" s="32">
        <v>1.2450028759999991</v>
      </c>
      <c r="H46" s="32">
        <v>1.9742060259999998</v>
      </c>
      <c r="I46" s="32">
        <v>1.7434130930000018</v>
      </c>
      <c r="J46" s="32">
        <v>1.5164508029999997</v>
      </c>
      <c r="K46" s="33">
        <v>1.1254777300000003</v>
      </c>
      <c r="L46" s="36">
        <v>0.63625535100000019</v>
      </c>
      <c r="M46" s="36">
        <v>0.83264157700000019</v>
      </c>
      <c r="N46" s="19"/>
      <c r="O46" s="25"/>
    </row>
    <row r="47" spans="1:15" ht="11.45" customHeight="1" x14ac:dyDescent="0.2">
      <c r="A47" s="462"/>
      <c r="B47" s="23" t="s">
        <v>583</v>
      </c>
      <c r="C47" s="32">
        <v>0</v>
      </c>
      <c r="D47" s="32">
        <v>0</v>
      </c>
      <c r="E47" s="32">
        <v>0</v>
      </c>
      <c r="F47" s="32">
        <v>0</v>
      </c>
      <c r="G47" s="32">
        <v>1.3925999999999998</v>
      </c>
      <c r="H47" s="32">
        <v>1.7741496209999998</v>
      </c>
      <c r="I47" s="32">
        <v>2.3690123210000009</v>
      </c>
      <c r="J47" s="32">
        <v>2.1204084180000007</v>
      </c>
      <c r="K47" s="33">
        <v>1.6756023959999997</v>
      </c>
      <c r="L47" s="36">
        <v>1.7672691769999997</v>
      </c>
      <c r="M47" s="36">
        <v>1.7574388110000012</v>
      </c>
      <c r="N47" s="19"/>
      <c r="O47" s="25"/>
    </row>
    <row r="48" spans="1:15" ht="11.45" customHeight="1" x14ac:dyDescent="0.2">
      <c r="A48" s="462"/>
      <c r="B48" s="23" t="s">
        <v>671</v>
      </c>
      <c r="C48" s="32">
        <v>0</v>
      </c>
      <c r="D48" s="32">
        <v>6.8404545000000025E-2</v>
      </c>
      <c r="E48" s="32">
        <v>0</v>
      </c>
      <c r="F48" s="32">
        <v>5.2447513190000032</v>
      </c>
      <c r="G48" s="32">
        <v>15.070253928999994</v>
      </c>
      <c r="H48" s="32">
        <v>18.416412385999994</v>
      </c>
      <c r="I48" s="32">
        <v>33.046482338999965</v>
      </c>
      <c r="J48" s="32">
        <v>24.927871655999965</v>
      </c>
      <c r="K48" s="33">
        <v>22.723100992999999</v>
      </c>
      <c r="L48" s="36">
        <v>0</v>
      </c>
      <c r="M48" s="36">
        <v>0</v>
      </c>
      <c r="N48" s="19"/>
      <c r="O48" s="25"/>
    </row>
    <row r="49" spans="1:15" ht="11.45" customHeight="1" x14ac:dyDescent="0.2">
      <c r="A49" s="462"/>
      <c r="B49" s="23" t="s">
        <v>584</v>
      </c>
      <c r="C49" s="32">
        <v>0</v>
      </c>
      <c r="D49" s="32">
        <v>0.60431818100000001</v>
      </c>
      <c r="E49" s="32">
        <v>0.58249999999999991</v>
      </c>
      <c r="F49" s="32">
        <v>0.61280000000000012</v>
      </c>
      <c r="G49" s="32">
        <v>1.2728600000000001</v>
      </c>
      <c r="H49" s="32">
        <v>1.8186190469999992</v>
      </c>
      <c r="I49" s="32">
        <v>3.4561363630000037</v>
      </c>
      <c r="J49" s="32">
        <v>2.7393048940000022</v>
      </c>
      <c r="K49" s="33">
        <v>1.8727041389999999</v>
      </c>
      <c r="L49" s="36">
        <v>2.992732912000001</v>
      </c>
      <c r="M49" s="36">
        <v>3.0481789120000031</v>
      </c>
      <c r="N49" s="19"/>
    </row>
    <row r="50" spans="1:15" ht="11.45" customHeight="1" x14ac:dyDescent="0.2">
      <c r="A50" s="462"/>
      <c r="B50" s="23" t="s">
        <v>585</v>
      </c>
      <c r="C50" s="32">
        <v>58.187210525999994</v>
      </c>
      <c r="D50" s="32">
        <v>74.706249999999983</v>
      </c>
      <c r="E50" s="32">
        <v>57.68695000000001</v>
      </c>
      <c r="F50" s="32">
        <v>72.126948809000012</v>
      </c>
      <c r="G50" s="32">
        <v>116.11487500000003</v>
      </c>
      <c r="H50" s="32">
        <v>121.99890476099998</v>
      </c>
      <c r="I50" s="32">
        <v>172.78731274800012</v>
      </c>
      <c r="J50" s="32">
        <v>248.00217176200024</v>
      </c>
      <c r="K50" s="33">
        <v>335.72436091600031</v>
      </c>
      <c r="L50" s="36">
        <v>490.30251802200019</v>
      </c>
      <c r="M50" s="36">
        <v>756.28232020600046</v>
      </c>
      <c r="N50" s="19"/>
    </row>
    <row r="51" spans="1:15" ht="11.45" customHeight="1" x14ac:dyDescent="0.2">
      <c r="A51" s="462"/>
      <c r="B51" s="23" t="s">
        <v>586</v>
      </c>
      <c r="C51" s="32">
        <v>0</v>
      </c>
      <c r="D51" s="32">
        <v>0</v>
      </c>
      <c r="E51" s="32">
        <v>0.38805263100000004</v>
      </c>
      <c r="F51" s="32">
        <v>1.4582749999999998</v>
      </c>
      <c r="G51" s="32">
        <v>3.1947715779999997</v>
      </c>
      <c r="H51" s="32">
        <v>0.15292612300000002</v>
      </c>
      <c r="I51" s="32">
        <v>0.63635571400000035</v>
      </c>
      <c r="J51" s="32">
        <v>0.63134856399999995</v>
      </c>
      <c r="K51" s="33">
        <v>0.52108956899999981</v>
      </c>
      <c r="L51" s="36">
        <v>0.2648797759999999</v>
      </c>
      <c r="M51" s="36">
        <v>0.70329721800000011</v>
      </c>
      <c r="N51" s="19"/>
    </row>
    <row r="52" spans="1:15" ht="11.45" customHeight="1" x14ac:dyDescent="0.2">
      <c r="A52" s="462"/>
      <c r="B52" s="23" t="s">
        <v>672</v>
      </c>
      <c r="C52" s="32">
        <v>0</v>
      </c>
      <c r="D52" s="32">
        <v>0</v>
      </c>
      <c r="E52" s="32">
        <v>0</v>
      </c>
      <c r="F52" s="32">
        <v>2.2750000000000003E-2</v>
      </c>
      <c r="G52" s="32">
        <v>6.0277777000000046E-2</v>
      </c>
      <c r="H52" s="32">
        <v>0</v>
      </c>
      <c r="I52" s="32">
        <v>0</v>
      </c>
      <c r="J52" s="32">
        <v>0</v>
      </c>
      <c r="K52" s="33">
        <v>0</v>
      </c>
      <c r="L52" s="36">
        <v>0</v>
      </c>
      <c r="M52" s="36">
        <v>0</v>
      </c>
      <c r="N52" s="19"/>
    </row>
    <row r="53" spans="1:15" ht="11.45" customHeight="1" x14ac:dyDescent="0.2">
      <c r="A53" s="462"/>
      <c r="B53" s="23" t="s">
        <v>587</v>
      </c>
      <c r="C53" s="32">
        <v>1.8568235290000001</v>
      </c>
      <c r="D53" s="32">
        <v>3.5025789469999999</v>
      </c>
      <c r="E53" s="32">
        <v>7.2776111110000032</v>
      </c>
      <c r="F53" s="32">
        <v>7.5125721660000018</v>
      </c>
      <c r="G53" s="32">
        <v>9.5300247220000021</v>
      </c>
      <c r="H53" s="32">
        <v>9.109026315000003</v>
      </c>
      <c r="I53" s="32">
        <v>14.030219881000006</v>
      </c>
      <c r="J53" s="32">
        <v>12.836149054000003</v>
      </c>
      <c r="K53" s="33">
        <v>12.564849200999994</v>
      </c>
      <c r="L53" s="36">
        <v>9.6000175179999996</v>
      </c>
      <c r="M53" s="36">
        <v>13.164943664999999</v>
      </c>
      <c r="N53" s="19"/>
    </row>
    <row r="54" spans="1:15" ht="11.45" customHeight="1" x14ac:dyDescent="0.2">
      <c r="A54" s="462"/>
      <c r="B54" s="23" t="s">
        <v>588</v>
      </c>
      <c r="C54" s="32">
        <v>10.401000000000002</v>
      </c>
      <c r="D54" s="32">
        <v>12.027942104999996</v>
      </c>
      <c r="E54" s="32">
        <v>4.146315789</v>
      </c>
      <c r="F54" s="32">
        <v>9.1459087999999991</v>
      </c>
      <c r="G54" s="32">
        <v>8.0207856720000041</v>
      </c>
      <c r="H54" s="32">
        <v>16.831018463999996</v>
      </c>
      <c r="I54" s="32">
        <v>24.896498386999983</v>
      </c>
      <c r="J54" s="32">
        <v>19.076504680999999</v>
      </c>
      <c r="K54" s="33">
        <v>17.372054003000009</v>
      </c>
      <c r="L54" s="36">
        <v>23.888976403999987</v>
      </c>
      <c r="M54" s="36">
        <v>44.802208770999968</v>
      </c>
      <c r="N54" s="19"/>
    </row>
    <row r="55" spans="1:15" ht="11.45" customHeight="1" x14ac:dyDescent="0.2">
      <c r="A55" s="19"/>
      <c r="B55" s="23" t="s">
        <v>589</v>
      </c>
      <c r="C55" s="32">
        <v>10.679944444</v>
      </c>
      <c r="D55" s="32">
        <v>9.708275000000004</v>
      </c>
      <c r="E55" s="32">
        <v>16.944842105000003</v>
      </c>
      <c r="F55" s="32">
        <v>22.481549999999991</v>
      </c>
      <c r="G55" s="32">
        <v>32.821131577999999</v>
      </c>
      <c r="H55" s="32">
        <v>29.312043249999995</v>
      </c>
      <c r="I55" s="32">
        <v>31.77989656399998</v>
      </c>
      <c r="J55" s="32">
        <v>32.094304321999964</v>
      </c>
      <c r="K55" s="33">
        <v>30.414934353999975</v>
      </c>
      <c r="L55" s="36">
        <v>32.441056722000006</v>
      </c>
      <c r="M55" s="36">
        <v>30.764337390000001</v>
      </c>
      <c r="N55" s="19"/>
    </row>
    <row r="56" spans="1:15" ht="11.45" customHeight="1" x14ac:dyDescent="0.2">
      <c r="A56" s="19"/>
      <c r="B56" s="23" t="s">
        <v>590</v>
      </c>
      <c r="C56" s="32">
        <v>33.924833332999995</v>
      </c>
      <c r="D56" s="32">
        <v>41.790210000000009</v>
      </c>
      <c r="E56" s="32">
        <v>41.103789473000013</v>
      </c>
      <c r="F56" s="32">
        <v>49.39255537599999</v>
      </c>
      <c r="G56" s="32">
        <v>116.41778661000001</v>
      </c>
      <c r="H56" s="32">
        <v>172.87969176899998</v>
      </c>
      <c r="I56" s="32">
        <v>131.53503278600002</v>
      </c>
      <c r="J56" s="32">
        <v>116.404243017</v>
      </c>
      <c r="K56" s="33">
        <v>160.71785345900003</v>
      </c>
      <c r="L56" s="36">
        <v>215.85400443000015</v>
      </c>
      <c r="M56" s="36">
        <v>216.14446756300001</v>
      </c>
      <c r="N56" s="19"/>
    </row>
    <row r="57" spans="1:15" ht="11.45" customHeight="1" x14ac:dyDescent="0.2">
      <c r="A57" s="19"/>
      <c r="B57" s="190" t="s">
        <v>591</v>
      </c>
      <c r="C57" s="184">
        <v>0</v>
      </c>
      <c r="D57" s="184">
        <v>1.9619666660000004</v>
      </c>
      <c r="E57" s="184">
        <v>1.1689444440000003</v>
      </c>
      <c r="F57" s="184">
        <v>1.3334108679999999</v>
      </c>
      <c r="G57" s="184">
        <v>4.1058333330000005</v>
      </c>
      <c r="H57" s="184">
        <v>3.2760833329999985</v>
      </c>
      <c r="I57" s="184">
        <v>5.8424081570000048</v>
      </c>
      <c r="J57" s="184">
        <v>5.4131126470000011</v>
      </c>
      <c r="K57" s="185">
        <v>8.335323314</v>
      </c>
      <c r="L57" s="66">
        <v>7.2904444889999978</v>
      </c>
      <c r="M57" s="66">
        <v>7.3207927550000047</v>
      </c>
      <c r="N57" s="473"/>
      <c r="O57" s="191"/>
    </row>
    <row r="58" spans="1:15" ht="11.45" customHeight="1" x14ac:dyDescent="0.2">
      <c r="A58" s="19"/>
      <c r="B58" s="190" t="s">
        <v>592</v>
      </c>
      <c r="C58" s="184">
        <v>0</v>
      </c>
      <c r="D58" s="184">
        <v>0</v>
      </c>
      <c r="E58" s="184">
        <v>0.39910000000000012</v>
      </c>
      <c r="F58" s="184">
        <v>1.9724655419999997</v>
      </c>
      <c r="G58" s="184">
        <v>1.9254865619999997</v>
      </c>
      <c r="H58" s="184">
        <v>6.8308156129999986</v>
      </c>
      <c r="I58" s="184">
        <v>16.931740273000006</v>
      </c>
      <c r="J58" s="184">
        <v>12.245918305999997</v>
      </c>
      <c r="K58" s="185">
        <v>11.585574332</v>
      </c>
      <c r="L58" s="66">
        <v>7.2763458820000011</v>
      </c>
      <c r="M58" s="66">
        <v>7.7102204150000064</v>
      </c>
      <c r="N58" s="473"/>
      <c r="O58" s="191"/>
    </row>
    <row r="59" spans="1:15" ht="11.45" customHeight="1" x14ac:dyDescent="0.2">
      <c r="A59" s="19"/>
      <c r="B59" s="190" t="s">
        <v>593</v>
      </c>
      <c r="C59" s="184">
        <v>0</v>
      </c>
      <c r="D59" s="184">
        <v>0</v>
      </c>
      <c r="E59" s="184">
        <v>0</v>
      </c>
      <c r="F59" s="184">
        <v>0</v>
      </c>
      <c r="G59" s="184">
        <v>0</v>
      </c>
      <c r="H59" s="184">
        <v>0</v>
      </c>
      <c r="I59" s="184">
        <v>0</v>
      </c>
      <c r="J59" s="184">
        <v>0</v>
      </c>
      <c r="K59" s="185">
        <v>30.769333987999996</v>
      </c>
      <c r="L59" s="66">
        <v>50.870714470000046</v>
      </c>
      <c r="M59" s="66">
        <v>16.953299136999998</v>
      </c>
      <c r="N59" s="473"/>
      <c r="O59" s="191"/>
    </row>
    <row r="60" spans="1:15" ht="11.45" customHeight="1" x14ac:dyDescent="0.2">
      <c r="A60" s="19"/>
      <c r="B60" s="190" t="s">
        <v>594</v>
      </c>
      <c r="C60" s="184">
        <v>243.55063888800001</v>
      </c>
      <c r="D60" s="184">
        <v>372.44158999999991</v>
      </c>
      <c r="E60" s="184">
        <v>300.3355263150001</v>
      </c>
      <c r="F60" s="184">
        <v>427.81842499999993</v>
      </c>
      <c r="G60" s="184">
        <v>899.46028947299931</v>
      </c>
      <c r="H60" s="184">
        <v>775.38127500000019</v>
      </c>
      <c r="I60" s="184">
        <v>1126.5860942489992</v>
      </c>
      <c r="J60" s="184">
        <v>1161.1524315549996</v>
      </c>
      <c r="K60" s="185">
        <v>1645.69615</v>
      </c>
      <c r="L60" s="66">
        <v>1943.6066525330009</v>
      </c>
      <c r="M60" s="66">
        <v>1809.3955302500005</v>
      </c>
      <c r="N60" s="473"/>
      <c r="O60" s="191"/>
    </row>
    <row r="61" spans="1:15" ht="11.45" customHeight="1" x14ac:dyDescent="0.2">
      <c r="A61" s="19"/>
      <c r="B61" s="190" t="s">
        <v>597</v>
      </c>
      <c r="C61" s="66">
        <v>82.63836842100001</v>
      </c>
      <c r="D61" s="66">
        <v>165.69892857100001</v>
      </c>
      <c r="E61" s="66">
        <v>114.29705</v>
      </c>
      <c r="F61" s="66">
        <v>182.89045238</v>
      </c>
      <c r="G61" s="66">
        <v>238.65442857099998</v>
      </c>
      <c r="H61" s="66">
        <v>267.09888095199994</v>
      </c>
      <c r="I61" s="66">
        <v>340.99052272700004</v>
      </c>
      <c r="J61" s="66">
        <v>391.24135714200003</v>
      </c>
      <c r="K61" s="66">
        <v>579.15513636299977</v>
      </c>
      <c r="L61" s="66">
        <v>760.21154761899993</v>
      </c>
      <c r="M61" s="66">
        <v>593.56397727200022</v>
      </c>
      <c r="N61" s="473"/>
      <c r="O61" s="191"/>
    </row>
    <row r="62" spans="1:15" ht="15.75" customHeight="1" x14ac:dyDescent="0.2">
      <c r="A62" s="19"/>
      <c r="B62" s="548" t="s">
        <v>340</v>
      </c>
      <c r="C62" s="551">
        <v>776.56150132200003</v>
      </c>
      <c r="D62" s="551">
        <v>1052.332371302</v>
      </c>
      <c r="E62" s="551">
        <v>934.01226130400016</v>
      </c>
      <c r="F62" s="551">
        <v>1328.6023734680005</v>
      </c>
      <c r="G62" s="551">
        <v>2249.5398659089997</v>
      </c>
      <c r="H62" s="551">
        <v>2352.4954851440007</v>
      </c>
      <c r="I62" s="551">
        <v>2946.5087078419992</v>
      </c>
      <c r="J62" s="551">
        <v>3208.6082907020009</v>
      </c>
      <c r="K62" s="551">
        <v>4227.2368419129998</v>
      </c>
      <c r="L62" s="551">
        <v>5158.7616983860016</v>
      </c>
      <c r="M62" s="551">
        <v>5582.8884615470015</v>
      </c>
      <c r="N62" s="473"/>
      <c r="O62" s="191"/>
    </row>
    <row r="63" spans="1:15" ht="59.1" customHeight="1" x14ac:dyDescent="0.2">
      <c r="A63" s="463" t="s">
        <v>3</v>
      </c>
      <c r="B63" s="587" t="s">
        <v>368</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85546875" style="22" customWidth="1"/>
    <col min="16" max="16" width="1.85546875" style="20" customWidth="1"/>
    <col min="17" max="16384" width="9.140625" style="20"/>
  </cols>
  <sheetData>
    <row r="1" spans="1:15" s="28" customFormat="1" x14ac:dyDescent="0.2">
      <c r="O1" s="29"/>
    </row>
    <row r="2" spans="1:15" s="59" customFormat="1" ht="16.5" customHeight="1" x14ac:dyDescent="0.3">
      <c r="A2" s="395"/>
      <c r="B2" s="236" t="s">
        <v>339</v>
      </c>
      <c r="C2" s="236"/>
      <c r="D2" s="236"/>
      <c r="E2" s="236"/>
      <c r="F2" s="236"/>
      <c r="G2" s="236"/>
      <c r="H2" s="236"/>
      <c r="I2" s="235"/>
      <c r="J2" s="235"/>
      <c r="K2" s="235"/>
      <c r="L2" s="235"/>
      <c r="M2" s="235"/>
      <c r="N2" s="396"/>
    </row>
    <row r="3" spans="1:15" s="404" customFormat="1" ht="16.5" customHeight="1" x14ac:dyDescent="0.2">
      <c r="A3" s="399"/>
      <c r="B3" s="399" t="s">
        <v>57</v>
      </c>
      <c r="C3" s="399"/>
      <c r="D3" s="399"/>
      <c r="E3" s="399"/>
      <c r="F3" s="399"/>
      <c r="G3" s="399"/>
      <c r="H3" s="399"/>
      <c r="I3" s="399"/>
      <c r="J3" s="403"/>
      <c r="K3" s="403"/>
      <c r="L3" s="403"/>
      <c r="M3" s="403"/>
      <c r="N3" s="399"/>
      <c r="O3" s="399"/>
    </row>
    <row r="4" spans="1:15" s="422" customFormat="1" ht="21" customHeight="1" x14ac:dyDescent="0.2">
      <c r="A4" s="469"/>
      <c r="B4" s="420" t="s">
        <v>543</v>
      </c>
      <c r="C4" s="420"/>
      <c r="D4" s="420"/>
      <c r="E4" s="420"/>
      <c r="F4" s="420"/>
      <c r="G4" s="420"/>
      <c r="H4" s="420"/>
      <c r="I4" s="420"/>
      <c r="J4" s="420"/>
      <c r="K4" s="420"/>
      <c r="L4" s="420"/>
      <c r="M4" s="468" t="s">
        <v>224</v>
      </c>
      <c r="N4" s="420"/>
      <c r="O4" s="421"/>
    </row>
    <row r="5" spans="1:15" ht="30" customHeight="1" x14ac:dyDescent="0.2">
      <c r="A5" s="470"/>
      <c r="B5" s="438"/>
      <c r="C5" s="441" t="s">
        <v>663</v>
      </c>
      <c r="D5" s="443" t="s">
        <v>664</v>
      </c>
      <c r="E5" s="443" t="s">
        <v>665</v>
      </c>
      <c r="F5" s="443" t="s">
        <v>666</v>
      </c>
      <c r="G5" s="443" t="s">
        <v>667</v>
      </c>
      <c r="H5" s="443" t="s">
        <v>668</v>
      </c>
      <c r="I5" s="443" t="s">
        <v>658</v>
      </c>
      <c r="J5" s="443" t="s">
        <v>659</v>
      </c>
      <c r="K5" s="443" t="s">
        <v>660</v>
      </c>
      <c r="L5" s="443" t="s">
        <v>661</v>
      </c>
      <c r="M5" s="443" t="s">
        <v>524</v>
      </c>
      <c r="N5" s="472"/>
      <c r="O5" s="21"/>
    </row>
    <row r="6" spans="1:15" ht="11.45" customHeight="1" x14ac:dyDescent="0.25">
      <c r="A6" s="461"/>
      <c r="B6" s="23" t="s">
        <v>544</v>
      </c>
      <c r="C6" s="31">
        <v>0</v>
      </c>
      <c r="D6" s="31">
        <v>0</v>
      </c>
      <c r="E6" s="31">
        <v>0</v>
      </c>
      <c r="F6" s="31">
        <v>0</v>
      </c>
      <c r="G6" s="31">
        <v>0</v>
      </c>
      <c r="H6" s="31">
        <v>0</v>
      </c>
      <c r="I6" s="31">
        <v>0</v>
      </c>
      <c r="J6" s="31">
        <v>0</v>
      </c>
      <c r="K6" s="35">
        <v>0</v>
      </c>
      <c r="L6" s="51">
        <v>0</v>
      </c>
      <c r="M6" s="51">
        <v>0</v>
      </c>
      <c r="N6" s="472"/>
      <c r="O6" s="25"/>
    </row>
    <row r="7" spans="1:15" ht="11.45" customHeight="1" x14ac:dyDescent="0.2">
      <c r="A7" s="458"/>
      <c r="B7" s="23" t="s">
        <v>545</v>
      </c>
      <c r="C7" s="32">
        <v>0.25490882300000001</v>
      </c>
      <c r="D7" s="32">
        <v>0.39767700000000006</v>
      </c>
      <c r="E7" s="32">
        <v>0.51429411700000005</v>
      </c>
      <c r="F7" s="32">
        <v>1.2441470580000002</v>
      </c>
      <c r="G7" s="32">
        <v>2.120922475</v>
      </c>
      <c r="H7" s="32">
        <v>4.4368524460000005</v>
      </c>
      <c r="I7" s="32">
        <v>4.466102478999999</v>
      </c>
      <c r="J7" s="32">
        <v>3.2133053259999986</v>
      </c>
      <c r="K7" s="33">
        <v>4.1012714400000014</v>
      </c>
      <c r="L7" s="36">
        <v>2.9626804340000019</v>
      </c>
      <c r="M7" s="36">
        <v>5.9665202960000014</v>
      </c>
      <c r="N7" s="19"/>
      <c r="O7" s="27"/>
    </row>
    <row r="8" spans="1:15" ht="11.45" customHeight="1" x14ac:dyDescent="0.2">
      <c r="A8" s="458"/>
      <c r="B8" s="23" t="s">
        <v>546</v>
      </c>
      <c r="C8" s="32">
        <v>3.8888799999999999E-4</v>
      </c>
      <c r="D8" s="32">
        <v>0.128275</v>
      </c>
      <c r="E8" s="32">
        <v>3.8549999999999994E-2</v>
      </c>
      <c r="F8" s="32">
        <v>0.24684952300000002</v>
      </c>
      <c r="G8" s="32">
        <v>0.18694149999999998</v>
      </c>
      <c r="H8" s="32">
        <v>0.30735508</v>
      </c>
      <c r="I8" s="32">
        <v>0.19325131699999995</v>
      </c>
      <c r="J8" s="32">
        <v>0.11090390500000001</v>
      </c>
      <c r="K8" s="33">
        <v>4.4584692999999988E-2</v>
      </c>
      <c r="L8" s="36">
        <v>1.5259976000000001E-2</v>
      </c>
      <c r="M8" s="36">
        <v>5.4647004000000013E-2</v>
      </c>
      <c r="N8" s="19"/>
      <c r="O8" s="27"/>
    </row>
    <row r="9" spans="1:15" ht="11.45" customHeight="1" x14ac:dyDescent="0.2">
      <c r="A9" s="458"/>
      <c r="B9" s="23" t="s">
        <v>547</v>
      </c>
      <c r="C9" s="32">
        <v>0</v>
      </c>
      <c r="D9" s="32">
        <v>4.0800000000000003E-3</v>
      </c>
      <c r="E9" s="32">
        <v>7.7499999999999999E-3</v>
      </c>
      <c r="F9" s="32">
        <v>1.90476E-4</v>
      </c>
      <c r="G9" s="32">
        <v>4.7541665999999996E-2</v>
      </c>
      <c r="H9" s="32">
        <v>9.541665999999999E-3</v>
      </c>
      <c r="I9" s="32">
        <v>2.6756378000000001E-2</v>
      </c>
      <c r="J9" s="32">
        <v>5.3161445000000002E-2</v>
      </c>
      <c r="K9" s="33">
        <v>0</v>
      </c>
      <c r="L9" s="36">
        <v>2.4399999999999999E-3</v>
      </c>
      <c r="M9" s="36">
        <v>1.7032499999999999E-3</v>
      </c>
      <c r="N9" s="19"/>
      <c r="O9" s="27"/>
    </row>
    <row r="10" spans="1:15" ht="11.45" customHeight="1" x14ac:dyDescent="0.2">
      <c r="A10" s="458"/>
      <c r="B10" s="23" t="s">
        <v>548</v>
      </c>
      <c r="C10" s="32">
        <v>4.5222221999999992E-2</v>
      </c>
      <c r="D10" s="32">
        <v>6.4180000000000001E-2</v>
      </c>
      <c r="E10" s="32">
        <v>5.0473683999999998E-2</v>
      </c>
      <c r="F10" s="32">
        <v>7.6950441999999994E-2</v>
      </c>
      <c r="G10" s="32">
        <v>0.36122256600000002</v>
      </c>
      <c r="H10" s="32">
        <v>8.2980159999999997E-2</v>
      </c>
      <c r="I10" s="32">
        <v>0.16028302699999997</v>
      </c>
      <c r="J10" s="32">
        <v>0.237687705</v>
      </c>
      <c r="K10" s="33">
        <v>0.56892783099999988</v>
      </c>
      <c r="L10" s="36">
        <v>0.112859584</v>
      </c>
      <c r="M10" s="36">
        <v>3.7562809000000003E-2</v>
      </c>
      <c r="N10" s="19"/>
      <c r="O10" s="27"/>
    </row>
    <row r="11" spans="1:15" ht="11.45" customHeight="1" x14ac:dyDescent="0.2">
      <c r="A11" s="458"/>
      <c r="B11" s="23" t="s">
        <v>549</v>
      </c>
      <c r="C11" s="32">
        <v>0</v>
      </c>
      <c r="D11" s="32">
        <v>0</v>
      </c>
      <c r="E11" s="32">
        <v>0.49209999999999998</v>
      </c>
      <c r="F11" s="32">
        <v>0.38573343699999996</v>
      </c>
      <c r="G11" s="32">
        <v>0.26684013099999998</v>
      </c>
      <c r="H11" s="32">
        <v>0.41707499999999997</v>
      </c>
      <c r="I11" s="32">
        <v>2.6020183560000008</v>
      </c>
      <c r="J11" s="32">
        <v>1.6431384999999994</v>
      </c>
      <c r="K11" s="33">
        <v>0.73917246200000009</v>
      </c>
      <c r="L11" s="36">
        <v>0.28993110099999991</v>
      </c>
      <c r="M11" s="36">
        <v>2.2819592640000024</v>
      </c>
      <c r="N11" s="19"/>
      <c r="O11" s="27"/>
    </row>
    <row r="12" spans="1:15" ht="11.45" customHeight="1" x14ac:dyDescent="0.2">
      <c r="A12" s="458"/>
      <c r="B12" s="23" t="s">
        <v>550</v>
      </c>
      <c r="C12" s="32">
        <v>0</v>
      </c>
      <c r="D12" s="32">
        <v>0</v>
      </c>
      <c r="E12" s="32">
        <v>0</v>
      </c>
      <c r="F12" s="32">
        <v>0</v>
      </c>
      <c r="G12" s="32">
        <v>3.6190470000000002E-3</v>
      </c>
      <c r="H12" s="32">
        <v>4.0000000000000001E-3</v>
      </c>
      <c r="I12" s="32">
        <v>3.6363859999999997E-3</v>
      </c>
      <c r="J12" s="32">
        <v>0</v>
      </c>
      <c r="K12" s="33">
        <v>0</v>
      </c>
      <c r="L12" s="36">
        <v>0</v>
      </c>
      <c r="M12" s="36">
        <v>1.063065E-3</v>
      </c>
      <c r="N12" s="19"/>
      <c r="O12" s="27"/>
    </row>
    <row r="13" spans="1:15" ht="11.45" customHeight="1" x14ac:dyDescent="0.2">
      <c r="A13" s="458"/>
      <c r="B13" s="23" t="s">
        <v>551</v>
      </c>
      <c r="C13" s="32">
        <v>5.4421051999999991E-2</v>
      </c>
      <c r="D13" s="32">
        <v>0.276904761</v>
      </c>
      <c r="E13" s="32">
        <v>0.35315000000000002</v>
      </c>
      <c r="F13" s="32">
        <v>0.59771428500000001</v>
      </c>
      <c r="G13" s="32">
        <v>1.6033499999999998</v>
      </c>
      <c r="H13" s="32">
        <v>1.2399523800000001</v>
      </c>
      <c r="I13" s="32">
        <v>1.2162727270000011</v>
      </c>
      <c r="J13" s="32">
        <v>2.8683809519999999</v>
      </c>
      <c r="K13" s="33">
        <v>4.1544717410000018</v>
      </c>
      <c r="L13" s="36">
        <v>4.5016786030000011</v>
      </c>
      <c r="M13" s="36">
        <v>17.744323870000006</v>
      </c>
      <c r="N13" s="19"/>
      <c r="O13" s="27"/>
    </row>
    <row r="14" spans="1:15" ht="11.45" customHeight="1" x14ac:dyDescent="0.2">
      <c r="A14" s="458"/>
      <c r="B14" s="23" t="s">
        <v>552</v>
      </c>
      <c r="C14" s="32">
        <v>0</v>
      </c>
      <c r="D14" s="32">
        <v>0</v>
      </c>
      <c r="E14" s="32">
        <v>0</v>
      </c>
      <c r="F14" s="32">
        <v>3.2303030999999996E-2</v>
      </c>
      <c r="G14" s="32">
        <v>2.8150000000000001E-2</v>
      </c>
      <c r="H14" s="32">
        <v>0.20445611000000002</v>
      </c>
      <c r="I14" s="32">
        <v>0.10211704499999999</v>
      </c>
      <c r="J14" s="32">
        <v>6.1691094999999967E-2</v>
      </c>
      <c r="K14" s="33">
        <v>0.165622723</v>
      </c>
      <c r="L14" s="36">
        <v>0.18363248899999995</v>
      </c>
      <c r="M14" s="36">
        <v>0.13258695699999995</v>
      </c>
      <c r="N14" s="19"/>
      <c r="O14" s="27"/>
    </row>
    <row r="15" spans="1:15" ht="11.45" customHeight="1" x14ac:dyDescent="0.2">
      <c r="A15" s="458"/>
      <c r="B15" s="23" t="s">
        <v>553</v>
      </c>
      <c r="C15" s="32">
        <v>0</v>
      </c>
      <c r="D15" s="32">
        <v>0</v>
      </c>
      <c r="E15" s="32">
        <v>0</v>
      </c>
      <c r="F15" s="32">
        <v>0</v>
      </c>
      <c r="G15" s="32">
        <v>0</v>
      </c>
      <c r="H15" s="32">
        <v>6.0181800000000006E-4</v>
      </c>
      <c r="I15" s="32">
        <v>4.9458180000000003E-3</v>
      </c>
      <c r="J15" s="32">
        <v>0.16020967000000003</v>
      </c>
      <c r="K15" s="33">
        <v>0.344394321</v>
      </c>
      <c r="L15" s="36">
        <v>0.15774478999999997</v>
      </c>
      <c r="M15" s="36">
        <v>1.9827716660000003</v>
      </c>
      <c r="N15" s="19"/>
      <c r="O15" s="27"/>
    </row>
    <row r="16" spans="1:15" ht="11.45" customHeight="1" x14ac:dyDescent="0.25">
      <c r="A16" s="461"/>
      <c r="B16" s="23" t="s">
        <v>554</v>
      </c>
      <c r="C16" s="32">
        <v>0</v>
      </c>
      <c r="D16" s="32">
        <v>1.3190475999999998E-2</v>
      </c>
      <c r="E16" s="32">
        <v>1.8550000000000004E-2</v>
      </c>
      <c r="F16" s="32">
        <v>6.7636363000000005E-2</v>
      </c>
      <c r="G16" s="32">
        <v>8.4000000000000005E-2</v>
      </c>
      <c r="H16" s="32">
        <v>7.8857142000000005E-2</v>
      </c>
      <c r="I16" s="32">
        <v>0.24712217600000003</v>
      </c>
      <c r="J16" s="32">
        <v>0.30767379800000005</v>
      </c>
      <c r="K16" s="33">
        <v>0.12881821400000001</v>
      </c>
      <c r="L16" s="36">
        <v>3.4284138999999998E-2</v>
      </c>
      <c r="M16" s="36">
        <v>0.14419575300000001</v>
      </c>
      <c r="N16" s="19"/>
      <c r="O16" s="25"/>
    </row>
    <row r="17" spans="1:15" ht="11.45" customHeight="1" x14ac:dyDescent="0.2">
      <c r="A17" s="462"/>
      <c r="B17" s="23" t="s">
        <v>555</v>
      </c>
      <c r="C17" s="32">
        <v>0</v>
      </c>
      <c r="D17" s="32">
        <v>0</v>
      </c>
      <c r="E17" s="32">
        <v>1.8421049999999999E-3</v>
      </c>
      <c r="F17" s="32">
        <v>3.2875000000000001E-3</v>
      </c>
      <c r="G17" s="32">
        <v>8.7105260000000014E-3</v>
      </c>
      <c r="H17" s="32">
        <v>1.26125E-2</v>
      </c>
      <c r="I17" s="32">
        <v>2.5621290000000002E-3</v>
      </c>
      <c r="J17" s="32">
        <v>9.9327720000000012E-3</v>
      </c>
      <c r="K17" s="33">
        <v>1.6562530999999998E-2</v>
      </c>
      <c r="L17" s="36">
        <v>1.665517100000001E-2</v>
      </c>
      <c r="M17" s="36">
        <v>2.7142522999999998E-2</v>
      </c>
      <c r="N17" s="19"/>
      <c r="O17" s="27"/>
    </row>
    <row r="18" spans="1:15" ht="11.45" customHeight="1" x14ac:dyDescent="0.2">
      <c r="A18" s="462"/>
      <c r="B18" s="62" t="s">
        <v>556</v>
      </c>
      <c r="C18" s="32">
        <v>0</v>
      </c>
      <c r="D18" s="32">
        <v>0</v>
      </c>
      <c r="E18" s="32">
        <v>5.8000000000000005E-3</v>
      </c>
      <c r="F18" s="32">
        <v>5.4761899999999995E-4</v>
      </c>
      <c r="G18" s="32">
        <v>8.7250000000000001E-3</v>
      </c>
      <c r="H18" s="32">
        <v>3.4554007999999997E-2</v>
      </c>
      <c r="I18" s="32">
        <v>5.9119725999999991E-2</v>
      </c>
      <c r="J18" s="32">
        <v>2.8732478000000002E-2</v>
      </c>
      <c r="K18" s="33">
        <v>3.0584430999999999E-2</v>
      </c>
      <c r="L18" s="36">
        <v>2.6792001999999999E-2</v>
      </c>
      <c r="M18" s="36">
        <v>5.3451209E-2</v>
      </c>
      <c r="N18" s="19"/>
      <c r="O18" s="27"/>
    </row>
    <row r="19" spans="1:15" ht="11.45" customHeight="1" x14ac:dyDescent="0.2">
      <c r="A19" s="462"/>
      <c r="B19" s="23" t="s">
        <v>557</v>
      </c>
      <c r="C19" s="32">
        <v>0.85041176399999996</v>
      </c>
      <c r="D19" s="32">
        <v>9.6421052000000007E-2</v>
      </c>
      <c r="E19" s="32">
        <v>0.12438888799999998</v>
      </c>
      <c r="F19" s="32">
        <v>0.151342105</v>
      </c>
      <c r="G19" s="32">
        <v>0.73508333299999995</v>
      </c>
      <c r="H19" s="32">
        <v>1.3270285609999999</v>
      </c>
      <c r="I19" s="32">
        <v>1.195012996</v>
      </c>
      <c r="J19" s="32">
        <v>1.5830499699999996</v>
      </c>
      <c r="K19" s="33">
        <v>1.5426345459999993</v>
      </c>
      <c r="L19" s="36">
        <v>1.4892520930000004</v>
      </c>
      <c r="M19" s="36">
        <v>1.1378370809999998</v>
      </c>
      <c r="N19" s="19"/>
      <c r="O19" s="27"/>
    </row>
    <row r="20" spans="1:15" ht="11.45" customHeight="1" x14ac:dyDescent="0.2">
      <c r="A20" s="462"/>
      <c r="B20" s="23" t="s">
        <v>669</v>
      </c>
      <c r="C20" s="32">
        <v>0</v>
      </c>
      <c r="D20" s="32">
        <v>0</v>
      </c>
      <c r="E20" s="32">
        <v>0</v>
      </c>
      <c r="F20" s="32">
        <v>0</v>
      </c>
      <c r="G20" s="32">
        <v>4.0000000000000002E-4</v>
      </c>
      <c r="H20" s="32">
        <v>0</v>
      </c>
      <c r="I20" s="32">
        <v>8.2118100000000004E-4</v>
      </c>
      <c r="J20" s="32">
        <v>0</v>
      </c>
      <c r="K20" s="33">
        <v>0</v>
      </c>
      <c r="L20" s="36">
        <v>0</v>
      </c>
      <c r="M20" s="36">
        <v>0</v>
      </c>
      <c r="N20" s="19"/>
      <c r="O20" s="27"/>
    </row>
    <row r="21" spans="1:15" ht="11.45" customHeight="1" x14ac:dyDescent="0.2">
      <c r="A21" s="462"/>
      <c r="B21" s="23" t="s">
        <v>558</v>
      </c>
      <c r="C21" s="32">
        <v>4.3888880000000005E-3</v>
      </c>
      <c r="D21" s="32">
        <v>1.2794999999999999E-2</v>
      </c>
      <c r="E21" s="32">
        <v>2.7368419999999997E-3</v>
      </c>
      <c r="F21" s="32">
        <v>6.9999999999999999E-4</v>
      </c>
      <c r="G21" s="32">
        <v>4.6842104999999988E-2</v>
      </c>
      <c r="H21" s="32">
        <v>7.3175000000000018E-2</v>
      </c>
      <c r="I21" s="32">
        <v>7.6435072999999978E-2</v>
      </c>
      <c r="J21" s="32">
        <v>0.15673095400000001</v>
      </c>
      <c r="K21" s="33">
        <v>2.3739235000000001E-2</v>
      </c>
      <c r="L21" s="36">
        <v>6.4785437000000001E-2</v>
      </c>
      <c r="M21" s="36">
        <v>3.0112727000000002E-2</v>
      </c>
      <c r="N21" s="19"/>
      <c r="O21" s="27"/>
    </row>
    <row r="22" spans="1:15" ht="11.45" customHeight="1" x14ac:dyDescent="0.2">
      <c r="A22" s="462"/>
      <c r="B22" s="23" t="s">
        <v>559</v>
      </c>
      <c r="C22" s="32">
        <v>0.33160526299999998</v>
      </c>
      <c r="D22" s="32">
        <v>0.80616666599999998</v>
      </c>
      <c r="E22" s="32">
        <v>0.32560000000000006</v>
      </c>
      <c r="F22" s="32">
        <v>0.98314285699999993</v>
      </c>
      <c r="G22" s="32">
        <v>1.3885999999999998</v>
      </c>
      <c r="H22" s="32">
        <v>4.0252619039999997</v>
      </c>
      <c r="I22" s="32">
        <v>3.3571444160000001</v>
      </c>
      <c r="J22" s="32">
        <v>1.6362322300000005</v>
      </c>
      <c r="K22" s="33">
        <v>2.5133803539999997</v>
      </c>
      <c r="L22" s="36">
        <v>3.7521814520000012</v>
      </c>
      <c r="M22" s="36">
        <v>4.192052071</v>
      </c>
      <c r="N22" s="19"/>
      <c r="O22" s="27"/>
    </row>
    <row r="23" spans="1:15" ht="11.45" customHeight="1" x14ac:dyDescent="0.2">
      <c r="A23" s="462"/>
      <c r="B23" s="23" t="s">
        <v>560</v>
      </c>
      <c r="C23" s="32">
        <v>0.18673677699999999</v>
      </c>
      <c r="D23" s="32">
        <v>0.60201499999999997</v>
      </c>
      <c r="E23" s="32">
        <v>0.21352631500000002</v>
      </c>
      <c r="F23" s="32">
        <v>0.17502499999999999</v>
      </c>
      <c r="G23" s="32">
        <v>0.18471052599999999</v>
      </c>
      <c r="H23" s="32">
        <v>1.3434999999999999</v>
      </c>
      <c r="I23" s="32">
        <v>0.88376190400000043</v>
      </c>
      <c r="J23" s="32">
        <v>1.437989736</v>
      </c>
      <c r="K23" s="33">
        <v>1.1568334009999999</v>
      </c>
      <c r="L23" s="36">
        <v>1.5240326589999997</v>
      </c>
      <c r="M23" s="36">
        <v>2.3547193719999999</v>
      </c>
      <c r="N23" s="19"/>
      <c r="O23" s="27"/>
    </row>
    <row r="24" spans="1:15" ht="11.45" customHeight="1" x14ac:dyDescent="0.2">
      <c r="A24" s="462"/>
      <c r="B24" s="23" t="s">
        <v>561</v>
      </c>
      <c r="C24" s="32">
        <v>6.66666E-4</v>
      </c>
      <c r="D24" s="32">
        <v>9.6600000000000002E-3</v>
      </c>
      <c r="E24" s="32">
        <v>5.2630999999999998E-5</v>
      </c>
      <c r="F24" s="32">
        <v>0</v>
      </c>
      <c r="G24" s="32">
        <v>1.7521050000000001E-3</v>
      </c>
      <c r="H24" s="32">
        <v>3.7085E-3</v>
      </c>
      <c r="I24" s="32">
        <v>0</v>
      </c>
      <c r="J24" s="32">
        <v>3.4077903999999999E-2</v>
      </c>
      <c r="K24" s="33">
        <v>7.4113920000000002E-3</v>
      </c>
      <c r="L24" s="36">
        <v>0</v>
      </c>
      <c r="M24" s="36">
        <v>3.2553094999999997E-2</v>
      </c>
      <c r="N24" s="19"/>
      <c r="O24" s="27"/>
    </row>
    <row r="25" spans="1:15" ht="11.45" customHeight="1" x14ac:dyDescent="0.2">
      <c r="A25" s="462"/>
      <c r="B25" s="23" t="s">
        <v>562</v>
      </c>
      <c r="C25" s="32">
        <v>8.9088235000000016E-2</v>
      </c>
      <c r="D25" s="32">
        <v>0.35134210500000002</v>
      </c>
      <c r="E25" s="32">
        <v>0.49795</v>
      </c>
      <c r="F25" s="32">
        <v>0.97078947300000007</v>
      </c>
      <c r="G25" s="32">
        <v>0.62530555500000007</v>
      </c>
      <c r="H25" s="32">
        <v>7.0378421050000011</v>
      </c>
      <c r="I25" s="32">
        <v>2.5281078250000006</v>
      </c>
      <c r="J25" s="32">
        <v>12.123177599999996</v>
      </c>
      <c r="K25" s="33">
        <v>21.686454157000007</v>
      </c>
      <c r="L25" s="36">
        <v>42.755148833000007</v>
      </c>
      <c r="M25" s="36">
        <v>5.1774402359999998</v>
      </c>
      <c r="N25" s="19"/>
      <c r="O25" s="27"/>
    </row>
    <row r="26" spans="1:15" ht="11.45" customHeight="1" x14ac:dyDescent="0.2">
      <c r="A26" s="462"/>
      <c r="B26" s="23" t="s">
        <v>563</v>
      </c>
      <c r="C26" s="32">
        <v>0</v>
      </c>
      <c r="D26" s="32">
        <v>2.9071428000000003E-2</v>
      </c>
      <c r="E26" s="32">
        <v>0</v>
      </c>
      <c r="F26" s="32">
        <v>0</v>
      </c>
      <c r="G26" s="32">
        <v>5.2630999999999998E-5</v>
      </c>
      <c r="H26" s="32">
        <v>0</v>
      </c>
      <c r="I26" s="32">
        <v>2.0857141999999999E-2</v>
      </c>
      <c r="J26" s="32">
        <v>0</v>
      </c>
      <c r="K26" s="33">
        <v>0</v>
      </c>
      <c r="L26" s="36">
        <v>0</v>
      </c>
      <c r="M26" s="36">
        <v>3.4050359999999995E-2</v>
      </c>
      <c r="N26" s="19"/>
      <c r="O26" s="25"/>
    </row>
    <row r="27" spans="1:15" ht="11.45" customHeight="1" x14ac:dyDescent="0.2">
      <c r="A27" s="462"/>
      <c r="B27" s="23" t="s">
        <v>564</v>
      </c>
      <c r="C27" s="32">
        <v>0</v>
      </c>
      <c r="D27" s="32">
        <v>1.75E-3</v>
      </c>
      <c r="E27" s="32">
        <v>3.7058820000000002E-3</v>
      </c>
      <c r="F27" s="32">
        <v>0.11272500000000001</v>
      </c>
      <c r="G27" s="32">
        <v>0.47905000000000003</v>
      </c>
      <c r="H27" s="32">
        <v>3.1013509999999998E-2</v>
      </c>
      <c r="I27" s="32">
        <v>0.30877826899999988</v>
      </c>
      <c r="J27" s="32">
        <v>0.154939612</v>
      </c>
      <c r="K27" s="33">
        <v>6.2625812000000003E-2</v>
      </c>
      <c r="L27" s="36">
        <v>5.6201555999999993E-2</v>
      </c>
      <c r="M27" s="36">
        <v>0.14713048000000004</v>
      </c>
      <c r="N27" s="19"/>
      <c r="O27" s="27"/>
    </row>
    <row r="28" spans="1:15" ht="11.45" customHeight="1" x14ac:dyDescent="0.2">
      <c r="A28" s="462"/>
      <c r="B28" s="23" t="s">
        <v>565</v>
      </c>
      <c r="C28" s="32">
        <v>0</v>
      </c>
      <c r="D28" s="32">
        <v>4.0947367999999998E-2</v>
      </c>
      <c r="E28" s="32">
        <v>1.7749999999999995E-2</v>
      </c>
      <c r="F28" s="32">
        <v>1.9982142000000005E-2</v>
      </c>
      <c r="G28" s="32">
        <v>0.106560975</v>
      </c>
      <c r="H28" s="32">
        <v>5.3733368999999996E-2</v>
      </c>
      <c r="I28" s="32">
        <v>5.6522351999999977E-2</v>
      </c>
      <c r="J28" s="32">
        <v>2.9297476999999982E-2</v>
      </c>
      <c r="K28" s="33">
        <v>9.1209447000000027E-2</v>
      </c>
      <c r="L28" s="36">
        <v>0.16820410100000008</v>
      </c>
      <c r="M28" s="36">
        <v>0.30583883500000003</v>
      </c>
      <c r="N28" s="19"/>
      <c r="O28" s="27"/>
    </row>
    <row r="29" spans="1:15" ht="11.45" customHeight="1" x14ac:dyDescent="0.2">
      <c r="A29" s="462"/>
      <c r="B29" s="23" t="s">
        <v>566</v>
      </c>
      <c r="C29" s="32">
        <v>1.0811111E-2</v>
      </c>
      <c r="D29" s="32">
        <v>0.34004999999999996</v>
      </c>
      <c r="E29" s="32">
        <v>0.24321052600000001</v>
      </c>
      <c r="F29" s="32">
        <v>0.23097618999999997</v>
      </c>
      <c r="G29" s="32">
        <v>0.39167499999999994</v>
      </c>
      <c r="H29" s="32">
        <v>0.69171428499999998</v>
      </c>
      <c r="I29" s="32">
        <v>0.25807899700000003</v>
      </c>
      <c r="J29" s="32">
        <v>4.0987139999999998E-3</v>
      </c>
      <c r="K29" s="33">
        <v>0.19039605399999998</v>
      </c>
      <c r="L29" s="36"/>
      <c r="M29" s="36"/>
      <c r="N29" s="19"/>
      <c r="O29" s="27"/>
    </row>
    <row r="30" spans="1:15" ht="11.45" customHeight="1" x14ac:dyDescent="0.2">
      <c r="A30" s="462"/>
      <c r="B30" s="23" t="s">
        <v>567</v>
      </c>
      <c r="C30" s="32">
        <v>0</v>
      </c>
      <c r="D30" s="32">
        <v>0</v>
      </c>
      <c r="E30" s="32">
        <v>0</v>
      </c>
      <c r="F30" s="32">
        <v>0</v>
      </c>
      <c r="G30" s="32">
        <v>0</v>
      </c>
      <c r="H30" s="32">
        <v>7.5157894000000003E-2</v>
      </c>
      <c r="I30" s="32">
        <v>1.0624999999999994E-2</v>
      </c>
      <c r="J30" s="32">
        <v>1.2113506000000005E-2</v>
      </c>
      <c r="K30" s="33">
        <v>1.2555555000000001E-2</v>
      </c>
      <c r="L30" s="36">
        <v>7.9166660000000028E-3</v>
      </c>
      <c r="M30" s="36">
        <v>7.637946399999998E-2</v>
      </c>
      <c r="N30" s="19"/>
      <c r="O30" s="27"/>
    </row>
    <row r="31" spans="1:15" ht="11.45" customHeight="1" x14ac:dyDescent="0.2">
      <c r="A31" s="462"/>
      <c r="B31" s="23" t="s">
        <v>568</v>
      </c>
      <c r="C31" s="32">
        <v>0.29161111099999998</v>
      </c>
      <c r="D31" s="32">
        <v>2.0142857E-2</v>
      </c>
      <c r="E31" s="32">
        <v>2.7631578000000004E-2</v>
      </c>
      <c r="F31" s="32">
        <v>0.23245238000000001</v>
      </c>
      <c r="G31" s="32">
        <v>0.12592105199999998</v>
      </c>
      <c r="H31" s="32">
        <v>2.7619047000000001E-2</v>
      </c>
      <c r="I31" s="32">
        <v>0.19756058899999995</v>
      </c>
      <c r="J31" s="32">
        <v>0.35434303499999986</v>
      </c>
      <c r="K31" s="33">
        <v>5.8190147000000012E-2</v>
      </c>
      <c r="L31" s="36">
        <v>6.6414967999999991E-2</v>
      </c>
      <c r="M31" s="36">
        <v>1.7602215999999997E-2</v>
      </c>
      <c r="N31" s="19"/>
      <c r="O31" s="27"/>
    </row>
    <row r="32" spans="1:15" ht="11.45" customHeight="1" x14ac:dyDescent="0.2">
      <c r="A32" s="462"/>
      <c r="B32" s="23" t="s">
        <v>569</v>
      </c>
      <c r="C32" s="32">
        <v>0.57040000000000002</v>
      </c>
      <c r="D32" s="32">
        <v>1.1389285710000001</v>
      </c>
      <c r="E32" s="32">
        <v>0.56964999999999999</v>
      </c>
      <c r="F32" s="32">
        <v>0.96695237999999994</v>
      </c>
      <c r="G32" s="32">
        <v>1.0362749999999998</v>
      </c>
      <c r="H32" s="32">
        <v>2.2355476189999997</v>
      </c>
      <c r="I32" s="32">
        <v>6.3877764030000002</v>
      </c>
      <c r="J32" s="32">
        <v>5.8081841210000009</v>
      </c>
      <c r="K32" s="33">
        <v>6.0487571960000004</v>
      </c>
      <c r="L32" s="36">
        <v>4.4454153370000027</v>
      </c>
      <c r="M32" s="36">
        <v>9.0476914830000048</v>
      </c>
      <c r="N32" s="19"/>
      <c r="O32" s="27"/>
    </row>
    <row r="33" spans="1:15" ht="11.45" customHeight="1" x14ac:dyDescent="0.2">
      <c r="A33" s="462"/>
      <c r="B33" s="23" t="s">
        <v>570</v>
      </c>
      <c r="C33" s="32">
        <v>0</v>
      </c>
      <c r="D33" s="32">
        <v>8.7045449999999993E-3</v>
      </c>
      <c r="E33" s="32">
        <v>5.5750000000000001E-2</v>
      </c>
      <c r="F33" s="32">
        <v>0.28000000000000003</v>
      </c>
      <c r="G33" s="32">
        <v>1.2054285710000003</v>
      </c>
      <c r="H33" s="32">
        <v>0.65366951299999998</v>
      </c>
      <c r="I33" s="32">
        <v>0.78347216599999991</v>
      </c>
      <c r="J33" s="32">
        <v>0.8125653599999999</v>
      </c>
      <c r="K33" s="33">
        <v>1.0428272480000005</v>
      </c>
      <c r="L33" s="36">
        <v>1.4534113890000011</v>
      </c>
      <c r="M33" s="36">
        <v>1.3552058850000015</v>
      </c>
      <c r="N33" s="19"/>
      <c r="O33" s="27"/>
    </row>
    <row r="34" spans="1:15" ht="11.45" customHeight="1" x14ac:dyDescent="0.2">
      <c r="A34" s="19"/>
      <c r="B34" s="23" t="s">
        <v>670</v>
      </c>
      <c r="C34" s="32">
        <v>0</v>
      </c>
      <c r="D34" s="32">
        <v>0</v>
      </c>
      <c r="E34" s="32">
        <v>0</v>
      </c>
      <c r="F34" s="32">
        <v>0</v>
      </c>
      <c r="G34" s="32">
        <v>0</v>
      </c>
      <c r="H34" s="32">
        <v>0</v>
      </c>
      <c r="I34" s="32">
        <v>0</v>
      </c>
      <c r="J34" s="32">
        <v>0</v>
      </c>
      <c r="K34" s="33">
        <v>0</v>
      </c>
      <c r="L34" s="36">
        <v>0</v>
      </c>
      <c r="M34" s="36">
        <v>0</v>
      </c>
      <c r="N34" s="19"/>
      <c r="O34" s="27"/>
    </row>
    <row r="35" spans="1:15" ht="11.45" customHeight="1" x14ac:dyDescent="0.2">
      <c r="A35" s="19"/>
      <c r="B35" s="23" t="s">
        <v>571</v>
      </c>
      <c r="C35" s="32">
        <v>0</v>
      </c>
      <c r="D35" s="32">
        <v>0</v>
      </c>
      <c r="E35" s="32">
        <v>0</v>
      </c>
      <c r="F35" s="32">
        <v>0</v>
      </c>
      <c r="G35" s="32">
        <v>0</v>
      </c>
      <c r="H35" s="32">
        <v>1.9047619000000002E-2</v>
      </c>
      <c r="I35" s="32">
        <v>0</v>
      </c>
      <c r="J35" s="32">
        <v>0</v>
      </c>
      <c r="K35" s="33">
        <v>0</v>
      </c>
      <c r="L35" s="36">
        <v>0</v>
      </c>
      <c r="M35" s="36">
        <v>0</v>
      </c>
      <c r="N35" s="19"/>
      <c r="O35" s="27"/>
    </row>
    <row r="36" spans="1:15" ht="11.45" customHeight="1" x14ac:dyDescent="0.2">
      <c r="A36" s="19"/>
      <c r="B36" s="23" t="s">
        <v>572</v>
      </c>
      <c r="C36" s="32">
        <v>3.6421051999999995E-2</v>
      </c>
      <c r="D36" s="32">
        <v>0.16160952299999998</v>
      </c>
      <c r="E36" s="32">
        <v>6.6476190000000004E-2</v>
      </c>
      <c r="F36" s="32">
        <v>6.9158140000000002E-3</v>
      </c>
      <c r="G36" s="32">
        <v>0.715265174</v>
      </c>
      <c r="H36" s="32">
        <v>2.7925000000000002E-2</v>
      </c>
      <c r="I36" s="32">
        <v>4.1708046999999991E-2</v>
      </c>
      <c r="J36" s="32">
        <v>2.2449563999999995E-2</v>
      </c>
      <c r="K36" s="33">
        <v>1.6663870000000008E-2</v>
      </c>
      <c r="L36" s="36">
        <v>0.25565329200000003</v>
      </c>
      <c r="M36" s="36">
        <v>0.78988468700000003</v>
      </c>
      <c r="N36" s="19"/>
      <c r="O36" s="25"/>
    </row>
    <row r="37" spans="1:15" ht="11.45" customHeight="1" x14ac:dyDescent="0.2">
      <c r="A37" s="19"/>
      <c r="B37" s="23" t="s">
        <v>573</v>
      </c>
      <c r="C37" s="32">
        <v>0</v>
      </c>
      <c r="D37" s="32">
        <v>0</v>
      </c>
      <c r="E37" s="32">
        <v>0</v>
      </c>
      <c r="F37" s="32">
        <v>1.2104165999999998E-2</v>
      </c>
      <c r="G37" s="32">
        <v>3.7180951999999996E-2</v>
      </c>
      <c r="H37" s="32">
        <v>5.5664852000000001E-2</v>
      </c>
      <c r="I37" s="32">
        <v>5.510721599999998E-2</v>
      </c>
      <c r="J37" s="32">
        <v>6.0145108000000003E-2</v>
      </c>
      <c r="K37" s="33">
        <v>2.8369629999999989E-2</v>
      </c>
      <c r="L37" s="36">
        <v>1.4343116999999999E-2</v>
      </c>
      <c r="M37" s="36">
        <v>7.0189255000000006E-2</v>
      </c>
      <c r="N37" s="19"/>
      <c r="O37" s="27"/>
    </row>
    <row r="38" spans="1:15" ht="11.45" customHeight="1" x14ac:dyDescent="0.2">
      <c r="A38" s="19"/>
      <c r="B38" s="23" t="s">
        <v>574</v>
      </c>
      <c r="C38" s="32">
        <v>0</v>
      </c>
      <c r="D38" s="32">
        <v>0</v>
      </c>
      <c r="E38" s="32">
        <v>0</v>
      </c>
      <c r="F38" s="32">
        <v>0</v>
      </c>
      <c r="G38" s="32">
        <v>0</v>
      </c>
      <c r="H38" s="32">
        <v>0</v>
      </c>
      <c r="I38" s="32">
        <v>0</v>
      </c>
      <c r="J38" s="32">
        <v>0</v>
      </c>
      <c r="K38" s="33">
        <v>0</v>
      </c>
      <c r="L38" s="36">
        <v>0</v>
      </c>
      <c r="M38" s="36">
        <v>0</v>
      </c>
      <c r="N38" s="19"/>
      <c r="O38" s="27"/>
    </row>
    <row r="39" spans="1:15" ht="11.45" customHeight="1" x14ac:dyDescent="0.2">
      <c r="A39" s="19"/>
      <c r="B39" s="23" t="s">
        <v>575</v>
      </c>
      <c r="C39" s="32">
        <v>0</v>
      </c>
      <c r="D39" s="32">
        <v>0</v>
      </c>
      <c r="E39" s="32">
        <v>2.8947360000000002E-3</v>
      </c>
      <c r="F39" s="32">
        <v>0.47155499999999995</v>
      </c>
      <c r="G39" s="32">
        <v>1.1736841999999999E-2</v>
      </c>
      <c r="H39" s="32">
        <v>0.15282499999999999</v>
      </c>
      <c r="I39" s="32">
        <v>0.26533372899999996</v>
      </c>
      <c r="J39" s="32">
        <v>9.9452091999999992E-2</v>
      </c>
      <c r="K39" s="33">
        <v>0.24170740999999998</v>
      </c>
      <c r="L39" s="36">
        <v>0.17655636500000002</v>
      </c>
      <c r="M39" s="36">
        <v>0.41336095499999986</v>
      </c>
      <c r="N39" s="19"/>
      <c r="O39" s="27"/>
    </row>
    <row r="40" spans="1:15" ht="11.45" customHeight="1" x14ac:dyDescent="0.2">
      <c r="A40" s="19"/>
      <c r="B40" s="23" t="s">
        <v>576</v>
      </c>
      <c r="C40" s="32">
        <v>0.163611111</v>
      </c>
      <c r="D40" s="32">
        <v>0.19586842099999999</v>
      </c>
      <c r="E40" s="32">
        <v>8.3368420999999984E-2</v>
      </c>
      <c r="F40" s="32">
        <v>0.17799999999999999</v>
      </c>
      <c r="G40" s="32">
        <v>0.39483151000000005</v>
      </c>
      <c r="H40" s="32">
        <v>1.2757695820000001</v>
      </c>
      <c r="I40" s="32">
        <v>0.93792876600000064</v>
      </c>
      <c r="J40" s="32">
        <v>1.9105120469999999</v>
      </c>
      <c r="K40" s="33">
        <v>0.70448254099999996</v>
      </c>
      <c r="L40" s="36">
        <v>1.2908079170000006</v>
      </c>
      <c r="M40" s="36">
        <v>0.79592586300000001</v>
      </c>
      <c r="N40" s="19"/>
      <c r="O40" s="27"/>
    </row>
    <row r="41" spans="1:15" ht="11.45" customHeight="1" x14ac:dyDescent="0.2">
      <c r="A41" s="19"/>
      <c r="B41" s="23" t="s">
        <v>577</v>
      </c>
      <c r="C41" s="32">
        <v>9.2764700000000019E-3</v>
      </c>
      <c r="D41" s="32">
        <v>1.5375E-2</v>
      </c>
      <c r="E41" s="32">
        <v>0.10149999999999998</v>
      </c>
      <c r="F41" s="32">
        <v>1.7179531000000001E-2</v>
      </c>
      <c r="G41" s="32">
        <v>0.34572996699999997</v>
      </c>
      <c r="H41" s="32">
        <v>0.13505</v>
      </c>
      <c r="I41" s="32">
        <v>0.57602226999999995</v>
      </c>
      <c r="J41" s="32">
        <v>0.30841813300000004</v>
      </c>
      <c r="K41" s="33">
        <v>0.24297943999999999</v>
      </c>
      <c r="L41" s="36">
        <v>0.14868786199999995</v>
      </c>
      <c r="M41" s="36">
        <v>0.24128607799999999</v>
      </c>
      <c r="N41" s="19"/>
      <c r="O41" s="27"/>
    </row>
    <row r="42" spans="1:15" ht="11.45" customHeight="1" x14ac:dyDescent="0.2">
      <c r="A42" s="19"/>
      <c r="B42" s="23" t="s">
        <v>578</v>
      </c>
      <c r="C42" s="32">
        <v>5.7647050000000002E-3</v>
      </c>
      <c r="D42" s="32">
        <v>4.1684210000000006E-2</v>
      </c>
      <c r="E42" s="32">
        <v>1.6666666E-2</v>
      </c>
      <c r="F42" s="32">
        <v>1.6402525999999997E-2</v>
      </c>
      <c r="G42" s="32">
        <v>5.3833332999999997E-2</v>
      </c>
      <c r="H42" s="32">
        <v>0.40813157799999999</v>
      </c>
      <c r="I42" s="32">
        <v>0.16270200399999998</v>
      </c>
      <c r="J42" s="32">
        <v>6.2383355999999994E-2</v>
      </c>
      <c r="K42" s="33">
        <v>0.36065789399999998</v>
      </c>
      <c r="L42" s="36">
        <v>0.12814679700000003</v>
      </c>
      <c r="M42" s="36">
        <v>0.23551911199999997</v>
      </c>
      <c r="N42" s="19"/>
      <c r="O42" s="27"/>
    </row>
    <row r="43" spans="1:15" ht="11.45" customHeight="1" x14ac:dyDescent="0.2">
      <c r="A43" s="19"/>
      <c r="B43" s="23" t="s">
        <v>579</v>
      </c>
      <c r="C43" s="32">
        <v>0</v>
      </c>
      <c r="D43" s="32">
        <v>0</v>
      </c>
      <c r="E43" s="32">
        <v>0</v>
      </c>
      <c r="F43" s="32">
        <v>4.217499999999999E-3</v>
      </c>
      <c r="G43" s="32">
        <v>0</v>
      </c>
      <c r="H43" s="32">
        <v>3.0240390000000001E-3</v>
      </c>
      <c r="I43" s="32">
        <v>9.3636359999999998E-3</v>
      </c>
      <c r="J43" s="32">
        <v>9.8321304999999998E-2</v>
      </c>
      <c r="K43" s="33">
        <v>4.1355000000000003E-3</v>
      </c>
      <c r="L43" s="36">
        <v>8.2740498999999995E-2</v>
      </c>
      <c r="M43" s="36">
        <v>0.15593899799999991</v>
      </c>
      <c r="N43" s="19"/>
      <c r="O43" s="27"/>
    </row>
    <row r="44" spans="1:15" ht="11.45" customHeight="1" x14ac:dyDescent="0.2">
      <c r="A44" s="458"/>
      <c r="B44" s="23" t="s">
        <v>580</v>
      </c>
      <c r="C44" s="32">
        <v>0</v>
      </c>
      <c r="D44" s="32">
        <v>0</v>
      </c>
      <c r="E44" s="32">
        <v>3.0000000000000001E-3</v>
      </c>
      <c r="F44" s="32">
        <v>4.6052630000000001E-3</v>
      </c>
      <c r="G44" s="32">
        <v>1.3638888000000002E-2</v>
      </c>
      <c r="H44" s="32">
        <v>0.50813157799999997</v>
      </c>
      <c r="I44" s="32">
        <v>3.0103808999999988E-2</v>
      </c>
      <c r="J44" s="32">
        <v>7.9999999999999967E-3</v>
      </c>
      <c r="K44" s="33">
        <v>3.2675464000000008E-2</v>
      </c>
      <c r="L44" s="36">
        <v>2.5951331999999997E-2</v>
      </c>
      <c r="M44" s="36">
        <v>4.1657172999999999E-2</v>
      </c>
      <c r="N44" s="19"/>
      <c r="O44" s="27"/>
    </row>
    <row r="45" spans="1:15" ht="11.45" customHeight="1" x14ac:dyDescent="0.2">
      <c r="A45" s="458"/>
      <c r="B45" s="23" t="s">
        <v>581</v>
      </c>
      <c r="C45" s="32">
        <v>0</v>
      </c>
      <c r="D45" s="32">
        <v>0</v>
      </c>
      <c r="E45" s="32">
        <v>0</v>
      </c>
      <c r="F45" s="32">
        <v>3.007142E-3</v>
      </c>
      <c r="G45" s="32">
        <v>6.8400000000000002E-2</v>
      </c>
      <c r="H45" s="32">
        <v>7.8952380000000003E-2</v>
      </c>
      <c r="I45" s="32">
        <v>0.125222</v>
      </c>
      <c r="J45" s="32">
        <v>0.16021731499999994</v>
      </c>
      <c r="K45" s="33">
        <v>4.0851558999999996E-2</v>
      </c>
      <c r="L45" s="36">
        <v>8.6634417000000005E-2</v>
      </c>
      <c r="M45" s="36">
        <v>7.7295484999999969E-2</v>
      </c>
      <c r="N45" s="19"/>
      <c r="O45" s="27"/>
    </row>
    <row r="46" spans="1:15" ht="11.45" customHeight="1" x14ac:dyDescent="0.25">
      <c r="A46" s="461"/>
      <c r="B46" s="23" t="s">
        <v>582</v>
      </c>
      <c r="C46" s="32">
        <v>3.2777770000000004E-3</v>
      </c>
      <c r="D46" s="32">
        <v>1.428571E-3</v>
      </c>
      <c r="E46" s="32">
        <v>5.2630999999999998E-5</v>
      </c>
      <c r="F46" s="32">
        <v>0</v>
      </c>
      <c r="G46" s="32">
        <v>0.30834172700000001</v>
      </c>
      <c r="H46" s="32">
        <v>0</v>
      </c>
      <c r="I46" s="32">
        <v>0</v>
      </c>
      <c r="J46" s="32">
        <v>1.5355190000000002E-3</v>
      </c>
      <c r="K46" s="33">
        <v>1.5395239999999998E-3</v>
      </c>
      <c r="L46" s="36">
        <v>1.2106563999999998E-2</v>
      </c>
      <c r="M46" s="36">
        <v>7.1052629999999997E-3</v>
      </c>
      <c r="N46" s="19"/>
      <c r="O46" s="25"/>
    </row>
    <row r="47" spans="1:15" ht="11.45" customHeight="1" x14ac:dyDescent="0.2">
      <c r="A47" s="462"/>
      <c r="B47" s="23" t="s">
        <v>583</v>
      </c>
      <c r="C47" s="32">
        <v>0</v>
      </c>
      <c r="D47" s="32">
        <v>0</v>
      </c>
      <c r="E47" s="32">
        <v>0</v>
      </c>
      <c r="F47" s="32">
        <v>0</v>
      </c>
      <c r="G47" s="32">
        <v>0</v>
      </c>
      <c r="H47" s="32">
        <v>4.461886E-3</v>
      </c>
      <c r="I47" s="32">
        <v>0</v>
      </c>
      <c r="J47" s="32">
        <v>2.0141190000000003E-2</v>
      </c>
      <c r="K47" s="33">
        <v>3.2724080000000005E-3</v>
      </c>
      <c r="L47" s="36">
        <v>0</v>
      </c>
      <c r="M47" s="36">
        <v>0</v>
      </c>
      <c r="N47" s="19"/>
      <c r="O47" s="25"/>
    </row>
    <row r="48" spans="1:15" ht="11.45" customHeight="1" x14ac:dyDescent="0.2">
      <c r="A48" s="462"/>
      <c r="B48" s="23" t="s">
        <v>671</v>
      </c>
      <c r="C48" s="32">
        <v>0</v>
      </c>
      <c r="D48" s="32">
        <v>0</v>
      </c>
      <c r="E48" s="32">
        <v>0</v>
      </c>
      <c r="F48" s="32">
        <v>0</v>
      </c>
      <c r="G48" s="32">
        <v>0</v>
      </c>
      <c r="H48" s="32">
        <v>0</v>
      </c>
      <c r="I48" s="32">
        <v>0.14800186299999998</v>
      </c>
      <c r="J48" s="32">
        <v>5.4925003E-2</v>
      </c>
      <c r="K48" s="33">
        <v>7.7000466000000017E-2</v>
      </c>
      <c r="L48" s="36">
        <v>0</v>
      </c>
      <c r="M48" s="36">
        <v>0</v>
      </c>
      <c r="N48" s="19"/>
      <c r="O48" s="25"/>
    </row>
    <row r="49" spans="1:15" ht="11.45" customHeight="1" x14ac:dyDescent="0.2">
      <c r="A49" s="462"/>
      <c r="B49" s="23" t="s">
        <v>584</v>
      </c>
      <c r="C49" s="32">
        <v>0</v>
      </c>
      <c r="D49" s="32">
        <v>0</v>
      </c>
      <c r="E49" s="32">
        <v>0</v>
      </c>
      <c r="F49" s="32">
        <v>1.08E-3</v>
      </c>
      <c r="G49" s="32">
        <v>0.26330000000000003</v>
      </c>
      <c r="H49" s="32">
        <v>0</v>
      </c>
      <c r="I49" s="32">
        <v>3.3272727000000002E-2</v>
      </c>
      <c r="J49" s="32">
        <v>0</v>
      </c>
      <c r="K49" s="33">
        <v>7.3846149999999998E-3</v>
      </c>
      <c r="L49" s="36">
        <v>2.5970640000000003E-2</v>
      </c>
      <c r="M49" s="36">
        <v>3.649958100000001E-2</v>
      </c>
      <c r="N49" s="19"/>
    </row>
    <row r="50" spans="1:15" ht="11.45" customHeight="1" x14ac:dyDescent="0.2">
      <c r="A50" s="462"/>
      <c r="B50" s="23" t="s">
        <v>585</v>
      </c>
      <c r="C50" s="32">
        <v>0.6385263149999999</v>
      </c>
      <c r="D50" s="32">
        <v>1.3397999999999999</v>
      </c>
      <c r="E50" s="32">
        <v>0.26344999999999996</v>
      </c>
      <c r="F50" s="32">
        <v>0.34588095200000002</v>
      </c>
      <c r="G50" s="32">
        <v>1.1659250000000001</v>
      </c>
      <c r="H50" s="32">
        <v>0.68688095199999999</v>
      </c>
      <c r="I50" s="32">
        <v>1.8429130929999999</v>
      </c>
      <c r="J50" s="32">
        <v>6.1006668090000007</v>
      </c>
      <c r="K50" s="33">
        <v>7.0626179090000036</v>
      </c>
      <c r="L50" s="36">
        <v>6.0718481220000058</v>
      </c>
      <c r="M50" s="36">
        <v>15.650855212</v>
      </c>
      <c r="N50" s="19"/>
    </row>
    <row r="51" spans="1:15" ht="11.45" customHeight="1" x14ac:dyDescent="0.2">
      <c r="A51" s="462"/>
      <c r="B51" s="23" t="s">
        <v>586</v>
      </c>
      <c r="C51" s="32">
        <v>0</v>
      </c>
      <c r="D51" s="32">
        <v>0</v>
      </c>
      <c r="E51" s="32">
        <v>0.10884210500000001</v>
      </c>
      <c r="F51" s="32">
        <v>0</v>
      </c>
      <c r="G51" s="32">
        <v>0</v>
      </c>
      <c r="H51" s="32">
        <v>0</v>
      </c>
      <c r="I51" s="32">
        <v>5.0197000000000007E-5</v>
      </c>
      <c r="J51" s="32">
        <v>5.1963000000000011E-5</v>
      </c>
      <c r="K51" s="33">
        <v>0</v>
      </c>
      <c r="L51" s="36">
        <v>3.6072999999999998E-5</v>
      </c>
      <c r="M51" s="36">
        <v>3.4335170000000001E-3</v>
      </c>
      <c r="N51" s="19"/>
    </row>
    <row r="52" spans="1:15" ht="11.45" customHeight="1" x14ac:dyDescent="0.2">
      <c r="A52" s="462"/>
      <c r="B52" s="23" t="s">
        <v>672</v>
      </c>
      <c r="C52" s="32">
        <v>0</v>
      </c>
      <c r="D52" s="32">
        <v>0</v>
      </c>
      <c r="E52" s="32">
        <v>0</v>
      </c>
      <c r="F52" s="32">
        <v>3.0000000000000001E-3</v>
      </c>
      <c r="G52" s="32">
        <v>0</v>
      </c>
      <c r="H52" s="32">
        <v>0</v>
      </c>
      <c r="I52" s="32">
        <v>0</v>
      </c>
      <c r="J52" s="32">
        <v>0</v>
      </c>
      <c r="K52" s="33">
        <v>0</v>
      </c>
      <c r="L52" s="36">
        <v>0</v>
      </c>
      <c r="M52" s="36">
        <v>0</v>
      </c>
      <c r="N52" s="19"/>
    </row>
    <row r="53" spans="1:15" ht="11.45" customHeight="1" x14ac:dyDescent="0.2">
      <c r="A53" s="462"/>
      <c r="B53" s="23" t="s">
        <v>587</v>
      </c>
      <c r="C53" s="32">
        <v>0</v>
      </c>
      <c r="D53" s="32">
        <v>2.5578947000000005E-2</v>
      </c>
      <c r="E53" s="32">
        <v>6.8333330000000005E-3</v>
      </c>
      <c r="F53" s="32">
        <v>3.2266332999999994E-2</v>
      </c>
      <c r="G53" s="32">
        <v>3.8788888000000001E-2</v>
      </c>
      <c r="H53" s="32">
        <v>3.9289472999999991E-2</v>
      </c>
      <c r="I53" s="32">
        <v>0.12128338499999999</v>
      </c>
      <c r="J53" s="32">
        <v>3.2934479209999998</v>
      </c>
      <c r="K53" s="33">
        <v>2.1470279890000001</v>
      </c>
      <c r="L53" s="36">
        <v>0.29929962700000001</v>
      </c>
      <c r="M53" s="36">
        <v>0.19417321199999993</v>
      </c>
      <c r="N53" s="19"/>
    </row>
    <row r="54" spans="1:15" ht="11.45" customHeight="1" x14ac:dyDescent="0.2">
      <c r="A54" s="462"/>
      <c r="B54" s="23" t="s">
        <v>588</v>
      </c>
      <c r="C54" s="32">
        <v>6.1117646999999997E-2</v>
      </c>
      <c r="D54" s="32">
        <v>0.51526842100000003</v>
      </c>
      <c r="E54" s="32">
        <v>0.16147368399999998</v>
      </c>
      <c r="F54" s="32">
        <v>3.5067398E-2</v>
      </c>
      <c r="G54" s="32">
        <v>0.128401075</v>
      </c>
      <c r="H54" s="32">
        <v>0.65915376899999989</v>
      </c>
      <c r="I54" s="32">
        <v>0.28628095699999995</v>
      </c>
      <c r="J54" s="32">
        <v>0.22684254900000009</v>
      </c>
      <c r="K54" s="33">
        <v>1.9755035429999999</v>
      </c>
      <c r="L54" s="36">
        <v>0.256684566</v>
      </c>
      <c r="M54" s="36">
        <v>2.1686721219999998</v>
      </c>
      <c r="N54" s="19"/>
    </row>
    <row r="55" spans="1:15" ht="11.45" customHeight="1" x14ac:dyDescent="0.2">
      <c r="A55" s="19"/>
      <c r="B55" s="23" t="s">
        <v>589</v>
      </c>
      <c r="C55" s="32">
        <v>2.1833333E-2</v>
      </c>
      <c r="D55" s="32">
        <v>4.8449999999999993E-2</v>
      </c>
      <c r="E55" s="32">
        <v>3.5421052000000001E-2</v>
      </c>
      <c r="F55" s="32">
        <v>1.6399999999999998E-2</v>
      </c>
      <c r="G55" s="32">
        <v>1.9894736E-2</v>
      </c>
      <c r="H55" s="32">
        <v>9.1799999999999993E-2</v>
      </c>
      <c r="I55" s="32">
        <v>0.18069029</v>
      </c>
      <c r="J55" s="32">
        <v>0.17899084000000004</v>
      </c>
      <c r="K55" s="33">
        <v>0.15667993299999991</v>
      </c>
      <c r="L55" s="36">
        <v>1.1605898890000002</v>
      </c>
      <c r="M55" s="36">
        <v>0.95573903300000029</v>
      </c>
      <c r="N55" s="19"/>
    </row>
    <row r="56" spans="1:15" ht="11.45" customHeight="1" x14ac:dyDescent="0.2">
      <c r="A56" s="19"/>
      <c r="B56" s="23" t="s">
        <v>590</v>
      </c>
      <c r="C56" s="32">
        <v>2.2833333000000004E-2</v>
      </c>
      <c r="D56" s="32">
        <v>0.24979499999999999</v>
      </c>
      <c r="E56" s="32">
        <v>6.2105262999999994E-2</v>
      </c>
      <c r="F56" s="32">
        <v>3.2279213000000001E-2</v>
      </c>
      <c r="G56" s="32">
        <v>7.7410526000000007E-2</v>
      </c>
      <c r="H56" s="32">
        <v>2.155E-2</v>
      </c>
      <c r="I56" s="32">
        <v>0.16862166000000006</v>
      </c>
      <c r="J56" s="32">
        <v>1.2501978000000002E-2</v>
      </c>
      <c r="K56" s="33">
        <v>3.6127039999999992E-2</v>
      </c>
      <c r="L56" s="36">
        <v>0.15737087200000002</v>
      </c>
      <c r="M56" s="36">
        <v>4.5724605899999995</v>
      </c>
      <c r="N56" s="19"/>
    </row>
    <row r="57" spans="1:15" ht="11.45" customHeight="1" x14ac:dyDescent="0.2">
      <c r="A57" s="19"/>
      <c r="B57" s="190" t="s">
        <v>591</v>
      </c>
      <c r="C57" s="184">
        <v>0</v>
      </c>
      <c r="D57" s="184">
        <v>7.0833330000000007E-3</v>
      </c>
      <c r="E57" s="184">
        <v>1.3944443999999999E-2</v>
      </c>
      <c r="F57" s="184">
        <v>0.23989155500000001</v>
      </c>
      <c r="G57" s="184">
        <v>0.106305555</v>
      </c>
      <c r="H57" s="184">
        <v>0.11130555499999999</v>
      </c>
      <c r="I57" s="184">
        <v>0.144838684</v>
      </c>
      <c r="J57" s="184">
        <v>0.13355411699999997</v>
      </c>
      <c r="K57" s="185">
        <v>0.15070868799999995</v>
      </c>
      <c r="L57" s="66">
        <v>0.22061417299999991</v>
      </c>
      <c r="M57" s="66">
        <v>0.28052511299999999</v>
      </c>
      <c r="N57" s="473"/>
      <c r="O57" s="191"/>
    </row>
    <row r="58" spans="1:15" ht="11.45" customHeight="1" x14ac:dyDescent="0.2">
      <c r="A58" s="19"/>
      <c r="B58" s="190" t="s">
        <v>592</v>
      </c>
      <c r="C58" s="184">
        <v>0</v>
      </c>
      <c r="D58" s="184">
        <v>0</v>
      </c>
      <c r="E58" s="184">
        <v>0</v>
      </c>
      <c r="F58" s="184">
        <v>7.1258482999999997E-2</v>
      </c>
      <c r="G58" s="184">
        <v>0.55610000000000004</v>
      </c>
      <c r="H58" s="184">
        <v>0.92104761899999998</v>
      </c>
      <c r="I58" s="184">
        <v>1.4261844259999996</v>
      </c>
      <c r="J58" s="184">
        <v>0.88088875799999999</v>
      </c>
      <c r="K58" s="185">
        <v>0.94895364500000012</v>
      </c>
      <c r="L58" s="66">
        <v>0.32248984999999991</v>
      </c>
      <c r="M58" s="66">
        <v>3.6433860000000002E-3</v>
      </c>
      <c r="N58" s="473"/>
      <c r="O58" s="191"/>
    </row>
    <row r="59" spans="1:15" ht="11.45" customHeight="1" x14ac:dyDescent="0.2">
      <c r="A59" s="19"/>
      <c r="B59" s="190" t="s">
        <v>593</v>
      </c>
      <c r="C59" s="184">
        <v>0</v>
      </c>
      <c r="D59" s="184">
        <v>0</v>
      </c>
      <c r="E59" s="184">
        <v>0</v>
      </c>
      <c r="F59" s="184">
        <v>0</v>
      </c>
      <c r="G59" s="184">
        <v>0</v>
      </c>
      <c r="H59" s="184">
        <v>0</v>
      </c>
      <c r="I59" s="184">
        <v>0</v>
      </c>
      <c r="J59" s="184">
        <v>0</v>
      </c>
      <c r="K59" s="185">
        <v>0.20104250800000001</v>
      </c>
      <c r="L59" s="66">
        <v>0.57990529600000007</v>
      </c>
      <c r="M59" s="66">
        <v>0.27137908899999996</v>
      </c>
      <c r="N59" s="473"/>
      <c r="O59" s="191"/>
    </row>
    <row r="60" spans="1:15" ht="11.45" customHeight="1" x14ac:dyDescent="0.2">
      <c r="A60" s="19"/>
      <c r="B60" s="190" t="s">
        <v>594</v>
      </c>
      <c r="C60" s="184">
        <v>1.4207222220000004</v>
      </c>
      <c r="D60" s="184">
        <v>5.1515750000000011</v>
      </c>
      <c r="E60" s="184">
        <v>4.1406315780000007</v>
      </c>
      <c r="F60" s="184">
        <v>15.760175</v>
      </c>
      <c r="G60" s="184">
        <v>17.822710526000002</v>
      </c>
      <c r="H60" s="184">
        <v>18.176675000000003</v>
      </c>
      <c r="I60" s="184">
        <v>32.167379719000003</v>
      </c>
      <c r="J60" s="184">
        <v>52.698607928000015</v>
      </c>
      <c r="K60" s="185">
        <v>78.00079999999997</v>
      </c>
      <c r="L60" s="66">
        <v>79.743551721999978</v>
      </c>
      <c r="M60" s="66">
        <v>97.318573000000001</v>
      </c>
      <c r="N60" s="473"/>
      <c r="O60" s="191"/>
    </row>
    <row r="61" spans="1:15" x14ac:dyDescent="0.2">
      <c r="A61" s="19"/>
      <c r="B61" s="190" t="s">
        <v>597</v>
      </c>
      <c r="C61" s="184">
        <v>0.20547368399999999</v>
      </c>
      <c r="D61" s="66">
        <v>1.3575952380000003</v>
      </c>
      <c r="E61" s="66">
        <v>0.63360000000000005</v>
      </c>
      <c r="F61" s="66">
        <v>1.7564999999999997</v>
      </c>
      <c r="G61" s="66">
        <v>6.4855000000000009</v>
      </c>
      <c r="H61" s="66">
        <v>9.092428571000001</v>
      </c>
      <c r="I61" s="66">
        <v>4.3974318180000012</v>
      </c>
      <c r="J61" s="66">
        <v>6.5255952380000002</v>
      </c>
      <c r="K61" s="66">
        <v>6.5502272720000017</v>
      </c>
      <c r="L61" s="66">
        <v>7.9325476190000037</v>
      </c>
      <c r="M61" s="66">
        <v>25.538068180999993</v>
      </c>
      <c r="N61" s="473"/>
      <c r="O61" s="191"/>
    </row>
    <row r="62" spans="1:15" ht="15.75" customHeight="1" x14ac:dyDescent="0.2">
      <c r="A62" s="458"/>
      <c r="B62" s="548" t="s">
        <v>340</v>
      </c>
      <c r="C62" s="549">
        <v>5.2795184489999993</v>
      </c>
      <c r="D62" s="551">
        <v>13.453413492999999</v>
      </c>
      <c r="E62" s="551">
        <v>9.264722671000003</v>
      </c>
      <c r="F62" s="551">
        <v>25.787233137000001</v>
      </c>
      <c r="G62" s="551">
        <v>39.660974463000009</v>
      </c>
      <c r="H62" s="551">
        <v>56.876924070000008</v>
      </c>
      <c r="I62" s="551">
        <v>68.269582173000003</v>
      </c>
      <c r="J62" s="551">
        <v>105.69926659800002</v>
      </c>
      <c r="K62" s="551">
        <v>143.72283377899998</v>
      </c>
      <c r="L62" s="551">
        <v>163.47034526699997</v>
      </c>
      <c r="M62" s="551">
        <v>202.37724935</v>
      </c>
      <c r="N62" s="473"/>
      <c r="O62" s="191"/>
    </row>
    <row r="63" spans="1:15" ht="59.1" customHeight="1" x14ac:dyDescent="0.2">
      <c r="A63" s="463" t="s">
        <v>3</v>
      </c>
      <c r="B63" s="587" t="s">
        <v>368</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O64"/>
  <sheetViews>
    <sheetView showGridLines="0" zoomScaleNormal="100" zoomScaleSheetLayoutView="100" workbookViewId="0"/>
  </sheetViews>
  <sheetFormatPr defaultColWidth="9.140625" defaultRowHeight="12" x14ac:dyDescent="0.2"/>
  <cols>
    <col min="1" max="1" width="1.7109375" style="20" customWidth="1"/>
    <col min="2" max="2" width="22.7109375" style="20" customWidth="1"/>
    <col min="3" max="13" width="6.7109375" style="20" customWidth="1"/>
    <col min="14" max="14" width="1.7109375" style="20" customWidth="1"/>
    <col min="15" max="15" width="1.85546875" style="22" customWidth="1"/>
    <col min="16" max="16" width="1.85546875" style="20" customWidth="1"/>
    <col min="17" max="16384" width="9.140625" style="20"/>
  </cols>
  <sheetData>
    <row r="1" spans="1:15" s="28" customFormat="1" x14ac:dyDescent="0.2">
      <c r="O1" s="29"/>
    </row>
    <row r="2" spans="1:15" s="59" customFormat="1" ht="16.5" customHeight="1" x14ac:dyDescent="0.3">
      <c r="A2" s="395"/>
      <c r="B2" s="236" t="s">
        <v>339</v>
      </c>
      <c r="C2" s="236"/>
      <c r="D2" s="236"/>
      <c r="E2" s="236"/>
      <c r="F2" s="236"/>
      <c r="G2" s="236"/>
      <c r="H2" s="236"/>
      <c r="I2" s="235"/>
      <c r="J2" s="235"/>
      <c r="K2" s="235"/>
      <c r="L2" s="235"/>
      <c r="M2" s="235"/>
      <c r="N2" s="396"/>
    </row>
    <row r="3" spans="1:15" s="404" customFormat="1" ht="16.5" customHeight="1" x14ac:dyDescent="0.2">
      <c r="A3" s="399"/>
      <c r="B3" s="399" t="s">
        <v>336</v>
      </c>
      <c r="C3" s="399"/>
      <c r="D3" s="399"/>
      <c r="E3" s="399"/>
      <c r="F3" s="399"/>
      <c r="G3" s="403"/>
      <c r="H3" s="403"/>
      <c r="I3" s="403"/>
      <c r="J3" s="403"/>
      <c r="K3" s="403"/>
      <c r="L3" s="403"/>
      <c r="M3" s="403"/>
      <c r="N3" s="399"/>
      <c r="O3" s="399"/>
    </row>
    <row r="4" spans="1:15" s="422" customFormat="1" ht="21" customHeight="1" x14ac:dyDescent="0.2">
      <c r="A4" s="469"/>
      <c r="B4" s="420" t="s">
        <v>543</v>
      </c>
      <c r="C4" s="420"/>
      <c r="D4" s="420"/>
      <c r="E4" s="420"/>
      <c r="F4" s="420"/>
      <c r="G4" s="420"/>
      <c r="H4" s="420"/>
      <c r="I4" s="420"/>
      <c r="J4" s="420"/>
      <c r="K4" s="420"/>
      <c r="L4" s="420"/>
      <c r="M4" s="468" t="s">
        <v>225</v>
      </c>
      <c r="N4" s="420"/>
      <c r="O4" s="421"/>
    </row>
    <row r="5" spans="1:15" ht="30" customHeight="1" x14ac:dyDescent="0.2">
      <c r="A5" s="470"/>
      <c r="B5" s="438"/>
      <c r="C5" s="443" t="s">
        <v>663</v>
      </c>
      <c r="D5" s="443" t="s">
        <v>664</v>
      </c>
      <c r="E5" s="443" t="s">
        <v>665</v>
      </c>
      <c r="F5" s="443" t="s">
        <v>666</v>
      </c>
      <c r="G5" s="443" t="s">
        <v>667</v>
      </c>
      <c r="H5" s="443" t="s">
        <v>668</v>
      </c>
      <c r="I5" s="443" t="s">
        <v>658</v>
      </c>
      <c r="J5" s="443" t="s">
        <v>659</v>
      </c>
      <c r="K5" s="443" t="s">
        <v>660</v>
      </c>
      <c r="L5" s="443" t="s">
        <v>661</v>
      </c>
      <c r="M5" s="443" t="s">
        <v>524</v>
      </c>
      <c r="N5" s="472"/>
      <c r="O5" s="21"/>
    </row>
    <row r="6" spans="1:15" ht="11.45" customHeight="1" x14ac:dyDescent="0.25">
      <c r="A6" s="461"/>
      <c r="B6" s="23" t="s">
        <v>544</v>
      </c>
      <c r="C6" s="31">
        <v>0</v>
      </c>
      <c r="D6" s="31">
        <v>0</v>
      </c>
      <c r="E6" s="31">
        <v>0</v>
      </c>
      <c r="F6" s="31">
        <v>0</v>
      </c>
      <c r="G6" s="31">
        <v>0</v>
      </c>
      <c r="H6" s="31">
        <v>0</v>
      </c>
      <c r="I6" s="31">
        <v>0</v>
      </c>
      <c r="J6" s="31">
        <v>0</v>
      </c>
      <c r="K6" s="35">
        <v>2.8000000000000003E-5</v>
      </c>
      <c r="L6" s="51">
        <v>5.1761999999999999E-4</v>
      </c>
      <c r="M6" s="51">
        <v>5.0368419999999997E-3</v>
      </c>
      <c r="N6" s="472"/>
      <c r="O6" s="25"/>
    </row>
    <row r="7" spans="1:15" ht="11.45" customHeight="1" x14ac:dyDescent="0.2">
      <c r="A7" s="458"/>
      <c r="B7" s="23" t="s">
        <v>545</v>
      </c>
      <c r="C7" s="32">
        <v>0.75003793699999999</v>
      </c>
      <c r="D7" s="32">
        <v>1.3278062049999999</v>
      </c>
      <c r="E7" s="32">
        <v>1.629529411</v>
      </c>
      <c r="F7" s="32">
        <v>3.7851162290000002</v>
      </c>
      <c r="G7" s="32">
        <v>4.6505104560000001</v>
      </c>
      <c r="H7" s="32">
        <v>1.864176499</v>
      </c>
      <c r="I7" s="32">
        <v>2.6295822350000018</v>
      </c>
      <c r="J7" s="32">
        <v>0.98346506599999972</v>
      </c>
      <c r="K7" s="33">
        <v>1.5821453599999999</v>
      </c>
      <c r="L7" s="36">
        <v>1.8102601379999999</v>
      </c>
      <c r="M7" s="36">
        <v>1.1855948810000003</v>
      </c>
      <c r="N7" s="19"/>
      <c r="O7" s="27"/>
    </row>
    <row r="8" spans="1:15" ht="11.45" customHeight="1" x14ac:dyDescent="0.2">
      <c r="A8" s="458"/>
      <c r="B8" s="23" t="s">
        <v>546</v>
      </c>
      <c r="C8" s="32">
        <v>0.14048608999999998</v>
      </c>
      <c r="D8" s="32">
        <v>1.1387499999999999</v>
      </c>
      <c r="E8" s="32">
        <v>0.40810000000000002</v>
      </c>
      <c r="F8" s="32">
        <v>1.0628080340000001</v>
      </c>
      <c r="G8" s="32">
        <v>0.77457365</v>
      </c>
      <c r="H8" s="32">
        <v>0.80195663699999986</v>
      </c>
      <c r="I8" s="32">
        <v>0.18455391099999999</v>
      </c>
      <c r="J8" s="32">
        <v>0.23602816799999998</v>
      </c>
      <c r="K8" s="33">
        <v>0.113333508</v>
      </c>
      <c r="L8" s="36">
        <v>7.4755506999999999E-2</v>
      </c>
      <c r="M8" s="36">
        <v>9.1734629999999984E-2</v>
      </c>
      <c r="N8" s="19"/>
      <c r="O8" s="27"/>
    </row>
    <row r="9" spans="1:15" ht="11.45" customHeight="1" x14ac:dyDescent="0.2">
      <c r="A9" s="458"/>
      <c r="B9" s="23" t="s">
        <v>547</v>
      </c>
      <c r="C9" s="32">
        <v>0.1583707</v>
      </c>
      <c r="D9" s="32">
        <v>0.18042499999999997</v>
      </c>
      <c r="E9" s="32">
        <v>6.0049999999999999E-2</v>
      </c>
      <c r="F9" s="32">
        <v>5.0399414000000003E-2</v>
      </c>
      <c r="G9" s="32">
        <v>0.15756249999999999</v>
      </c>
      <c r="H9" s="32">
        <v>0.11262883999999999</v>
      </c>
      <c r="I9" s="32">
        <v>0.19218971999999995</v>
      </c>
      <c r="J9" s="32">
        <v>0.15020611599999997</v>
      </c>
      <c r="K9" s="33">
        <v>7.6445810000000001E-3</v>
      </c>
      <c r="L9" s="36">
        <v>2.6402251000000012E-2</v>
      </c>
      <c r="M9" s="36">
        <v>4.3099999999999992E-2</v>
      </c>
      <c r="N9" s="19"/>
      <c r="O9" s="27"/>
    </row>
    <row r="10" spans="1:15" ht="11.45" customHeight="1" x14ac:dyDescent="0.2">
      <c r="A10" s="458"/>
      <c r="B10" s="23" t="s">
        <v>548</v>
      </c>
      <c r="C10" s="32">
        <v>0.36983333299999999</v>
      </c>
      <c r="D10" s="32">
        <v>0.73881999999999992</v>
      </c>
      <c r="E10" s="32">
        <v>0.34599999999999997</v>
      </c>
      <c r="F10" s="32">
        <v>1.0453439180000001</v>
      </c>
      <c r="G10" s="32">
        <v>1.511439725</v>
      </c>
      <c r="H10" s="32">
        <v>0.51021248299999999</v>
      </c>
      <c r="I10" s="32">
        <v>0.47792401599999995</v>
      </c>
      <c r="J10" s="32">
        <v>0.29510952299999998</v>
      </c>
      <c r="K10" s="33">
        <v>0.33094986599999987</v>
      </c>
      <c r="L10" s="36">
        <v>0.32933540000000011</v>
      </c>
      <c r="M10" s="36">
        <v>0.12031907499999997</v>
      </c>
      <c r="N10" s="19"/>
      <c r="O10" s="27"/>
    </row>
    <row r="11" spans="1:15" ht="11.45" customHeight="1" x14ac:dyDescent="0.2">
      <c r="A11" s="458"/>
      <c r="B11" s="23" t="s">
        <v>549</v>
      </c>
      <c r="C11" s="32">
        <v>0</v>
      </c>
      <c r="D11" s="32">
        <v>0</v>
      </c>
      <c r="E11" s="32">
        <v>0.19190000000000002</v>
      </c>
      <c r="F11" s="32">
        <v>0.10513224999999998</v>
      </c>
      <c r="G11" s="32">
        <v>3.8172309000000008E-2</v>
      </c>
      <c r="H11" s="32">
        <v>0.84107499999999991</v>
      </c>
      <c r="I11" s="32">
        <v>8.5017121999999987E-2</v>
      </c>
      <c r="J11" s="32">
        <v>1.7357462499999998</v>
      </c>
      <c r="K11" s="33">
        <v>1.5922632989999992</v>
      </c>
      <c r="L11" s="36">
        <v>1.4262513100000005</v>
      </c>
      <c r="M11" s="36">
        <v>2.6825391719999998</v>
      </c>
      <c r="N11" s="19"/>
      <c r="O11" s="27"/>
    </row>
    <row r="12" spans="1:15" ht="11.45" customHeight="1" x14ac:dyDescent="0.2">
      <c r="A12" s="458"/>
      <c r="B12" s="23" t="s">
        <v>550</v>
      </c>
      <c r="C12" s="32">
        <v>0</v>
      </c>
      <c r="D12" s="32">
        <v>0</v>
      </c>
      <c r="E12" s="32">
        <v>0</v>
      </c>
      <c r="F12" s="32">
        <v>0</v>
      </c>
      <c r="G12" s="32">
        <v>7.6190399999999999E-4</v>
      </c>
      <c r="H12" s="32">
        <v>0</v>
      </c>
      <c r="I12" s="32">
        <v>0</v>
      </c>
      <c r="J12" s="32">
        <v>0</v>
      </c>
      <c r="K12" s="33">
        <v>1.979962E-3</v>
      </c>
      <c r="L12" s="36">
        <v>0</v>
      </c>
      <c r="M12" s="36">
        <v>0</v>
      </c>
      <c r="N12" s="19"/>
      <c r="O12" s="27"/>
    </row>
    <row r="13" spans="1:15" ht="11.45" customHeight="1" x14ac:dyDescent="0.2">
      <c r="A13" s="458"/>
      <c r="B13" s="23" t="s">
        <v>551</v>
      </c>
      <c r="C13" s="32">
        <v>0.78768421</v>
      </c>
      <c r="D13" s="32">
        <v>0.86554761899999999</v>
      </c>
      <c r="E13" s="32">
        <v>2.2460500000000003</v>
      </c>
      <c r="F13" s="32">
        <v>4.7785952380000003</v>
      </c>
      <c r="G13" s="32">
        <v>2.6011500000000001</v>
      </c>
      <c r="H13" s="32">
        <v>2.2318333330000004</v>
      </c>
      <c r="I13" s="32">
        <v>3.0660000000000016</v>
      </c>
      <c r="J13" s="32">
        <v>4.8104761900000002</v>
      </c>
      <c r="K13" s="33">
        <v>3.7940300830000009</v>
      </c>
      <c r="L13" s="36">
        <v>5.6230047130000003</v>
      </c>
      <c r="M13" s="36">
        <v>5.6803784880000006</v>
      </c>
      <c r="N13" s="19"/>
      <c r="O13" s="27"/>
    </row>
    <row r="14" spans="1:15" ht="11.45" customHeight="1" x14ac:dyDescent="0.2">
      <c r="A14" s="458"/>
      <c r="B14" s="23" t="s">
        <v>552</v>
      </c>
      <c r="C14" s="32">
        <v>0</v>
      </c>
      <c r="D14" s="32">
        <v>0</v>
      </c>
      <c r="E14" s="32">
        <v>0</v>
      </c>
      <c r="F14" s="32">
        <v>0</v>
      </c>
      <c r="G14" s="32">
        <v>2.5000000000000001E-4</v>
      </c>
      <c r="H14" s="32">
        <v>1.921428E-3</v>
      </c>
      <c r="I14" s="32">
        <v>0.139585454</v>
      </c>
      <c r="J14" s="32">
        <v>2.0742761000000002E-2</v>
      </c>
      <c r="K14" s="33">
        <v>1.1871876999999999E-2</v>
      </c>
      <c r="L14" s="36">
        <v>8.3472330000000008E-3</v>
      </c>
      <c r="M14" s="36">
        <v>1.4567845000000006E-2</v>
      </c>
      <c r="N14" s="19"/>
      <c r="O14" s="27"/>
    </row>
    <row r="15" spans="1:15" ht="11.45" customHeight="1" x14ac:dyDescent="0.2">
      <c r="A15" s="458"/>
      <c r="B15" s="23" t="s">
        <v>553</v>
      </c>
      <c r="C15" s="32">
        <v>0</v>
      </c>
      <c r="D15" s="32">
        <v>0</v>
      </c>
      <c r="E15" s="32">
        <v>0</v>
      </c>
      <c r="F15" s="32">
        <v>0</v>
      </c>
      <c r="G15" s="32">
        <v>0</v>
      </c>
      <c r="H15" s="32">
        <v>9.0735454000000007E-2</v>
      </c>
      <c r="I15" s="32">
        <v>0.3637117809999999</v>
      </c>
      <c r="J15" s="32">
        <v>2.7905395030000006</v>
      </c>
      <c r="K15" s="33">
        <v>2.557167080000001</v>
      </c>
      <c r="L15" s="36">
        <v>8.2473623890000045</v>
      </c>
      <c r="M15" s="36">
        <v>17.045891054000009</v>
      </c>
      <c r="N15" s="19"/>
      <c r="O15" s="27"/>
    </row>
    <row r="16" spans="1:15" ht="11.45" customHeight="1" x14ac:dyDescent="0.25">
      <c r="A16" s="461"/>
      <c r="B16" s="23" t="s">
        <v>554</v>
      </c>
      <c r="C16" s="32">
        <v>0</v>
      </c>
      <c r="D16" s="32">
        <v>0.15123809499999999</v>
      </c>
      <c r="E16" s="32">
        <v>0.49454999999999993</v>
      </c>
      <c r="F16" s="32">
        <v>1.1244712269999999</v>
      </c>
      <c r="G16" s="32">
        <v>0.88072499999999998</v>
      </c>
      <c r="H16" s="32">
        <v>1.5363713569999999</v>
      </c>
      <c r="I16" s="32">
        <v>3.8963297230000009</v>
      </c>
      <c r="J16" s="32">
        <v>1.074885893</v>
      </c>
      <c r="K16" s="33">
        <v>0.87425473899999995</v>
      </c>
      <c r="L16" s="36">
        <v>0.82946944299999992</v>
      </c>
      <c r="M16" s="36">
        <v>0.85103599700000043</v>
      </c>
      <c r="N16" s="19"/>
      <c r="O16" s="25"/>
    </row>
    <row r="17" spans="1:15" ht="11.45" customHeight="1" x14ac:dyDescent="0.2">
      <c r="A17" s="462"/>
      <c r="B17" s="23" t="s">
        <v>555</v>
      </c>
      <c r="C17" s="32">
        <v>0</v>
      </c>
      <c r="D17" s="32">
        <v>0</v>
      </c>
      <c r="E17" s="32">
        <v>7.8947299999999995E-4</v>
      </c>
      <c r="F17" s="32">
        <v>1.2899999999999998E-2</v>
      </c>
      <c r="G17" s="32">
        <v>8.8059729999999999E-3</v>
      </c>
      <c r="H17" s="32">
        <v>1.7194382000000005E-2</v>
      </c>
      <c r="I17" s="32">
        <v>5.3791885999999969E-2</v>
      </c>
      <c r="J17" s="32">
        <v>1.4377601E-2</v>
      </c>
      <c r="K17" s="33">
        <v>8.558442099999998E-2</v>
      </c>
      <c r="L17" s="36">
        <v>5.9777264000000004E-2</v>
      </c>
      <c r="M17" s="36">
        <v>0.14030543999999995</v>
      </c>
      <c r="N17" s="19"/>
      <c r="O17" s="27"/>
    </row>
    <row r="18" spans="1:15" ht="11.45" customHeight="1" x14ac:dyDescent="0.2">
      <c r="A18" s="462"/>
      <c r="B18" s="62" t="s">
        <v>556</v>
      </c>
      <c r="C18" s="32">
        <v>0</v>
      </c>
      <c r="D18" s="32">
        <v>0.10100000000000001</v>
      </c>
      <c r="E18" s="32">
        <v>5.9799999999999999E-2</v>
      </c>
      <c r="F18" s="32">
        <v>6.0972837999999994E-2</v>
      </c>
      <c r="G18" s="32">
        <v>7.2974999999999998E-2</v>
      </c>
      <c r="H18" s="32">
        <v>3.5258094999999996E-2</v>
      </c>
      <c r="I18" s="32">
        <v>9.1967912999999998E-2</v>
      </c>
      <c r="J18" s="32">
        <v>8.294133699999999E-2</v>
      </c>
      <c r="K18" s="33">
        <v>3.4254435999999999E-2</v>
      </c>
      <c r="L18" s="36">
        <v>5.1593159999999992E-2</v>
      </c>
      <c r="M18" s="36">
        <v>9.3101141999999984E-2</v>
      </c>
      <c r="N18" s="19"/>
      <c r="O18" s="27"/>
    </row>
    <row r="19" spans="1:15" ht="11.45" customHeight="1" x14ac:dyDescent="0.2">
      <c r="A19" s="462"/>
      <c r="B19" s="23" t="s">
        <v>557</v>
      </c>
      <c r="C19" s="32">
        <v>0.41755882299999997</v>
      </c>
      <c r="D19" s="32">
        <v>0.66626315699999994</v>
      </c>
      <c r="E19" s="32">
        <v>0.39549999999999996</v>
      </c>
      <c r="F19" s="32">
        <v>1.034736842</v>
      </c>
      <c r="G19" s="32">
        <v>1.3815555549999998</v>
      </c>
      <c r="H19" s="32">
        <v>2.637480789</v>
      </c>
      <c r="I19" s="32">
        <v>3.3227581280000003</v>
      </c>
      <c r="J19" s="32">
        <v>1.0593155259999998</v>
      </c>
      <c r="K19" s="33">
        <v>0.73552937799999984</v>
      </c>
      <c r="L19" s="36">
        <v>1.1492185310000003</v>
      </c>
      <c r="M19" s="36">
        <v>1.2611660080000007</v>
      </c>
      <c r="N19" s="19"/>
      <c r="O19" s="27"/>
    </row>
    <row r="20" spans="1:15" ht="11.45" customHeight="1" x14ac:dyDescent="0.2">
      <c r="A20" s="462"/>
      <c r="B20" s="23" t="s">
        <v>669</v>
      </c>
      <c r="C20" s="32">
        <v>0</v>
      </c>
      <c r="D20" s="32">
        <v>0</v>
      </c>
      <c r="E20" s="32">
        <v>0</v>
      </c>
      <c r="F20" s="32">
        <v>0</v>
      </c>
      <c r="G20" s="32">
        <v>4.3500000000000006E-3</v>
      </c>
      <c r="H20" s="32">
        <v>3.0476190000000001E-3</v>
      </c>
      <c r="I20" s="32">
        <v>2.0909089999999993E-3</v>
      </c>
      <c r="J20" s="32">
        <v>0</v>
      </c>
      <c r="K20" s="33">
        <v>0</v>
      </c>
      <c r="L20" s="36">
        <v>0</v>
      </c>
      <c r="M20" s="36">
        <v>0</v>
      </c>
      <c r="N20" s="19"/>
      <c r="O20" s="27"/>
    </row>
    <row r="21" spans="1:15" ht="11.45" customHeight="1" x14ac:dyDescent="0.2">
      <c r="A21" s="462"/>
      <c r="B21" s="23" t="s">
        <v>558</v>
      </c>
      <c r="C21" s="32">
        <v>0.11304999999999998</v>
      </c>
      <c r="D21" s="32">
        <v>0.22575000000000001</v>
      </c>
      <c r="E21" s="32">
        <v>5.7210526000000005E-2</v>
      </c>
      <c r="F21" s="32">
        <v>5.0150000000000007E-2</v>
      </c>
      <c r="G21" s="32">
        <v>0.125028947</v>
      </c>
      <c r="H21" s="32">
        <v>7.5650000000000009E-2</v>
      </c>
      <c r="I21" s="32">
        <v>0.29620728600000001</v>
      </c>
      <c r="J21" s="32">
        <v>0.34476125599999996</v>
      </c>
      <c r="K21" s="33">
        <v>0.25545184299999996</v>
      </c>
      <c r="L21" s="36">
        <v>0.44241137300000011</v>
      </c>
      <c r="M21" s="36">
        <v>0.19004590699999999</v>
      </c>
      <c r="N21" s="19"/>
      <c r="O21" s="27"/>
    </row>
    <row r="22" spans="1:15" ht="11.45" customHeight="1" x14ac:dyDescent="0.2">
      <c r="A22" s="462"/>
      <c r="B22" s="23" t="s">
        <v>559</v>
      </c>
      <c r="C22" s="32">
        <v>3.1262631570000003</v>
      </c>
      <c r="D22" s="32">
        <v>4.465119047</v>
      </c>
      <c r="E22" s="32">
        <v>1.3523499999999999</v>
      </c>
      <c r="F22" s="32">
        <v>1.5634047609999997</v>
      </c>
      <c r="G22" s="32">
        <v>5.538450000000001</v>
      </c>
      <c r="H22" s="32">
        <v>6.2503095230000021</v>
      </c>
      <c r="I22" s="32">
        <v>5.3879629299999987</v>
      </c>
      <c r="J22" s="32">
        <v>4.4748910789999989</v>
      </c>
      <c r="K22" s="33">
        <v>4.0829800589999996</v>
      </c>
      <c r="L22" s="36">
        <v>4.9371352230000003</v>
      </c>
      <c r="M22" s="36">
        <v>11.53217472</v>
      </c>
      <c r="N22" s="19"/>
      <c r="O22" s="27"/>
    </row>
    <row r="23" spans="1:15" ht="11.45" customHeight="1" x14ac:dyDescent="0.2">
      <c r="A23" s="462"/>
      <c r="B23" s="23" t="s">
        <v>560</v>
      </c>
      <c r="C23" s="32">
        <v>2.7284846720000004</v>
      </c>
      <c r="D23" s="32">
        <v>4.7169599999999994</v>
      </c>
      <c r="E23" s="32">
        <v>2.7722105260000003</v>
      </c>
      <c r="F23" s="32">
        <v>2.7383999999999995</v>
      </c>
      <c r="G23" s="32">
        <v>2.4750789470000005</v>
      </c>
      <c r="H23" s="32">
        <v>5.1891249999999998</v>
      </c>
      <c r="I23" s="32">
        <v>2.6682142849999999</v>
      </c>
      <c r="J23" s="32">
        <v>1.1213593910000001</v>
      </c>
      <c r="K23" s="33">
        <v>1.6676842380000005</v>
      </c>
      <c r="L23" s="36">
        <v>2.9654635320000016</v>
      </c>
      <c r="M23" s="36">
        <v>8.4450535580000032</v>
      </c>
      <c r="N23" s="19"/>
      <c r="O23" s="27"/>
    </row>
    <row r="24" spans="1:15" ht="11.45" customHeight="1" x14ac:dyDescent="0.2">
      <c r="A24" s="462"/>
      <c r="B24" s="23" t="s">
        <v>561</v>
      </c>
      <c r="C24" s="32">
        <v>6.8611660000000001E-3</v>
      </c>
      <c r="D24" s="32">
        <v>1.3250000000000002E-3</v>
      </c>
      <c r="E24" s="32">
        <v>5.3684210000000008E-3</v>
      </c>
      <c r="F24" s="32">
        <v>5.4658783999999995E-2</v>
      </c>
      <c r="G24" s="32">
        <v>0.12150511499999998</v>
      </c>
      <c r="H24" s="32">
        <v>0.18893173299999999</v>
      </c>
      <c r="I24" s="32">
        <v>3.3165904999999996E-2</v>
      </c>
      <c r="J24" s="32">
        <v>1.0410806999999999E-2</v>
      </c>
      <c r="K24" s="33">
        <v>6.9786359999999978E-2</v>
      </c>
      <c r="L24" s="36">
        <v>1.0954001000000003E-2</v>
      </c>
      <c r="M24" s="36">
        <v>6.5977047999999983E-2</v>
      </c>
      <c r="N24" s="19"/>
      <c r="O24" s="27"/>
    </row>
    <row r="25" spans="1:15" ht="11.45" customHeight="1" x14ac:dyDescent="0.2">
      <c r="A25" s="462"/>
      <c r="B25" s="23" t="s">
        <v>562</v>
      </c>
      <c r="C25" s="32">
        <v>0.62476470500000003</v>
      </c>
      <c r="D25" s="32">
        <v>0.983268421</v>
      </c>
      <c r="E25" s="32">
        <v>1.0298500000000002</v>
      </c>
      <c r="F25" s="32">
        <v>2.8459473679999996</v>
      </c>
      <c r="G25" s="32">
        <v>5.7066388879999987</v>
      </c>
      <c r="H25" s="32">
        <v>7.6537368419999998</v>
      </c>
      <c r="I25" s="32">
        <v>9.4691493500000021</v>
      </c>
      <c r="J25" s="32">
        <v>12.772426250000001</v>
      </c>
      <c r="K25" s="33">
        <v>22.933863052</v>
      </c>
      <c r="L25" s="36">
        <v>18.961150694000001</v>
      </c>
      <c r="M25" s="36">
        <v>50.324225077999998</v>
      </c>
      <c r="N25" s="19"/>
      <c r="O25" s="27"/>
    </row>
    <row r="26" spans="1:15" ht="11.45" customHeight="1" x14ac:dyDescent="0.2">
      <c r="A26" s="462"/>
      <c r="B26" s="23" t="s">
        <v>563</v>
      </c>
      <c r="C26" s="32">
        <v>0</v>
      </c>
      <c r="D26" s="32">
        <v>1.6666660000000002E-3</v>
      </c>
      <c r="E26" s="32">
        <v>6.1999999999999998E-3</v>
      </c>
      <c r="F26" s="32">
        <v>4.5714285000000007E-2</v>
      </c>
      <c r="G26" s="32">
        <v>0.142315789</v>
      </c>
      <c r="H26" s="32">
        <v>5.3168579000000007E-2</v>
      </c>
      <c r="I26" s="32">
        <v>7.4571428000000009E-2</v>
      </c>
      <c r="J26" s="32">
        <v>6.0962025000000003E-2</v>
      </c>
      <c r="K26" s="33">
        <v>5.8835855999999985E-2</v>
      </c>
      <c r="L26" s="36">
        <v>3.8399753000000002E-2</v>
      </c>
      <c r="M26" s="36">
        <v>0.10017080899999999</v>
      </c>
      <c r="N26" s="19"/>
      <c r="O26" s="25"/>
    </row>
    <row r="27" spans="1:15" ht="11.45" customHeight="1" x14ac:dyDescent="0.2">
      <c r="A27" s="462"/>
      <c r="B27" s="23" t="s">
        <v>564</v>
      </c>
      <c r="C27" s="32">
        <v>0</v>
      </c>
      <c r="D27" s="32">
        <v>2.8250000000000003E-3</v>
      </c>
      <c r="E27" s="32">
        <v>4.1176470000000003E-3</v>
      </c>
      <c r="F27" s="32">
        <v>0.12165545</v>
      </c>
      <c r="G27" s="32">
        <v>3.8002079999999996</v>
      </c>
      <c r="H27" s="32">
        <v>1.3248826370000002</v>
      </c>
      <c r="I27" s="32">
        <v>0.58200493999999992</v>
      </c>
      <c r="J27" s="32">
        <v>0.85603899599999966</v>
      </c>
      <c r="K27" s="33">
        <v>0.80461364600000007</v>
      </c>
      <c r="L27" s="36">
        <v>1.1530942480000006</v>
      </c>
      <c r="M27" s="36">
        <v>3.0368626379999983</v>
      </c>
      <c r="N27" s="19"/>
      <c r="O27" s="27"/>
    </row>
    <row r="28" spans="1:15" ht="11.45" customHeight="1" x14ac:dyDescent="0.2">
      <c r="A28" s="462"/>
      <c r="B28" s="23" t="s">
        <v>565</v>
      </c>
      <c r="C28" s="32">
        <v>0</v>
      </c>
      <c r="D28" s="32">
        <v>0.18460526299999999</v>
      </c>
      <c r="E28" s="32">
        <v>0</v>
      </c>
      <c r="F28" s="32">
        <v>1.1190475999999998E-2</v>
      </c>
      <c r="G28" s="32">
        <v>0.123067932</v>
      </c>
      <c r="H28" s="32">
        <v>8.7809500000000007E-4</v>
      </c>
      <c r="I28" s="32">
        <v>1.8100009E-2</v>
      </c>
      <c r="J28" s="32">
        <v>6.3837849999999995E-3</v>
      </c>
      <c r="K28" s="33">
        <v>4.9906621999999998E-2</v>
      </c>
      <c r="L28" s="36">
        <v>7.6598264999999971E-2</v>
      </c>
      <c r="M28" s="36">
        <v>2.7429172000000009E-2</v>
      </c>
      <c r="N28" s="19"/>
      <c r="O28" s="27"/>
    </row>
    <row r="29" spans="1:15" ht="11.45" customHeight="1" x14ac:dyDescent="0.2">
      <c r="A29" s="462"/>
      <c r="B29" s="23" t="s">
        <v>566</v>
      </c>
      <c r="C29" s="32">
        <v>4.2277769999999994E-3</v>
      </c>
      <c r="D29" s="32">
        <v>0.28249999999999997</v>
      </c>
      <c r="E29" s="32">
        <v>0.17236842099999999</v>
      </c>
      <c r="F29" s="32">
        <v>0.20492857099999998</v>
      </c>
      <c r="G29" s="32">
        <v>0.45444999999999997</v>
      </c>
      <c r="H29" s="32">
        <v>7.4523808999999996E-2</v>
      </c>
      <c r="I29" s="32">
        <v>7.3408179999999981E-3</v>
      </c>
      <c r="J29" s="32">
        <v>9.5095739999999998E-3</v>
      </c>
      <c r="K29" s="33">
        <v>4.464229000000001E-3</v>
      </c>
      <c r="L29" s="36"/>
      <c r="M29" s="36"/>
      <c r="N29" s="19"/>
      <c r="O29" s="27"/>
    </row>
    <row r="30" spans="1:15" ht="11.45" customHeight="1" x14ac:dyDescent="0.2">
      <c r="A30" s="462"/>
      <c r="B30" s="23" t="s">
        <v>567</v>
      </c>
      <c r="C30" s="32">
        <v>0</v>
      </c>
      <c r="D30" s="32">
        <v>0</v>
      </c>
      <c r="E30" s="32">
        <v>0</v>
      </c>
      <c r="F30" s="32">
        <v>0.18984210500000001</v>
      </c>
      <c r="G30" s="32">
        <v>0.40849999999999997</v>
      </c>
      <c r="H30" s="32">
        <v>0.48897368399999996</v>
      </c>
      <c r="I30" s="32">
        <v>0.44195000000000001</v>
      </c>
      <c r="J30" s="32">
        <v>0.24208601299999999</v>
      </c>
      <c r="K30" s="33">
        <v>0.44300734400000008</v>
      </c>
      <c r="L30" s="36">
        <v>0.2900694439999999</v>
      </c>
      <c r="M30" s="36">
        <v>0.36034226899999988</v>
      </c>
      <c r="N30" s="19"/>
      <c r="O30" s="27"/>
    </row>
    <row r="31" spans="1:15" ht="11.45" customHeight="1" x14ac:dyDescent="0.2">
      <c r="A31" s="462"/>
      <c r="B31" s="23" t="s">
        <v>568</v>
      </c>
      <c r="C31" s="32">
        <v>0.23211111099999998</v>
      </c>
      <c r="D31" s="32">
        <v>0.33464285700000002</v>
      </c>
      <c r="E31" s="32">
        <v>0.59494736799999992</v>
      </c>
      <c r="F31" s="32">
        <v>3.2724761899999999</v>
      </c>
      <c r="G31" s="32">
        <v>1.8642368419999999</v>
      </c>
      <c r="H31" s="32">
        <v>0.55673809499999993</v>
      </c>
      <c r="I31" s="32">
        <v>0.79300456499999994</v>
      </c>
      <c r="J31" s="32">
        <v>0.63039076900000002</v>
      </c>
      <c r="K31" s="33">
        <v>1.3279284550000003</v>
      </c>
      <c r="L31" s="36">
        <v>0.52657056400000013</v>
      </c>
      <c r="M31" s="36">
        <v>0.864820386</v>
      </c>
      <c r="N31" s="19"/>
      <c r="O31" s="27"/>
    </row>
    <row r="32" spans="1:15" ht="11.45" customHeight="1" x14ac:dyDescent="0.2">
      <c r="A32" s="462"/>
      <c r="B32" s="23" t="s">
        <v>569</v>
      </c>
      <c r="C32" s="32">
        <v>5.7861499999999992</v>
      </c>
      <c r="D32" s="32">
        <v>9.2894523799999984</v>
      </c>
      <c r="E32" s="32">
        <v>5.3523500000000004</v>
      </c>
      <c r="F32" s="32">
        <v>7.5406190469999999</v>
      </c>
      <c r="G32" s="32">
        <v>10.761324999999999</v>
      </c>
      <c r="H32" s="32">
        <v>8.7468809519999997</v>
      </c>
      <c r="I32" s="32">
        <v>6.4193444119999992</v>
      </c>
      <c r="J32" s="32">
        <v>14.891657454999999</v>
      </c>
      <c r="K32" s="33">
        <v>15.420969813000001</v>
      </c>
      <c r="L32" s="36">
        <v>12.100694870000002</v>
      </c>
      <c r="M32" s="36">
        <v>12.360285314000006</v>
      </c>
      <c r="N32" s="19"/>
      <c r="O32" s="27"/>
    </row>
    <row r="33" spans="1:15" ht="11.45" customHeight="1" x14ac:dyDescent="0.2">
      <c r="A33" s="462"/>
      <c r="B33" s="23" t="s">
        <v>570</v>
      </c>
      <c r="C33" s="32">
        <v>0</v>
      </c>
      <c r="D33" s="32">
        <v>4.6318180999999993E-2</v>
      </c>
      <c r="E33" s="32">
        <v>0.15589999999999998</v>
      </c>
      <c r="F33" s="32">
        <v>0.44072500000000003</v>
      </c>
      <c r="G33" s="32">
        <v>0.63285714199999998</v>
      </c>
      <c r="H33" s="32">
        <v>0.16147715499999996</v>
      </c>
      <c r="I33" s="32">
        <v>0.55408495000000002</v>
      </c>
      <c r="J33" s="32">
        <v>0.21253906299999994</v>
      </c>
      <c r="K33" s="33">
        <v>0.30514755300000007</v>
      </c>
      <c r="L33" s="36">
        <v>0.38684661799999992</v>
      </c>
      <c r="M33" s="36">
        <v>0.20611260400000003</v>
      </c>
      <c r="N33" s="19"/>
      <c r="O33" s="27"/>
    </row>
    <row r="34" spans="1:15" ht="11.45" customHeight="1" x14ac:dyDescent="0.2">
      <c r="A34" s="19"/>
      <c r="B34" s="23" t="s">
        <v>670</v>
      </c>
      <c r="C34" s="32">
        <v>0</v>
      </c>
      <c r="D34" s="32">
        <v>0</v>
      </c>
      <c r="E34" s="32">
        <v>0</v>
      </c>
      <c r="F34" s="32">
        <v>0</v>
      </c>
      <c r="G34" s="32">
        <v>0</v>
      </c>
      <c r="H34" s="32">
        <v>0</v>
      </c>
      <c r="I34" s="32">
        <v>0</v>
      </c>
      <c r="J34" s="32">
        <v>0</v>
      </c>
      <c r="K34" s="33">
        <v>0</v>
      </c>
      <c r="L34" s="36">
        <v>0</v>
      </c>
      <c r="M34" s="36">
        <v>0</v>
      </c>
      <c r="N34" s="19"/>
      <c r="O34" s="27"/>
    </row>
    <row r="35" spans="1:15" ht="11.45" customHeight="1" x14ac:dyDescent="0.2">
      <c r="A35" s="19"/>
      <c r="B35" s="23" t="s">
        <v>571</v>
      </c>
      <c r="C35" s="32">
        <v>0</v>
      </c>
      <c r="D35" s="32">
        <v>0</v>
      </c>
      <c r="E35" s="32">
        <v>0</v>
      </c>
      <c r="F35" s="32">
        <v>0</v>
      </c>
      <c r="G35" s="32">
        <v>5.1892999999999999E-5</v>
      </c>
      <c r="H35" s="32">
        <v>7.4546999999999992E-4</v>
      </c>
      <c r="I35" s="32">
        <v>7.2060000000000006E-4</v>
      </c>
      <c r="J35" s="32">
        <v>1.9802000000000001E-5</v>
      </c>
      <c r="K35" s="33">
        <v>0</v>
      </c>
      <c r="L35" s="36">
        <v>1.9543999999999998E-5</v>
      </c>
      <c r="M35" s="36">
        <v>0</v>
      </c>
      <c r="N35" s="19"/>
      <c r="O35" s="27"/>
    </row>
    <row r="36" spans="1:15" ht="11.45" customHeight="1" x14ac:dyDescent="0.2">
      <c r="A36" s="19"/>
      <c r="B36" s="23" t="s">
        <v>572</v>
      </c>
      <c r="C36" s="32">
        <v>0.14194736799999999</v>
      </c>
      <c r="D36" s="32">
        <v>0.37939047599999992</v>
      </c>
      <c r="E36" s="32">
        <v>0.10971428499999998</v>
      </c>
      <c r="F36" s="32">
        <v>0.11740548799999999</v>
      </c>
      <c r="G36" s="32">
        <v>0.56989578900000004</v>
      </c>
      <c r="H36" s="32">
        <v>0.30602895000000002</v>
      </c>
      <c r="I36" s="32">
        <v>0.25973330299999997</v>
      </c>
      <c r="J36" s="32">
        <v>0.14315812699999997</v>
      </c>
      <c r="K36" s="33">
        <v>0.95990781800000013</v>
      </c>
      <c r="L36" s="36">
        <v>8.6321326999999962E-2</v>
      </c>
      <c r="M36" s="36">
        <v>1.7658325720000005</v>
      </c>
      <c r="N36" s="19"/>
      <c r="O36" s="25"/>
    </row>
    <row r="37" spans="1:15" ht="11.45" customHeight="1" x14ac:dyDescent="0.2">
      <c r="A37" s="19"/>
      <c r="B37" s="23" t="s">
        <v>573</v>
      </c>
      <c r="C37" s="32">
        <v>0</v>
      </c>
      <c r="D37" s="32">
        <v>2.8E-3</v>
      </c>
      <c r="E37" s="32">
        <v>0.11333333300000001</v>
      </c>
      <c r="F37" s="32">
        <v>2.9124999999999998E-2</v>
      </c>
      <c r="G37" s="32">
        <v>2.8261903999999997E-2</v>
      </c>
      <c r="H37" s="32">
        <v>7.9104595999999985E-2</v>
      </c>
      <c r="I37" s="32">
        <v>0.179068649</v>
      </c>
      <c r="J37" s="32">
        <v>0.14230235099999997</v>
      </c>
      <c r="K37" s="33">
        <v>0.15293470299999998</v>
      </c>
      <c r="L37" s="36">
        <v>0.14354655199999997</v>
      </c>
      <c r="M37" s="36">
        <v>0.12470313999999993</v>
      </c>
      <c r="N37" s="19"/>
      <c r="O37" s="27"/>
    </row>
    <row r="38" spans="1:15" ht="11.45" customHeight="1" x14ac:dyDescent="0.2">
      <c r="A38" s="19"/>
      <c r="B38" s="23" t="s">
        <v>574</v>
      </c>
      <c r="C38" s="32">
        <v>0</v>
      </c>
      <c r="D38" s="32">
        <v>0</v>
      </c>
      <c r="E38" s="32">
        <v>0</v>
      </c>
      <c r="F38" s="32">
        <v>0</v>
      </c>
      <c r="G38" s="32">
        <v>0</v>
      </c>
      <c r="H38" s="32">
        <v>0</v>
      </c>
      <c r="I38" s="32">
        <v>0</v>
      </c>
      <c r="J38" s="32">
        <v>0</v>
      </c>
      <c r="K38" s="33">
        <v>0</v>
      </c>
      <c r="L38" s="36">
        <v>0</v>
      </c>
      <c r="M38" s="36">
        <v>0</v>
      </c>
      <c r="N38" s="19"/>
      <c r="O38" s="27"/>
    </row>
    <row r="39" spans="1:15" ht="11.45" customHeight="1" x14ac:dyDescent="0.2">
      <c r="A39" s="19"/>
      <c r="B39" s="23" t="s">
        <v>575</v>
      </c>
      <c r="C39" s="32">
        <v>0</v>
      </c>
      <c r="D39" s="32">
        <v>3.6590000000000004E-2</v>
      </c>
      <c r="E39" s="32">
        <v>1.6368421000000001E-2</v>
      </c>
      <c r="F39" s="32">
        <v>0.23277868000000002</v>
      </c>
      <c r="G39" s="32">
        <v>0.12826315699999996</v>
      </c>
      <c r="H39" s="32">
        <v>0.18080000000000002</v>
      </c>
      <c r="I39" s="32">
        <v>0.31628792799999988</v>
      </c>
      <c r="J39" s="32">
        <v>0.6502538099999996</v>
      </c>
      <c r="K39" s="33">
        <v>0.50120538399999992</v>
      </c>
      <c r="L39" s="36">
        <v>0.42478510299999989</v>
      </c>
      <c r="M39" s="36">
        <v>1.2381509130000001</v>
      </c>
      <c r="N39" s="19"/>
      <c r="O39" s="27"/>
    </row>
    <row r="40" spans="1:15" ht="11.45" customHeight="1" x14ac:dyDescent="0.2">
      <c r="A40" s="19"/>
      <c r="B40" s="23" t="s">
        <v>576</v>
      </c>
      <c r="C40" s="32">
        <v>0.84761111100000008</v>
      </c>
      <c r="D40" s="32">
        <v>1.5199105259999999</v>
      </c>
      <c r="E40" s="32">
        <v>0.46642105199999989</v>
      </c>
      <c r="F40" s="32">
        <v>2.9488750000000001</v>
      </c>
      <c r="G40" s="32">
        <v>0.65725711499999995</v>
      </c>
      <c r="H40" s="32">
        <v>0.11661838499999999</v>
      </c>
      <c r="I40" s="32">
        <v>1.018235781</v>
      </c>
      <c r="J40" s="32">
        <v>2.1561822369999999</v>
      </c>
      <c r="K40" s="33">
        <v>9.1857539999999988E-2</v>
      </c>
      <c r="L40" s="36">
        <v>0.17959019399999998</v>
      </c>
      <c r="M40" s="36">
        <v>0.124685775</v>
      </c>
      <c r="N40" s="19"/>
      <c r="O40" s="27"/>
    </row>
    <row r="41" spans="1:15" ht="11.45" customHeight="1" x14ac:dyDescent="0.2">
      <c r="A41" s="19"/>
      <c r="B41" s="23" t="s">
        <v>577</v>
      </c>
      <c r="C41" s="32">
        <v>7.7238235000000002E-2</v>
      </c>
      <c r="D41" s="32">
        <v>4.3549999999999998E-2</v>
      </c>
      <c r="E41" s="32">
        <v>2.75E-2</v>
      </c>
      <c r="F41" s="32">
        <v>0.10879804799999999</v>
      </c>
      <c r="G41" s="32">
        <v>0.19310205599999999</v>
      </c>
      <c r="H41" s="32">
        <v>4.7809499999999998E-2</v>
      </c>
      <c r="I41" s="32">
        <v>2.2276995000000004E-2</v>
      </c>
      <c r="J41" s="32">
        <v>5.0122317E-2</v>
      </c>
      <c r="K41" s="33">
        <v>6.3284164000000004E-2</v>
      </c>
      <c r="L41" s="36">
        <v>6.2930804000000007E-2</v>
      </c>
      <c r="M41" s="36">
        <v>4.9739343999999984E-2</v>
      </c>
      <c r="N41" s="19"/>
      <c r="O41" s="27"/>
    </row>
    <row r="42" spans="1:15" ht="11.45" customHeight="1" x14ac:dyDescent="0.2">
      <c r="A42" s="19"/>
      <c r="B42" s="23" t="s">
        <v>578</v>
      </c>
      <c r="C42" s="32">
        <v>4.0647058E-2</v>
      </c>
      <c r="D42" s="32">
        <v>4.9631578000000003E-2</v>
      </c>
      <c r="E42" s="32">
        <v>9.5888888000000005E-2</v>
      </c>
      <c r="F42" s="32">
        <v>4.9326160000000001E-2</v>
      </c>
      <c r="G42" s="32">
        <v>0.10919444399999999</v>
      </c>
      <c r="H42" s="32">
        <v>0.14299999999999999</v>
      </c>
      <c r="I42" s="32">
        <v>0.128413005</v>
      </c>
      <c r="J42" s="32">
        <v>0.12728477599999999</v>
      </c>
      <c r="K42" s="33">
        <v>7.2210526000000011E-2</v>
      </c>
      <c r="L42" s="36">
        <v>5.2020255000000015E-2</v>
      </c>
      <c r="M42" s="36">
        <v>2.8363476000000002E-2</v>
      </c>
      <c r="N42" s="19"/>
      <c r="O42" s="27"/>
    </row>
    <row r="43" spans="1:15" ht="11.45" customHeight="1" x14ac:dyDescent="0.2">
      <c r="A43" s="19"/>
      <c r="B43" s="23" t="s">
        <v>579</v>
      </c>
      <c r="C43" s="32">
        <v>0</v>
      </c>
      <c r="D43" s="32">
        <v>0</v>
      </c>
      <c r="E43" s="32">
        <v>0</v>
      </c>
      <c r="F43" s="32">
        <v>0</v>
      </c>
      <c r="G43" s="32">
        <v>0</v>
      </c>
      <c r="H43" s="32">
        <v>3.5999999999999995E-3</v>
      </c>
      <c r="I43" s="32">
        <v>9.8636359999999985E-3</v>
      </c>
      <c r="J43" s="32">
        <v>2.7453230000000005E-3</v>
      </c>
      <c r="K43" s="33">
        <v>3.3254390000000012E-3</v>
      </c>
      <c r="L43" s="36">
        <v>8.3923419999999971E-3</v>
      </c>
      <c r="M43" s="36">
        <v>1.0769076999999998E-2</v>
      </c>
      <c r="N43" s="19"/>
      <c r="O43" s="27"/>
    </row>
    <row r="44" spans="1:15" ht="11.45" customHeight="1" x14ac:dyDescent="0.2">
      <c r="A44" s="458"/>
      <c r="B44" s="23" t="s">
        <v>580</v>
      </c>
      <c r="C44" s="32">
        <v>0</v>
      </c>
      <c r="D44" s="32">
        <v>0</v>
      </c>
      <c r="E44" s="32">
        <v>0</v>
      </c>
      <c r="F44" s="32">
        <v>2.3684209999999999E-3</v>
      </c>
      <c r="G44" s="32">
        <v>4.0000000000000001E-3</v>
      </c>
      <c r="H44" s="32">
        <v>0.53371052600000002</v>
      </c>
      <c r="I44" s="32">
        <v>2.2708095000000005E-2</v>
      </c>
      <c r="J44" s="32">
        <v>1.0619046999999998E-2</v>
      </c>
      <c r="K44" s="33">
        <v>1.2905263000000002E-2</v>
      </c>
      <c r="L44" s="36">
        <v>2.0400458999999999E-2</v>
      </c>
      <c r="M44" s="36">
        <v>5.6471860000000002E-3</v>
      </c>
      <c r="N44" s="19"/>
      <c r="O44" s="27"/>
    </row>
    <row r="45" spans="1:15" ht="11.45" customHeight="1" x14ac:dyDescent="0.2">
      <c r="A45" s="458"/>
      <c r="B45" s="23" t="s">
        <v>581</v>
      </c>
      <c r="C45" s="32">
        <v>0</v>
      </c>
      <c r="D45" s="32">
        <v>0</v>
      </c>
      <c r="E45" s="32">
        <v>0</v>
      </c>
      <c r="F45" s="32">
        <v>0.17693178399999998</v>
      </c>
      <c r="G45" s="32">
        <v>0.34317499999999995</v>
      </c>
      <c r="H45" s="32">
        <v>0.12795237999999998</v>
      </c>
      <c r="I45" s="32">
        <v>6.9772306000000006E-2</v>
      </c>
      <c r="J45" s="32">
        <v>6.9723671000000001E-2</v>
      </c>
      <c r="K45" s="33">
        <v>0.11791813399999997</v>
      </c>
      <c r="L45" s="36">
        <v>0.12737301699999995</v>
      </c>
      <c r="M45" s="36">
        <v>0.55947776500000002</v>
      </c>
      <c r="N45" s="19"/>
      <c r="O45" s="27"/>
    </row>
    <row r="46" spans="1:15" ht="11.45" customHeight="1" x14ac:dyDescent="0.25">
      <c r="A46" s="461"/>
      <c r="B46" s="23" t="s">
        <v>582</v>
      </c>
      <c r="C46" s="32">
        <v>1.1499999999999998E-2</v>
      </c>
      <c r="D46" s="32">
        <v>3.7190476E-2</v>
      </c>
      <c r="E46" s="32">
        <v>1.2421051999999998E-2</v>
      </c>
      <c r="F46" s="32">
        <v>1.0537004999999999E-2</v>
      </c>
      <c r="G46" s="32">
        <v>0.68765223899999983</v>
      </c>
      <c r="H46" s="32">
        <v>0.12369709600000001</v>
      </c>
      <c r="I46" s="32">
        <v>0.19673783399999994</v>
      </c>
      <c r="J46" s="32">
        <v>3.7561857000000004E-2</v>
      </c>
      <c r="K46" s="33">
        <v>1.2977460999999994E-2</v>
      </c>
      <c r="L46" s="36">
        <v>1.1166209999999999E-2</v>
      </c>
      <c r="M46" s="36">
        <v>1.2028734999999999E-2</v>
      </c>
      <c r="N46" s="19"/>
      <c r="O46" s="25"/>
    </row>
    <row r="47" spans="1:15" ht="11.45" customHeight="1" x14ac:dyDescent="0.2">
      <c r="A47" s="462"/>
      <c r="B47" s="23" t="s">
        <v>583</v>
      </c>
      <c r="C47" s="32">
        <v>0</v>
      </c>
      <c r="D47" s="32">
        <v>0</v>
      </c>
      <c r="E47" s="32">
        <v>0</v>
      </c>
      <c r="F47" s="32">
        <v>0</v>
      </c>
      <c r="G47" s="32">
        <v>1.0699999999999999E-2</v>
      </c>
      <c r="H47" s="32">
        <v>3.3171721999999994E-2</v>
      </c>
      <c r="I47" s="32">
        <v>1.1530416999999998E-2</v>
      </c>
      <c r="J47" s="32">
        <v>7.1378469999999992E-3</v>
      </c>
      <c r="K47" s="33">
        <v>8.1921240000000003E-3</v>
      </c>
      <c r="L47" s="36">
        <v>4.8817819999999994E-3</v>
      </c>
      <c r="M47" s="36">
        <v>1.0354363000000002E-2</v>
      </c>
      <c r="N47" s="19"/>
      <c r="O47" s="25"/>
    </row>
    <row r="48" spans="1:15" ht="11.45" customHeight="1" x14ac:dyDescent="0.2">
      <c r="A48" s="462"/>
      <c r="B48" s="23" t="s">
        <v>671</v>
      </c>
      <c r="C48" s="32">
        <v>0</v>
      </c>
      <c r="D48" s="32">
        <v>0.146404545</v>
      </c>
      <c r="E48" s="32">
        <v>0</v>
      </c>
      <c r="F48" s="32">
        <v>0</v>
      </c>
      <c r="G48" s="32">
        <v>1.986038E-2</v>
      </c>
      <c r="H48" s="32">
        <v>0.105013909</v>
      </c>
      <c r="I48" s="32">
        <v>0.50245192699999996</v>
      </c>
      <c r="J48" s="32">
        <v>0.18462166000000005</v>
      </c>
      <c r="K48" s="33">
        <v>0.20653726900000008</v>
      </c>
      <c r="L48" s="36">
        <v>0</v>
      </c>
      <c r="M48" s="36">
        <v>0</v>
      </c>
      <c r="N48" s="19"/>
      <c r="O48" s="25"/>
    </row>
    <row r="49" spans="1:15" ht="11.45" customHeight="1" x14ac:dyDescent="0.2">
      <c r="A49" s="462"/>
      <c r="B49" s="23" t="s">
        <v>584</v>
      </c>
      <c r="C49" s="32">
        <v>0</v>
      </c>
      <c r="D49" s="32">
        <v>9.1227271999999998E-2</v>
      </c>
      <c r="E49" s="32">
        <v>5.7272727000000002E-2</v>
      </c>
      <c r="F49" s="32">
        <v>7.2520000000000001E-2</v>
      </c>
      <c r="G49" s="32">
        <v>8.7999999999999995E-2</v>
      </c>
      <c r="H49" s="32">
        <v>0.109523809</v>
      </c>
      <c r="I49" s="32">
        <v>0.62522727200000006</v>
      </c>
      <c r="J49" s="32">
        <v>0.25879750699999993</v>
      </c>
      <c r="K49" s="33">
        <v>3.0615383999999999E-2</v>
      </c>
      <c r="L49" s="36">
        <v>7.4680139999999994E-3</v>
      </c>
      <c r="M49" s="36">
        <v>1.1889711000000001E-2</v>
      </c>
      <c r="N49" s="19"/>
    </row>
    <row r="50" spans="1:15" ht="11.45" customHeight="1" x14ac:dyDescent="0.2">
      <c r="A50" s="462"/>
      <c r="B50" s="23" t="s">
        <v>585</v>
      </c>
      <c r="C50" s="32">
        <v>1.195631578</v>
      </c>
      <c r="D50" s="32">
        <v>4.6102499999999997</v>
      </c>
      <c r="E50" s="32">
        <v>2.7651500000000002</v>
      </c>
      <c r="F50" s="32">
        <v>8.0113376190000007</v>
      </c>
      <c r="G50" s="32">
        <v>10.063700000000001</v>
      </c>
      <c r="H50" s="32">
        <v>15.940595238000002</v>
      </c>
      <c r="I50" s="32">
        <v>43.447212936999996</v>
      </c>
      <c r="J50" s="32">
        <v>36.777165758000002</v>
      </c>
      <c r="K50" s="33">
        <v>44.889620034999972</v>
      </c>
      <c r="L50" s="36">
        <v>56.309761566999988</v>
      </c>
      <c r="M50" s="36">
        <v>135.47958397100001</v>
      </c>
      <c r="N50" s="19"/>
    </row>
    <row r="51" spans="1:15" ht="11.45" customHeight="1" x14ac:dyDescent="0.2">
      <c r="A51" s="462"/>
      <c r="B51" s="23" t="s">
        <v>586</v>
      </c>
      <c r="C51" s="32">
        <v>0</v>
      </c>
      <c r="D51" s="32">
        <v>0</v>
      </c>
      <c r="E51" s="32">
        <v>0</v>
      </c>
      <c r="F51" s="32">
        <v>0</v>
      </c>
      <c r="G51" s="32">
        <v>4.2506841999999996E-2</v>
      </c>
      <c r="H51" s="32">
        <v>6.1442598999999994E-2</v>
      </c>
      <c r="I51" s="32">
        <v>3.1916289E-2</v>
      </c>
      <c r="J51" s="32">
        <v>2.3318199999999997E-2</v>
      </c>
      <c r="K51" s="33">
        <v>3.8427392999999997E-2</v>
      </c>
      <c r="L51" s="36">
        <v>8.2941680000000011E-3</v>
      </c>
      <c r="M51" s="36">
        <v>7.6327900000000013E-3</v>
      </c>
      <c r="N51" s="19"/>
    </row>
    <row r="52" spans="1:15" ht="11.45" customHeight="1" x14ac:dyDescent="0.2">
      <c r="A52" s="462"/>
      <c r="B52" s="23" t="s">
        <v>672</v>
      </c>
      <c r="C52" s="32">
        <v>0</v>
      </c>
      <c r="D52" s="32">
        <v>0</v>
      </c>
      <c r="E52" s="32">
        <v>0</v>
      </c>
      <c r="F52" s="32">
        <v>2.9999999999999997E-4</v>
      </c>
      <c r="G52" s="32">
        <v>4.9555555000000008E-2</v>
      </c>
      <c r="H52" s="32">
        <v>0</v>
      </c>
      <c r="I52" s="32">
        <v>0</v>
      </c>
      <c r="J52" s="32">
        <v>0</v>
      </c>
      <c r="K52" s="33">
        <v>0</v>
      </c>
      <c r="L52" s="36">
        <v>0</v>
      </c>
      <c r="M52" s="36">
        <v>0</v>
      </c>
      <c r="N52" s="19"/>
    </row>
    <row r="53" spans="1:15" ht="11.45" customHeight="1" x14ac:dyDescent="0.2">
      <c r="A53" s="462"/>
      <c r="B53" s="23" t="s">
        <v>587</v>
      </c>
      <c r="C53" s="32">
        <v>0.18644117599999999</v>
      </c>
      <c r="D53" s="32">
        <v>5.9578947000000007E-2</v>
      </c>
      <c r="E53" s="32">
        <v>8.6722222000000002E-2</v>
      </c>
      <c r="F53" s="32">
        <v>7.1941054999999976E-2</v>
      </c>
      <c r="G53" s="32">
        <v>8.0884999999999971E-2</v>
      </c>
      <c r="H53" s="32">
        <v>0.50192105199999992</v>
      </c>
      <c r="I53" s="32">
        <v>0.466813969</v>
      </c>
      <c r="J53" s="32">
        <v>0.48434703499999998</v>
      </c>
      <c r="K53" s="33">
        <v>2.0498142419999987</v>
      </c>
      <c r="L53" s="36">
        <v>1.3944977310000002</v>
      </c>
      <c r="M53" s="36">
        <v>0.78130019700000042</v>
      </c>
      <c r="N53" s="19"/>
    </row>
    <row r="54" spans="1:15" ht="11.45" customHeight="1" x14ac:dyDescent="0.2">
      <c r="A54" s="462"/>
      <c r="B54" s="23" t="s">
        <v>588</v>
      </c>
      <c r="C54" s="32">
        <v>0.10705882299999998</v>
      </c>
      <c r="D54" s="32">
        <v>0.14788947300000002</v>
      </c>
      <c r="E54" s="32">
        <v>0.39536842100000003</v>
      </c>
      <c r="F54" s="32">
        <v>0.33693946299999999</v>
      </c>
      <c r="G54" s="32">
        <v>0.736784985</v>
      </c>
      <c r="H54" s="32">
        <v>0.89051066300000004</v>
      </c>
      <c r="I54" s="32">
        <v>1.071354497</v>
      </c>
      <c r="J54" s="32">
        <v>0.9009881420000001</v>
      </c>
      <c r="K54" s="33">
        <v>0.76591428100000014</v>
      </c>
      <c r="L54" s="36">
        <v>1.5067939109999997</v>
      </c>
      <c r="M54" s="36">
        <v>3.720088495000001</v>
      </c>
      <c r="N54" s="19"/>
    </row>
    <row r="55" spans="1:15" ht="11.45" customHeight="1" x14ac:dyDescent="0.2">
      <c r="A55" s="19"/>
      <c r="B55" s="23" t="s">
        <v>589</v>
      </c>
      <c r="C55" s="32">
        <v>0.41600000000000004</v>
      </c>
      <c r="D55" s="32">
        <v>0.705125</v>
      </c>
      <c r="E55" s="32">
        <v>0.79684210499999997</v>
      </c>
      <c r="F55" s="32">
        <v>0.96755000000000013</v>
      </c>
      <c r="G55" s="32">
        <v>1.734963571</v>
      </c>
      <c r="H55" s="32">
        <v>1.6534570000000002</v>
      </c>
      <c r="I55" s="32">
        <v>0.90064372599999998</v>
      </c>
      <c r="J55" s="32">
        <v>0.91583372299999999</v>
      </c>
      <c r="K55" s="33">
        <v>0.6008144150000001</v>
      </c>
      <c r="L55" s="36">
        <v>0.40629685900000023</v>
      </c>
      <c r="M55" s="36">
        <v>0.31711900600000009</v>
      </c>
      <c r="N55" s="19"/>
    </row>
    <row r="56" spans="1:15" ht="11.45" customHeight="1" x14ac:dyDescent="0.2">
      <c r="A56" s="19"/>
      <c r="B56" s="23" t="s">
        <v>590</v>
      </c>
      <c r="C56" s="32">
        <v>1.9461931359999998</v>
      </c>
      <c r="D56" s="32">
        <v>9.6504949999999994</v>
      </c>
      <c r="E56" s="32">
        <v>5.4534736839999995</v>
      </c>
      <c r="F56" s="32">
        <v>6.1236998889999992</v>
      </c>
      <c r="G56" s="32">
        <v>11.870492586999999</v>
      </c>
      <c r="H56" s="32">
        <v>8.015429503</v>
      </c>
      <c r="I56" s="32">
        <v>8.0783677670000031</v>
      </c>
      <c r="J56" s="32">
        <v>6.2387175040000029</v>
      </c>
      <c r="K56" s="33">
        <v>20.497236088999998</v>
      </c>
      <c r="L56" s="36">
        <v>12.183417398000005</v>
      </c>
      <c r="M56" s="36">
        <v>15.046106965000005</v>
      </c>
      <c r="N56" s="19"/>
    </row>
    <row r="57" spans="1:15" ht="11.45" customHeight="1" x14ac:dyDescent="0.2">
      <c r="A57" s="19"/>
      <c r="B57" s="190" t="s">
        <v>591</v>
      </c>
      <c r="C57" s="184">
        <v>0</v>
      </c>
      <c r="D57" s="184">
        <v>7.0055554999999992E-2</v>
      </c>
      <c r="E57" s="184">
        <v>1.888888E-3</v>
      </c>
      <c r="F57" s="184">
        <v>9.8555550000000002E-3</v>
      </c>
      <c r="G57" s="184">
        <v>3.627777699999999E-2</v>
      </c>
      <c r="H57" s="184">
        <v>9.0111110999999994E-2</v>
      </c>
      <c r="I57" s="184">
        <v>0.127446842</v>
      </c>
      <c r="J57" s="184">
        <v>3.1372351999999999E-2</v>
      </c>
      <c r="K57" s="185">
        <v>7.4000204E-2</v>
      </c>
      <c r="L57" s="66">
        <v>0.19965490899999999</v>
      </c>
      <c r="M57" s="66">
        <v>0.17001924599999998</v>
      </c>
      <c r="N57" s="473"/>
      <c r="O57" s="191"/>
    </row>
    <row r="58" spans="1:15" ht="11.45" customHeight="1" x14ac:dyDescent="0.2">
      <c r="A58" s="19"/>
      <c r="B58" s="190" t="s">
        <v>592</v>
      </c>
      <c r="C58" s="184">
        <v>0</v>
      </c>
      <c r="D58" s="184">
        <v>0</v>
      </c>
      <c r="E58" s="184">
        <v>0</v>
      </c>
      <c r="F58" s="184">
        <v>3.0952380000000002E-3</v>
      </c>
      <c r="G58" s="184">
        <v>0.17825785699999999</v>
      </c>
      <c r="H58" s="184">
        <v>1.0603989519999997</v>
      </c>
      <c r="I58" s="184">
        <v>1.3843231419999995</v>
      </c>
      <c r="J58" s="184">
        <v>0.81865205699999999</v>
      </c>
      <c r="K58" s="185">
        <v>0.52570165200000007</v>
      </c>
      <c r="L58" s="66">
        <v>0.37289438600000008</v>
      </c>
      <c r="M58" s="66">
        <v>0.5393207200000002</v>
      </c>
      <c r="N58" s="473"/>
      <c r="O58" s="191"/>
    </row>
    <row r="59" spans="1:15" ht="11.45" customHeight="1" x14ac:dyDescent="0.2">
      <c r="A59" s="19"/>
      <c r="B59" s="190" t="s">
        <v>593</v>
      </c>
      <c r="C59" s="184">
        <v>0</v>
      </c>
      <c r="D59" s="184">
        <v>0</v>
      </c>
      <c r="E59" s="184">
        <v>0</v>
      </c>
      <c r="F59" s="184">
        <v>0</v>
      </c>
      <c r="G59" s="184">
        <v>0</v>
      </c>
      <c r="H59" s="184">
        <v>0</v>
      </c>
      <c r="I59" s="184">
        <v>0</v>
      </c>
      <c r="J59" s="184">
        <v>0</v>
      </c>
      <c r="K59" s="185">
        <v>1.2265296889999999</v>
      </c>
      <c r="L59" s="66">
        <v>0.82997134200000056</v>
      </c>
      <c r="M59" s="66">
        <v>2.1830246890000002</v>
      </c>
      <c r="N59" s="473"/>
      <c r="O59" s="191"/>
    </row>
    <row r="60" spans="1:15" ht="11.45" customHeight="1" x14ac:dyDescent="0.2">
      <c r="A60" s="19"/>
      <c r="B60" s="190" t="s">
        <v>594</v>
      </c>
      <c r="C60" s="184">
        <v>13.634694444000001</v>
      </c>
      <c r="D60" s="184">
        <v>42.697099999999999</v>
      </c>
      <c r="E60" s="184">
        <v>33.129421052000005</v>
      </c>
      <c r="F60" s="184">
        <v>64.629774999999995</v>
      </c>
      <c r="G60" s="184">
        <v>106.28413157800001</v>
      </c>
      <c r="H60" s="184">
        <v>135.39907500000001</v>
      </c>
      <c r="I60" s="184">
        <v>226.52395215000007</v>
      </c>
      <c r="J60" s="184">
        <v>142.24776684200003</v>
      </c>
      <c r="K60" s="185">
        <v>167.32795000000004</v>
      </c>
      <c r="L60" s="66">
        <v>175.16835401400002</v>
      </c>
      <c r="M60" s="66">
        <v>376.21136000000007</v>
      </c>
      <c r="N60" s="473"/>
      <c r="O60" s="191"/>
    </row>
    <row r="61" spans="1:15" ht="11.45" customHeight="1" x14ac:dyDescent="0.2">
      <c r="A61" s="19"/>
      <c r="B61" s="190" t="s">
        <v>597</v>
      </c>
      <c r="C61" s="66">
        <v>21.207894736000004</v>
      </c>
      <c r="D61" s="66">
        <v>31.136952380000004</v>
      </c>
      <c r="E61" s="66">
        <v>18.293650000000003</v>
      </c>
      <c r="F61" s="66">
        <v>35.59595238</v>
      </c>
      <c r="G61" s="66">
        <v>75.105214284999988</v>
      </c>
      <c r="H61" s="66">
        <v>39.479071427999997</v>
      </c>
      <c r="I61" s="66">
        <v>70.773090909000004</v>
      </c>
      <c r="J61" s="66">
        <v>74.223857142</v>
      </c>
      <c r="K61" s="66">
        <v>62.562340908999992</v>
      </c>
      <c r="L61" s="66">
        <v>70.996571427999967</v>
      </c>
      <c r="M61" s="66">
        <v>147.625045454</v>
      </c>
      <c r="N61" s="473"/>
      <c r="O61" s="191"/>
    </row>
    <row r="62" spans="1:15" ht="3" customHeight="1" x14ac:dyDescent="0.2">
      <c r="A62" s="458"/>
      <c r="B62" s="193"/>
      <c r="C62" s="194"/>
      <c r="D62" s="194"/>
      <c r="E62" s="194"/>
      <c r="F62" s="194"/>
      <c r="G62" s="194"/>
      <c r="H62" s="194"/>
      <c r="I62" s="194"/>
      <c r="J62" s="194"/>
      <c r="K62" s="195"/>
      <c r="L62" s="196"/>
      <c r="M62" s="196"/>
      <c r="N62" s="473"/>
      <c r="O62" s="191"/>
    </row>
    <row r="63" spans="1:15" ht="59.1" customHeight="1" x14ac:dyDescent="0.2">
      <c r="A63" s="463" t="s">
        <v>3</v>
      </c>
      <c r="B63" s="587" t="s">
        <v>368</v>
      </c>
      <c r="C63" s="587"/>
      <c r="D63" s="587"/>
      <c r="E63" s="587"/>
      <c r="F63" s="587"/>
      <c r="G63" s="587"/>
      <c r="H63" s="587"/>
      <c r="I63" s="587"/>
      <c r="J63" s="587"/>
      <c r="K63" s="587"/>
      <c r="L63" s="587"/>
      <c r="M63" s="587"/>
      <c r="N63" s="474"/>
      <c r="O63" s="191"/>
    </row>
    <row r="64" spans="1:15" x14ac:dyDescent="0.2">
      <c r="A64" s="19"/>
      <c r="B64" s="19"/>
      <c r="C64" s="19"/>
      <c r="D64" s="19"/>
      <c r="E64" s="19"/>
      <c r="F64" s="19"/>
      <c r="G64" s="19"/>
      <c r="H64" s="19"/>
      <c r="I64" s="19"/>
      <c r="J64" s="19"/>
      <c r="K64" s="19"/>
      <c r="L64" s="19"/>
      <c r="M64" s="19"/>
      <c r="N64" s="19"/>
    </row>
  </sheetData>
  <mergeCells count="1">
    <mergeCell ref="B63:M6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71F53-B89F-4CA5-940F-9711EEDA215B}">
  <sheetPr>
    <pageSetUpPr fitToPage="1"/>
  </sheetPr>
  <dimension ref="A2:L53"/>
  <sheetViews>
    <sheetView showGridLines="0" zoomScaleNormal="100" zoomScaleSheetLayoutView="101" workbookViewId="0"/>
  </sheetViews>
  <sheetFormatPr defaultColWidth="9.140625" defaultRowHeight="12" x14ac:dyDescent="0.2"/>
  <cols>
    <col min="1" max="1" width="1.7109375" style="70" customWidth="1"/>
    <col min="2" max="8" width="9.7109375" style="70" customWidth="1"/>
    <col min="9" max="9" width="1.7109375" style="70" customWidth="1"/>
    <col min="10" max="10" width="27.140625" style="70" customWidth="1"/>
    <col min="11" max="12" width="1.7109375" style="71" customWidth="1"/>
    <col min="13" max="16384" width="9.140625" style="70"/>
  </cols>
  <sheetData>
    <row r="2" spans="1:12" s="254" customFormat="1" ht="16.5" x14ac:dyDescent="0.3">
      <c r="A2" s="216"/>
      <c r="B2" s="221" t="s">
        <v>331</v>
      </c>
      <c r="C2" s="227"/>
      <c r="D2" s="227"/>
      <c r="E2" s="227"/>
      <c r="F2" s="227"/>
      <c r="G2" s="227"/>
      <c r="H2" s="227"/>
      <c r="I2" s="215"/>
      <c r="J2" s="215"/>
      <c r="K2" s="309"/>
      <c r="L2" s="253"/>
    </row>
    <row r="3" spans="1:12" s="269" customFormat="1" ht="14.25" x14ac:dyDescent="0.2">
      <c r="A3" s="268"/>
      <c r="B3" s="268" t="s">
        <v>338</v>
      </c>
      <c r="C3" s="274"/>
      <c r="D3" s="274"/>
      <c r="E3" s="274"/>
      <c r="F3" s="274"/>
      <c r="G3" s="274"/>
      <c r="H3" s="274"/>
      <c r="I3" s="274"/>
      <c r="J3" s="274"/>
      <c r="K3" s="272"/>
      <c r="L3" s="272"/>
    </row>
    <row r="4" spans="1:12" s="263" customFormat="1" ht="21" customHeight="1" x14ac:dyDescent="0.2">
      <c r="A4" s="277"/>
      <c r="B4" s="276" t="s">
        <v>598</v>
      </c>
      <c r="C4" s="276"/>
      <c r="D4" s="276"/>
      <c r="E4" s="276"/>
      <c r="F4" s="276"/>
      <c r="G4" s="276"/>
      <c r="H4" s="276"/>
      <c r="I4" s="276"/>
      <c r="J4" s="278" t="s">
        <v>274</v>
      </c>
      <c r="K4" s="310"/>
      <c r="L4" s="266"/>
    </row>
    <row r="5" spans="1:12" ht="12" customHeight="1" x14ac:dyDescent="0.2">
      <c r="A5" s="308"/>
      <c r="B5" s="557" t="s">
        <v>346</v>
      </c>
      <c r="C5" s="557"/>
      <c r="D5" s="557"/>
      <c r="E5" s="557"/>
      <c r="F5" s="557"/>
      <c r="G5" s="557"/>
      <c r="H5" s="559"/>
      <c r="I5" s="131"/>
      <c r="J5" s="288"/>
      <c r="K5" s="311"/>
    </row>
    <row r="6" spans="1:12" ht="20.100000000000001" customHeight="1" x14ac:dyDescent="0.2">
      <c r="A6" s="308"/>
      <c r="B6" s="279" t="s">
        <v>23</v>
      </c>
      <c r="C6" s="279" t="s">
        <v>25</v>
      </c>
      <c r="D6" s="279" t="s">
        <v>34</v>
      </c>
      <c r="E6" s="279" t="s">
        <v>35</v>
      </c>
      <c r="F6" s="279" t="s">
        <v>36</v>
      </c>
      <c r="G6" s="279" t="s">
        <v>24</v>
      </c>
      <c r="H6" s="279" t="s">
        <v>38</v>
      </c>
      <c r="I6" s="132"/>
      <c r="J6" s="315"/>
    </row>
    <row r="7" spans="1:12" s="115" customFormat="1" ht="20.100000000000001" customHeight="1" x14ac:dyDescent="0.25">
      <c r="A7" s="249"/>
      <c r="B7" s="316">
        <v>1166951.3609709996</v>
      </c>
      <c r="C7" s="146">
        <v>473824.120826</v>
      </c>
      <c r="D7" s="146">
        <v>191157.27873200001</v>
      </c>
      <c r="E7" s="146">
        <v>18992.446902</v>
      </c>
      <c r="F7" s="146">
        <v>31100.714824000006</v>
      </c>
      <c r="G7" s="146">
        <v>670469.41323499999</v>
      </c>
      <c r="H7" s="146">
        <v>30664.886864999997</v>
      </c>
      <c r="I7" s="317"/>
      <c r="J7" s="318" t="s">
        <v>56</v>
      </c>
      <c r="K7" s="312"/>
      <c r="L7" s="78"/>
    </row>
    <row r="8" spans="1:12" ht="20.100000000000001" customHeight="1" x14ac:dyDescent="0.2">
      <c r="A8" s="73"/>
      <c r="B8" s="96">
        <v>613483.22697399999</v>
      </c>
      <c r="C8" s="146">
        <v>248215.46260999999</v>
      </c>
      <c r="D8" s="146">
        <v>127671.64882500003</v>
      </c>
      <c r="E8" s="146">
        <v>11575.986000000001</v>
      </c>
      <c r="F8" s="146">
        <v>21045.455862000003</v>
      </c>
      <c r="G8" s="146">
        <v>371973.88583900005</v>
      </c>
      <c r="H8" s="146">
        <v>19971.194815000003</v>
      </c>
      <c r="I8" s="85"/>
      <c r="J8" s="117" t="s">
        <v>351</v>
      </c>
      <c r="K8" s="87"/>
      <c r="L8" s="87"/>
    </row>
    <row r="9" spans="1:12" ht="12" customHeight="1" x14ac:dyDescent="0.2">
      <c r="A9" s="245"/>
      <c r="B9" s="96">
        <v>156283.01686199999</v>
      </c>
      <c r="C9" s="146">
        <v>90342.379455999995</v>
      </c>
      <c r="D9" s="146">
        <v>37849.709390999997</v>
      </c>
      <c r="E9" s="146">
        <v>2218.0333550000005</v>
      </c>
      <c r="F9" s="146">
        <v>17569.399423000003</v>
      </c>
      <c r="G9" s="146">
        <v>87432.638143999997</v>
      </c>
      <c r="H9" s="146">
        <v>14987.106603000002</v>
      </c>
      <c r="I9" s="85"/>
      <c r="J9" s="112" t="s">
        <v>248</v>
      </c>
      <c r="K9" s="87"/>
      <c r="L9" s="87"/>
    </row>
    <row r="10" spans="1:12" ht="12" customHeight="1" x14ac:dyDescent="0.2">
      <c r="A10" s="245"/>
      <c r="B10" s="96">
        <v>457200.21007799997</v>
      </c>
      <c r="C10" s="146">
        <v>157873.083121</v>
      </c>
      <c r="D10" s="146">
        <v>89821.939416000023</v>
      </c>
      <c r="E10" s="146">
        <v>9357.952632999999</v>
      </c>
      <c r="F10" s="146">
        <v>3476.056435</v>
      </c>
      <c r="G10" s="146">
        <v>284541.24767200003</v>
      </c>
      <c r="H10" s="146">
        <v>4984.0882060000013</v>
      </c>
      <c r="I10" s="85"/>
      <c r="J10" s="112" t="s">
        <v>249</v>
      </c>
      <c r="K10" s="87"/>
      <c r="L10" s="87"/>
    </row>
    <row r="11" spans="1:12" ht="20.100000000000001" customHeight="1" x14ac:dyDescent="0.2">
      <c r="A11" s="73"/>
      <c r="B11" s="96">
        <v>474945.13290299993</v>
      </c>
      <c r="C11" s="146">
        <v>202987.02734100001</v>
      </c>
      <c r="D11" s="146">
        <v>61006.172995000001</v>
      </c>
      <c r="E11" s="146">
        <v>6573.2466520000007</v>
      </c>
      <c r="F11" s="146">
        <v>9974.2116079999978</v>
      </c>
      <c r="G11" s="146">
        <v>287738.40757899999</v>
      </c>
      <c r="H11" s="146">
        <v>9314.5789569999979</v>
      </c>
      <c r="I11" s="85"/>
      <c r="J11" s="117" t="s">
        <v>206</v>
      </c>
      <c r="K11" s="87"/>
      <c r="L11" s="87"/>
    </row>
    <row r="12" spans="1:12" ht="12" customHeight="1" x14ac:dyDescent="0.2">
      <c r="A12" s="245"/>
      <c r="B12" s="96">
        <v>129738.58564899999</v>
      </c>
      <c r="C12" s="146">
        <v>75910.913849000004</v>
      </c>
      <c r="D12" s="146">
        <v>14361.452914999998</v>
      </c>
      <c r="E12" s="146">
        <v>1483.2848779999999</v>
      </c>
      <c r="F12" s="146">
        <v>8498.6668209999989</v>
      </c>
      <c r="G12" s="146">
        <v>83070.055450999993</v>
      </c>
      <c r="H12" s="146">
        <v>7695.6160629999995</v>
      </c>
      <c r="I12" s="85"/>
      <c r="J12" s="112" t="s">
        <v>248</v>
      </c>
      <c r="K12" s="87"/>
      <c r="L12" s="87"/>
    </row>
    <row r="13" spans="1:12" ht="12" customHeight="1" x14ac:dyDescent="0.2">
      <c r="A13" s="245"/>
      <c r="B13" s="96">
        <v>345205.10593199998</v>
      </c>
      <c r="C13" s="146">
        <v>127076.06495100001</v>
      </c>
      <c r="D13" s="146">
        <v>46644.690061000001</v>
      </c>
      <c r="E13" s="146">
        <v>5089.9582630000004</v>
      </c>
      <c r="F13" s="146">
        <v>1475.545284</v>
      </c>
      <c r="G13" s="146">
        <v>204668.43701699999</v>
      </c>
      <c r="H13" s="146">
        <v>1618.963888</v>
      </c>
      <c r="I13" s="85"/>
      <c r="J13" s="112" t="s">
        <v>249</v>
      </c>
      <c r="K13" s="87"/>
      <c r="L13" s="87"/>
    </row>
    <row r="14" spans="1:12" ht="20.100000000000001" customHeight="1" x14ac:dyDescent="0.2">
      <c r="A14" s="73"/>
      <c r="B14" s="96">
        <v>283768.47318299999</v>
      </c>
      <c r="C14" s="146">
        <v>121159.672324</v>
      </c>
      <c r="D14" s="146">
        <v>34246.480305999998</v>
      </c>
      <c r="E14" s="146">
        <v>4360.2889670000004</v>
      </c>
      <c r="F14" s="146">
        <v>8201.154348</v>
      </c>
      <c r="G14" s="146">
        <v>176084.70228500001</v>
      </c>
      <c r="H14" s="146">
        <v>4448.1042089999992</v>
      </c>
      <c r="I14" s="85"/>
      <c r="J14" s="94" t="s">
        <v>250</v>
      </c>
      <c r="K14" s="87"/>
      <c r="L14" s="87"/>
    </row>
    <row r="15" spans="1:12" ht="12" customHeight="1" x14ac:dyDescent="0.2">
      <c r="A15" s="245"/>
      <c r="B15" s="96">
        <v>116309.83736400001</v>
      </c>
      <c r="C15" s="146">
        <v>45154.676090000001</v>
      </c>
      <c r="D15" s="146">
        <v>12015.176931000002</v>
      </c>
      <c r="E15" s="146">
        <v>972.44255200000009</v>
      </c>
      <c r="F15" s="146">
        <v>299.76890600000002</v>
      </c>
      <c r="G15" s="146">
        <v>51719.227846000002</v>
      </c>
      <c r="H15" s="146">
        <v>2048.04414</v>
      </c>
      <c r="I15" s="85"/>
      <c r="J15" s="112" t="s">
        <v>251</v>
      </c>
      <c r="K15" s="87"/>
      <c r="L15" s="87"/>
    </row>
    <row r="16" spans="1:12" ht="12" customHeight="1" x14ac:dyDescent="0.2">
      <c r="A16" s="245"/>
      <c r="B16" s="96">
        <v>30888.137786000003</v>
      </c>
      <c r="C16" s="146">
        <v>16176.126494</v>
      </c>
      <c r="D16" s="146">
        <v>9753.3041799999992</v>
      </c>
      <c r="E16" s="146">
        <v>821.12748600000009</v>
      </c>
      <c r="F16" s="146">
        <v>385.76165099999997</v>
      </c>
      <c r="G16" s="146">
        <v>24590.358502999999</v>
      </c>
      <c r="H16" s="146">
        <v>467.2449190000001</v>
      </c>
      <c r="I16" s="85"/>
      <c r="J16" s="112" t="s">
        <v>252</v>
      </c>
      <c r="K16" s="87"/>
      <c r="L16" s="87"/>
    </row>
    <row r="17" spans="1:12" ht="12" customHeight="1" x14ac:dyDescent="0.2">
      <c r="A17" s="245"/>
      <c r="B17" s="96">
        <v>25099.076399000001</v>
      </c>
      <c r="C17" s="146">
        <v>9179.2477010000002</v>
      </c>
      <c r="D17" s="146">
        <v>2486.787988</v>
      </c>
      <c r="E17" s="146">
        <v>112.858262</v>
      </c>
      <c r="F17" s="146">
        <v>123.416721</v>
      </c>
      <c r="G17" s="146">
        <v>17295.620523999998</v>
      </c>
      <c r="H17" s="146">
        <v>281.40303399999999</v>
      </c>
      <c r="I17" s="95"/>
      <c r="J17" s="112" t="s">
        <v>263</v>
      </c>
      <c r="K17" s="78"/>
      <c r="L17" s="78"/>
    </row>
    <row r="18" spans="1:12" ht="12" customHeight="1" x14ac:dyDescent="0.2">
      <c r="A18" s="245"/>
      <c r="B18" s="96">
        <v>17600.066031000002</v>
      </c>
      <c r="C18" s="146">
        <v>10346.637048000001</v>
      </c>
      <c r="D18" s="146">
        <v>2444.4851239999998</v>
      </c>
      <c r="E18" s="146">
        <v>297.37968100000001</v>
      </c>
      <c r="F18" s="146">
        <v>939.74226599999997</v>
      </c>
      <c r="G18" s="146">
        <v>17583.816630999998</v>
      </c>
      <c r="H18" s="146">
        <v>2066.8745510000003</v>
      </c>
      <c r="I18" s="85"/>
      <c r="J18" s="112" t="s">
        <v>264</v>
      </c>
      <c r="K18" s="87"/>
      <c r="L18" s="87"/>
    </row>
    <row r="19" spans="1:12" ht="12" customHeight="1" x14ac:dyDescent="0.2">
      <c r="A19" s="245"/>
      <c r="B19" s="96">
        <v>1279.5421399999177</v>
      </c>
      <c r="C19" s="146">
        <v>970.66768400001456</v>
      </c>
      <c r="D19" s="146">
        <v>59.938466000006883</v>
      </c>
      <c r="E19" s="146">
        <v>9.149703999999474</v>
      </c>
      <c r="F19" s="146">
        <v>24.367715999998836</v>
      </c>
      <c r="G19" s="146">
        <v>464.68178999994416</v>
      </c>
      <c r="H19" s="146">
        <v>2.908103999998275</v>
      </c>
      <c r="I19" s="85"/>
      <c r="J19" s="112" t="s">
        <v>255</v>
      </c>
      <c r="K19" s="87"/>
      <c r="L19" s="87"/>
    </row>
    <row r="20" spans="1:12" ht="20.100000000000001" customHeight="1" x14ac:dyDescent="0.2">
      <c r="A20" s="73"/>
      <c r="B20" s="96">
        <v>78523.232110000012</v>
      </c>
      <c r="C20" s="146">
        <v>22621.665108000001</v>
      </c>
      <c r="D20" s="146">
        <v>2479.4087850000001</v>
      </c>
      <c r="E20" s="146">
        <v>843.16521499999999</v>
      </c>
      <c r="F20" s="146">
        <v>81.047836000000004</v>
      </c>
      <c r="G20" s="146">
        <v>10757.123626000001</v>
      </c>
      <c r="H20" s="146">
        <v>1379.1135789999998</v>
      </c>
      <c r="I20" s="85"/>
      <c r="J20" s="117" t="s">
        <v>207</v>
      </c>
      <c r="K20" s="87"/>
      <c r="L20" s="87"/>
    </row>
    <row r="21" spans="1:12" ht="12" customHeight="1" x14ac:dyDescent="0.2">
      <c r="A21" s="245"/>
      <c r="B21" s="96">
        <v>38946.102138000002</v>
      </c>
      <c r="C21" s="146">
        <v>13371.785759</v>
      </c>
      <c r="D21" s="146">
        <v>1655.4939300000001</v>
      </c>
      <c r="E21" s="146">
        <v>419.16443899999996</v>
      </c>
      <c r="F21" s="146">
        <v>17.565625000000001</v>
      </c>
      <c r="G21" s="146">
        <v>5486.7918900000004</v>
      </c>
      <c r="H21" s="146">
        <v>1303.5330079999997</v>
      </c>
      <c r="I21" s="85"/>
      <c r="J21" s="112" t="s">
        <v>248</v>
      </c>
      <c r="K21" s="87"/>
      <c r="L21" s="87"/>
    </row>
    <row r="22" spans="1:12" ht="12" customHeight="1" x14ac:dyDescent="0.2">
      <c r="A22" s="245"/>
      <c r="B22" s="96">
        <v>39577.099434000003</v>
      </c>
      <c r="C22" s="146">
        <v>9249.8653670000003</v>
      </c>
      <c r="D22" s="146">
        <v>823.98934499999996</v>
      </c>
      <c r="E22" s="146">
        <v>423.93967699999996</v>
      </c>
      <c r="F22" s="146">
        <v>63.482206999999995</v>
      </c>
      <c r="G22" s="146">
        <v>5270.4789560000008</v>
      </c>
      <c r="H22" s="146">
        <v>75.580568</v>
      </c>
      <c r="I22" s="85"/>
      <c r="J22" s="182" t="s">
        <v>249</v>
      </c>
      <c r="K22" s="87"/>
      <c r="L22" s="87"/>
    </row>
    <row r="23" spans="1:12" ht="20.100000000000001" customHeight="1" x14ac:dyDescent="0.2">
      <c r="A23" s="99"/>
      <c r="B23" s="96">
        <v>768719.47913499991</v>
      </c>
      <c r="C23" s="146">
        <v>312233.39130700001</v>
      </c>
      <c r="D23" s="146">
        <v>132955.18605599998</v>
      </c>
      <c r="E23" s="146">
        <v>14877.028721000001</v>
      </c>
      <c r="F23" s="146">
        <v>18329.437413</v>
      </c>
      <c r="G23" s="146">
        <v>455195.55895500007</v>
      </c>
      <c r="H23" s="146">
        <v>15553.024870000005</v>
      </c>
      <c r="I23" s="85"/>
      <c r="J23" s="183" t="s">
        <v>265</v>
      </c>
      <c r="K23" s="335"/>
      <c r="L23" s="87"/>
    </row>
    <row r="24" spans="1:12" x14ac:dyDescent="0.2">
      <c r="A24" s="99"/>
      <c r="B24" s="96">
        <v>336514.35680399998</v>
      </c>
      <c r="C24" s="146">
        <v>136952.95919800003</v>
      </c>
      <c r="D24" s="146">
        <v>69313.838543999984</v>
      </c>
      <c r="E24" s="146">
        <v>6252.3476489999994</v>
      </c>
      <c r="F24" s="146">
        <v>8647.3993069999997</v>
      </c>
      <c r="G24" s="146">
        <v>182338.528705</v>
      </c>
      <c r="H24" s="146">
        <v>6793.3573270000006</v>
      </c>
      <c r="I24" s="85"/>
      <c r="J24" s="179" t="s">
        <v>232</v>
      </c>
      <c r="K24" s="335"/>
      <c r="L24" s="87"/>
    </row>
    <row r="25" spans="1:12" x14ac:dyDescent="0.2">
      <c r="A25" s="99"/>
      <c r="B25" s="96">
        <v>432205.12233099999</v>
      </c>
      <c r="C25" s="146">
        <v>175280.43210899999</v>
      </c>
      <c r="D25" s="146">
        <v>63641.347512</v>
      </c>
      <c r="E25" s="146">
        <v>8624.6810720000012</v>
      </c>
      <c r="F25" s="146">
        <v>9682.0381059999982</v>
      </c>
      <c r="G25" s="146">
        <v>272857.03025000007</v>
      </c>
      <c r="H25" s="146">
        <v>8759.6675430000032</v>
      </c>
      <c r="I25" s="85"/>
      <c r="J25" s="179" t="s">
        <v>266</v>
      </c>
      <c r="K25" s="335"/>
      <c r="L25" s="87"/>
    </row>
    <row r="26" spans="1:12" ht="12" customHeight="1" x14ac:dyDescent="0.2">
      <c r="A26" s="248"/>
      <c r="B26" s="96">
        <v>173817.97332799999</v>
      </c>
      <c r="C26" s="146">
        <v>69751.367608999994</v>
      </c>
      <c r="D26" s="146">
        <v>21048.954253000004</v>
      </c>
      <c r="E26" s="146">
        <v>1831.2340959999999</v>
      </c>
      <c r="F26" s="146">
        <v>2738.1755289999996</v>
      </c>
      <c r="G26" s="146">
        <v>84701.282907999994</v>
      </c>
      <c r="H26" s="146">
        <v>3648.0708040000004</v>
      </c>
      <c r="I26" s="85"/>
      <c r="J26" s="181" t="s">
        <v>132</v>
      </c>
      <c r="K26" s="335"/>
      <c r="L26" s="87"/>
    </row>
    <row r="27" spans="1:12" ht="12" customHeight="1" x14ac:dyDescent="0.2">
      <c r="A27" s="248"/>
      <c r="B27" s="96">
        <v>152359.167086</v>
      </c>
      <c r="C27" s="146">
        <v>71390.636490000004</v>
      </c>
      <c r="D27" s="146">
        <v>17724.015425999998</v>
      </c>
      <c r="E27" s="146">
        <v>1585.7309319999999</v>
      </c>
      <c r="F27" s="146">
        <v>4332.5531660000006</v>
      </c>
      <c r="G27" s="146">
        <v>87358.346728000004</v>
      </c>
      <c r="H27" s="146">
        <v>6229.9193910000004</v>
      </c>
      <c r="I27" s="85"/>
      <c r="J27" s="181" t="s">
        <v>133</v>
      </c>
      <c r="K27" s="335"/>
      <c r="L27" s="87"/>
    </row>
    <row r="28" spans="1:12" ht="12" customHeight="1" x14ac:dyDescent="0.2">
      <c r="A28" s="248"/>
      <c r="B28" s="96">
        <v>49356.515459000002</v>
      </c>
      <c r="C28" s="146">
        <v>14932.4614</v>
      </c>
      <c r="D28" s="146">
        <v>10123.858795999999</v>
      </c>
      <c r="E28" s="146">
        <v>374.26842800000003</v>
      </c>
      <c r="F28" s="146">
        <v>2149.631112</v>
      </c>
      <c r="G28" s="146">
        <v>31001.461882000003</v>
      </c>
      <c r="H28" s="146">
        <v>2646.525619</v>
      </c>
      <c r="I28" s="85"/>
      <c r="J28" s="181" t="s">
        <v>134</v>
      </c>
      <c r="K28" s="335"/>
      <c r="L28" s="87"/>
    </row>
    <row r="29" spans="1:12" ht="12" customHeight="1" x14ac:dyDescent="0.25">
      <c r="A29" s="336"/>
      <c r="B29" s="96">
        <v>22698.332523999998</v>
      </c>
      <c r="C29" s="146">
        <v>5516.2407800000001</v>
      </c>
      <c r="D29" s="146">
        <v>9305.2924080000012</v>
      </c>
      <c r="E29" s="146">
        <v>324.14539600000001</v>
      </c>
      <c r="F29" s="146">
        <v>3550.9052630000001</v>
      </c>
      <c r="G29" s="146">
        <v>12212.765311000003</v>
      </c>
      <c r="H29" s="146">
        <v>2587.3590419999996</v>
      </c>
      <c r="I29" s="85"/>
      <c r="J29" s="117" t="s">
        <v>135</v>
      </c>
      <c r="K29" s="335"/>
      <c r="L29" s="87"/>
    </row>
    <row r="30" spans="1:12" s="120" customFormat="1" ht="20.100000000000001" customHeight="1" x14ac:dyDescent="0.2">
      <c r="A30" s="73"/>
      <c r="B30" s="96">
        <v>60103.130479000007</v>
      </c>
      <c r="C30" s="146">
        <v>22819.652537000002</v>
      </c>
      <c r="D30" s="146">
        <v>18864.856736000002</v>
      </c>
      <c r="E30" s="146">
        <v>2030.4771779999999</v>
      </c>
      <c r="F30" s="146">
        <v>102.11419599999999</v>
      </c>
      <c r="G30" s="146">
        <v>69184.847567999983</v>
      </c>
      <c r="H30" s="146">
        <v>858.25508999999988</v>
      </c>
      <c r="I30" s="85"/>
      <c r="J30" s="119" t="s">
        <v>364</v>
      </c>
      <c r="K30" s="87"/>
      <c r="L30" s="87"/>
    </row>
    <row r="31" spans="1:12" s="120" customFormat="1" ht="12" customHeight="1" x14ac:dyDescent="0.2">
      <c r="A31" s="245"/>
      <c r="B31" s="96">
        <v>33996.474884999996</v>
      </c>
      <c r="C31" s="146">
        <v>7663.4182120000005</v>
      </c>
      <c r="D31" s="146">
        <v>611.59778699999993</v>
      </c>
      <c r="E31" s="146">
        <v>5267.8970970000009</v>
      </c>
      <c r="F31" s="146">
        <v>51.594694000000004</v>
      </c>
      <c r="G31" s="146">
        <v>15583.312544999999</v>
      </c>
      <c r="H31" s="146">
        <v>50.468071999999999</v>
      </c>
      <c r="I31" s="95"/>
      <c r="J31" s="121" t="s">
        <v>365</v>
      </c>
      <c r="K31" s="97"/>
      <c r="L31" s="97"/>
    </row>
    <row r="32" spans="1:12" s="120" customFormat="1" ht="3" customHeight="1" x14ac:dyDescent="0.2">
      <c r="A32" s="248"/>
      <c r="B32" s="149"/>
      <c r="C32" s="149"/>
      <c r="D32" s="149"/>
      <c r="E32" s="149"/>
      <c r="F32" s="149"/>
      <c r="G32" s="149"/>
      <c r="H32" s="149"/>
      <c r="I32" s="511"/>
      <c r="J32" s="121"/>
      <c r="K32" s="71"/>
      <c r="L32" s="71"/>
    </row>
    <row r="33" spans="1:12" s="350" customFormat="1" ht="20.100000000000001" customHeight="1" x14ac:dyDescent="0.2">
      <c r="A33" s="348"/>
      <c r="B33" s="347">
        <v>52839.443728999991</v>
      </c>
      <c r="C33" s="347">
        <v>17177.444296000001</v>
      </c>
      <c r="D33" s="347">
        <v>1365.8488949999996</v>
      </c>
      <c r="E33" s="347">
        <v>72.703995999999989</v>
      </c>
      <c r="F33" s="347">
        <v>592.247027</v>
      </c>
      <c r="G33" s="347">
        <v>35263.988443000009</v>
      </c>
      <c r="H33" s="347">
        <v>1424.5958580000001</v>
      </c>
      <c r="I33" s="328"/>
      <c r="J33" s="326" t="s">
        <v>57</v>
      </c>
      <c r="K33" s="326"/>
    </row>
    <row r="34" spans="1:12" ht="20.100000000000001" customHeight="1" x14ac:dyDescent="0.2">
      <c r="A34" s="73"/>
      <c r="B34" s="96">
        <v>26846.135864999997</v>
      </c>
      <c r="C34" s="146">
        <v>9147.8624050000017</v>
      </c>
      <c r="D34" s="146">
        <v>640.89808999999991</v>
      </c>
      <c r="E34" s="146">
        <v>15.056321999999998</v>
      </c>
      <c r="F34" s="146">
        <v>293.89998000000003</v>
      </c>
      <c r="G34" s="146">
        <v>16193.994046000002</v>
      </c>
      <c r="H34" s="146">
        <v>890.50778400000002</v>
      </c>
      <c r="I34" s="85"/>
      <c r="J34" s="117" t="s">
        <v>351</v>
      </c>
      <c r="K34" s="87"/>
      <c r="L34" s="87"/>
    </row>
    <row r="35" spans="1:12" ht="12" customHeight="1" x14ac:dyDescent="0.2">
      <c r="A35" s="245"/>
      <c r="B35" s="96">
        <v>13119.890299999999</v>
      </c>
      <c r="C35" s="146">
        <v>4929.377547</v>
      </c>
      <c r="D35" s="146">
        <v>376.347106</v>
      </c>
      <c r="E35" s="146">
        <v>7.4092559999999992</v>
      </c>
      <c r="F35" s="146">
        <v>76.348320000000001</v>
      </c>
      <c r="G35" s="146">
        <v>6798.7200860000012</v>
      </c>
      <c r="H35" s="146">
        <v>573.402379</v>
      </c>
      <c r="I35" s="95"/>
      <c r="J35" s="112" t="s">
        <v>248</v>
      </c>
      <c r="K35" s="78"/>
      <c r="L35" s="78"/>
    </row>
    <row r="36" spans="1:12" ht="12" customHeight="1" x14ac:dyDescent="0.2">
      <c r="A36" s="245"/>
      <c r="B36" s="96">
        <v>13726.245555999998</v>
      </c>
      <c r="C36" s="146">
        <v>4218.4848499999998</v>
      </c>
      <c r="D36" s="146">
        <v>264.55097999999998</v>
      </c>
      <c r="E36" s="146">
        <v>7.6470649999999996</v>
      </c>
      <c r="F36" s="146">
        <v>217.55165900000003</v>
      </c>
      <c r="G36" s="146">
        <v>9395.2739519999996</v>
      </c>
      <c r="H36" s="146">
        <v>317.10540300000002</v>
      </c>
      <c r="I36" s="85"/>
      <c r="J36" s="112" t="s">
        <v>249</v>
      </c>
      <c r="K36" s="87"/>
      <c r="L36" s="87"/>
    </row>
    <row r="37" spans="1:12" ht="20.100000000000001" customHeight="1" x14ac:dyDescent="0.2">
      <c r="A37" s="73"/>
      <c r="B37" s="96">
        <v>23272.567768999994</v>
      </c>
      <c r="C37" s="146">
        <v>7327.438717</v>
      </c>
      <c r="D37" s="146">
        <v>625.11301900000001</v>
      </c>
      <c r="E37" s="146">
        <v>57.648171999999995</v>
      </c>
      <c r="F37" s="146">
        <v>254.39156800000001</v>
      </c>
      <c r="G37" s="146">
        <v>18630.445108</v>
      </c>
      <c r="H37" s="146">
        <v>453.45400900000004</v>
      </c>
      <c r="I37" s="85"/>
      <c r="J37" s="117" t="s">
        <v>206</v>
      </c>
      <c r="K37" s="87"/>
      <c r="L37" s="87"/>
    </row>
    <row r="38" spans="1:12" ht="12" customHeight="1" x14ac:dyDescent="0.2">
      <c r="A38" s="245"/>
      <c r="B38" s="96">
        <v>4220.1978280000003</v>
      </c>
      <c r="C38" s="146">
        <v>1714.9903879999999</v>
      </c>
      <c r="D38" s="146">
        <v>59.943621</v>
      </c>
      <c r="E38" s="146">
        <v>47.641359999999999</v>
      </c>
      <c r="F38" s="146">
        <v>39.033156999999996</v>
      </c>
      <c r="G38" s="146">
        <v>3180.9424039999999</v>
      </c>
      <c r="H38" s="146">
        <v>290.85457300000002</v>
      </c>
      <c r="I38" s="85"/>
      <c r="J38" s="112" t="s">
        <v>248</v>
      </c>
      <c r="K38" s="87"/>
      <c r="L38" s="87"/>
    </row>
    <row r="39" spans="1:12" ht="12" customHeight="1" x14ac:dyDescent="0.2">
      <c r="A39" s="245"/>
      <c r="B39" s="96">
        <v>19052.370937</v>
      </c>
      <c r="C39" s="146">
        <v>5612.398827</v>
      </c>
      <c r="D39" s="146">
        <v>565.169397</v>
      </c>
      <c r="E39" s="146">
        <v>10.006812</v>
      </c>
      <c r="F39" s="146">
        <v>215.35840999999999</v>
      </c>
      <c r="G39" s="146">
        <v>15449.577938</v>
      </c>
      <c r="H39" s="146">
        <v>162.599436</v>
      </c>
      <c r="I39" s="85"/>
      <c r="J39" s="112" t="s">
        <v>249</v>
      </c>
      <c r="K39" s="87"/>
      <c r="L39" s="87"/>
    </row>
    <row r="40" spans="1:12" ht="20.100000000000001" customHeight="1" x14ac:dyDescent="0.2">
      <c r="A40" s="245"/>
      <c r="B40" s="96">
        <v>9890.8953939999992</v>
      </c>
      <c r="C40" s="146">
        <v>2923.1615540000003</v>
      </c>
      <c r="D40" s="146">
        <v>395.42523899999998</v>
      </c>
      <c r="E40" s="146">
        <v>34.511979999999994</v>
      </c>
      <c r="F40" s="146">
        <v>33.390935999999996</v>
      </c>
      <c r="G40" s="146">
        <v>9326.6486960000002</v>
      </c>
      <c r="H40" s="146">
        <v>133.77538999999999</v>
      </c>
      <c r="I40" s="85"/>
      <c r="J40" s="94" t="s">
        <v>250</v>
      </c>
      <c r="K40" s="87"/>
      <c r="L40" s="87"/>
    </row>
    <row r="41" spans="1:12" ht="12" customHeight="1" x14ac:dyDescent="0.2">
      <c r="A41" s="245"/>
      <c r="B41" s="96">
        <v>1998.945641</v>
      </c>
      <c r="C41" s="146">
        <v>934.73395400000004</v>
      </c>
      <c r="D41" s="146">
        <v>159.26260699999997</v>
      </c>
      <c r="E41" s="146">
        <v>3.0688869999999997</v>
      </c>
      <c r="F41" s="146">
        <v>58.936261999999999</v>
      </c>
      <c r="G41" s="146">
        <v>2258.695189</v>
      </c>
      <c r="H41" s="146">
        <v>232.53012200000001</v>
      </c>
      <c r="I41" s="85"/>
      <c r="J41" s="112" t="s">
        <v>251</v>
      </c>
      <c r="K41" s="87"/>
      <c r="L41" s="87"/>
    </row>
    <row r="42" spans="1:12" ht="12" customHeight="1" x14ac:dyDescent="0.2">
      <c r="A42" s="245"/>
      <c r="B42" s="96">
        <v>7209.1159579999994</v>
      </c>
      <c r="C42" s="146">
        <v>1929.030188</v>
      </c>
      <c r="D42" s="146">
        <v>50.794815</v>
      </c>
      <c r="E42" s="146">
        <v>19.111670999999998</v>
      </c>
      <c r="F42" s="146">
        <v>97.213253999999992</v>
      </c>
      <c r="G42" s="146">
        <v>6181.8678749999999</v>
      </c>
      <c r="H42" s="146">
        <v>42.999168999999995</v>
      </c>
      <c r="I42" s="85"/>
      <c r="J42" s="112" t="s">
        <v>252</v>
      </c>
      <c r="K42" s="87"/>
      <c r="L42" s="87"/>
    </row>
    <row r="43" spans="1:12" ht="12" customHeight="1" x14ac:dyDescent="0.2">
      <c r="A43" s="73"/>
      <c r="B43" s="96">
        <v>3253.5328710000003</v>
      </c>
      <c r="C43" s="146">
        <v>1006.391832</v>
      </c>
      <c r="D43" s="146">
        <v>12.339217</v>
      </c>
      <c r="E43" s="146">
        <v>0.95563100000000012</v>
      </c>
      <c r="F43" s="146">
        <v>38.244222000000001</v>
      </c>
      <c r="G43" s="146">
        <v>527.07654200000002</v>
      </c>
      <c r="H43" s="146">
        <v>25.593726</v>
      </c>
      <c r="I43" s="85"/>
      <c r="J43" s="112" t="s">
        <v>263</v>
      </c>
      <c r="K43" s="87"/>
      <c r="L43" s="87"/>
    </row>
    <row r="44" spans="1:12" ht="12" customHeight="1" x14ac:dyDescent="0.2">
      <c r="A44" s="245"/>
      <c r="B44" s="96">
        <v>862.142337</v>
      </c>
      <c r="C44" s="146">
        <v>534.10967900000003</v>
      </c>
      <c r="D44" s="146">
        <v>7.2911380000000001</v>
      </c>
      <c r="E44" s="146">
        <v>0</v>
      </c>
      <c r="F44" s="146">
        <v>26.612341000000001</v>
      </c>
      <c r="G44" s="146">
        <v>336.06123100000002</v>
      </c>
      <c r="H44" s="146">
        <v>18.555596999999999</v>
      </c>
      <c r="I44" s="85"/>
      <c r="J44" s="112" t="s">
        <v>264</v>
      </c>
      <c r="K44" s="87"/>
      <c r="L44" s="87"/>
    </row>
    <row r="45" spans="1:12" ht="12" customHeight="1" x14ac:dyDescent="0.2">
      <c r="A45" s="245"/>
      <c r="B45" s="96">
        <v>57.935567999993509</v>
      </c>
      <c r="C45" s="146">
        <v>1.1509999999361753E-2</v>
      </c>
      <c r="D45" s="146">
        <v>3.0000001061125658E-6</v>
      </c>
      <c r="E45" s="146">
        <v>3.0000000137420102E-6</v>
      </c>
      <c r="F45" s="146">
        <v>-5.4470000000037544E-3</v>
      </c>
      <c r="G45" s="146">
        <v>9.5575000003009336E-2</v>
      </c>
      <c r="H45" s="146">
        <v>5.0000000442196324E-6</v>
      </c>
      <c r="I45" s="95"/>
      <c r="J45" s="112" t="s">
        <v>255</v>
      </c>
      <c r="K45" s="97"/>
      <c r="L45" s="97"/>
    </row>
    <row r="46" spans="1:12" ht="20.100000000000001" customHeight="1" x14ac:dyDescent="0.2">
      <c r="A46" s="73"/>
      <c r="B46" s="96">
        <v>2720.7515469999998</v>
      </c>
      <c r="C46" s="146">
        <v>702.156656</v>
      </c>
      <c r="D46" s="146">
        <v>99.849436999999995</v>
      </c>
      <c r="E46" s="146">
        <v>0</v>
      </c>
      <c r="F46" s="146">
        <v>43.955473999999995</v>
      </c>
      <c r="G46" s="146">
        <v>439.59426999999999</v>
      </c>
      <c r="H46" s="146">
        <v>80.634108999999995</v>
      </c>
      <c r="I46" s="85"/>
      <c r="J46" s="117" t="s">
        <v>207</v>
      </c>
      <c r="K46" s="87"/>
      <c r="L46" s="87"/>
    </row>
    <row r="47" spans="1:12" ht="12" customHeight="1" x14ac:dyDescent="0.2">
      <c r="A47" s="245"/>
      <c r="B47" s="96">
        <v>1275.3427359999998</v>
      </c>
      <c r="C47" s="146">
        <v>581.10208299999999</v>
      </c>
      <c r="D47" s="146">
        <v>93.63759499999999</v>
      </c>
      <c r="E47" s="146">
        <v>0</v>
      </c>
      <c r="F47" s="146">
        <v>41.855592999999999</v>
      </c>
      <c r="G47" s="146">
        <v>391.23936400000002</v>
      </c>
      <c r="H47" s="146">
        <v>68.193060000000003</v>
      </c>
      <c r="I47" s="133"/>
      <c r="J47" s="112" t="s">
        <v>248</v>
      </c>
      <c r="K47" s="134"/>
      <c r="L47" s="134"/>
    </row>
    <row r="48" spans="1:12" ht="12" customHeight="1" x14ac:dyDescent="0.2">
      <c r="A48" s="245"/>
      <c r="B48" s="96">
        <v>1445.372304</v>
      </c>
      <c r="C48" s="146">
        <v>121.029573</v>
      </c>
      <c r="D48" s="146">
        <v>6.2118419999999999</v>
      </c>
      <c r="E48" s="146">
        <v>0</v>
      </c>
      <c r="F48" s="146">
        <v>2.0998809999999999</v>
      </c>
      <c r="G48" s="146">
        <v>48.354904999999995</v>
      </c>
      <c r="H48" s="146">
        <v>12.441049</v>
      </c>
      <c r="I48" s="116"/>
      <c r="J48" s="112" t="s">
        <v>249</v>
      </c>
      <c r="K48" s="74"/>
      <c r="L48" s="74"/>
    </row>
    <row r="49" spans="1:12" s="120" customFormat="1" ht="20.100000000000001" customHeight="1" x14ac:dyDescent="0.2">
      <c r="A49" s="99"/>
      <c r="B49" s="96">
        <v>330.41200200000003</v>
      </c>
      <c r="C49" s="146">
        <v>56.535973999999996</v>
      </c>
      <c r="D49" s="146">
        <v>13.126315</v>
      </c>
      <c r="E49" s="146">
        <v>0</v>
      </c>
      <c r="F49" s="146">
        <v>0</v>
      </c>
      <c r="G49" s="146">
        <v>71.911976999999993</v>
      </c>
      <c r="H49" s="146">
        <v>17.045453999999999</v>
      </c>
      <c r="I49" s="135"/>
      <c r="J49" s="119" t="s">
        <v>364</v>
      </c>
      <c r="K49" s="74"/>
      <c r="L49" s="74"/>
    </row>
    <row r="50" spans="1:12" s="120" customFormat="1" ht="12" customHeight="1" x14ac:dyDescent="0.2">
      <c r="A50" s="248"/>
      <c r="B50" s="96">
        <v>90.399265999999983</v>
      </c>
      <c r="C50" s="146">
        <v>5.7479569999999995</v>
      </c>
      <c r="D50" s="146">
        <v>0</v>
      </c>
      <c r="E50" s="146">
        <v>34.050359999999998</v>
      </c>
      <c r="F50" s="146">
        <v>0</v>
      </c>
      <c r="G50" s="146">
        <v>1.8484210000000001</v>
      </c>
      <c r="H50" s="146">
        <v>0</v>
      </c>
      <c r="I50" s="116"/>
      <c r="J50" s="121" t="s">
        <v>365</v>
      </c>
      <c r="K50" s="74"/>
      <c r="L50" s="74"/>
    </row>
    <row r="51" spans="1:12" s="129" customFormat="1" ht="5.0999999999999996" customHeight="1" x14ac:dyDescent="0.2">
      <c r="A51" s="124"/>
      <c r="B51" s="138"/>
      <c r="C51" s="126"/>
      <c r="D51" s="126"/>
      <c r="E51" s="126"/>
      <c r="F51" s="126"/>
      <c r="G51" s="126"/>
      <c r="H51" s="126"/>
      <c r="I51" s="139"/>
      <c r="J51" s="140"/>
      <c r="K51" s="313"/>
      <c r="L51" s="71"/>
    </row>
    <row r="52" spans="1:12" ht="36" customHeight="1" x14ac:dyDescent="0.2">
      <c r="A52" s="308"/>
      <c r="B52" s="552" t="s">
        <v>267</v>
      </c>
      <c r="C52" s="552"/>
      <c r="D52" s="552"/>
      <c r="E52" s="552"/>
      <c r="F52" s="552"/>
      <c r="G52" s="552"/>
      <c r="H52" s="552"/>
      <c r="I52" s="552"/>
      <c r="J52" s="552"/>
      <c r="K52" s="314"/>
    </row>
    <row r="53" spans="1:12" x14ac:dyDescent="0.2">
      <c r="A53" s="73"/>
      <c r="B53" s="73"/>
      <c r="J53" s="73"/>
    </row>
  </sheetData>
  <mergeCells count="2">
    <mergeCell ref="B5:H5"/>
    <mergeCell ref="B52:J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C9CBB-AEEA-4B23-8EED-A6972B46C62F}">
  <sheetPr codeName="Sheet15">
    <pageSetUpPr fitToPage="1"/>
  </sheetPr>
  <dimension ref="A2:P49"/>
  <sheetViews>
    <sheetView showGridLines="0" zoomScaleNormal="100" zoomScaleSheetLayoutView="100" workbookViewId="0"/>
  </sheetViews>
  <sheetFormatPr defaultColWidth="9.140625" defaultRowHeight="15" x14ac:dyDescent="0.25"/>
  <cols>
    <col min="1" max="1" width="1.7109375" style="37" customWidth="1"/>
    <col min="2" max="2" width="10.7109375" style="37" customWidth="1"/>
    <col min="3" max="3" width="8.7109375" style="37" customWidth="1"/>
    <col min="4" max="4" width="5.7109375" style="37" customWidth="1"/>
    <col min="5" max="5" width="8.7109375" style="37" customWidth="1"/>
    <col min="6" max="6" width="5.7109375" style="37" customWidth="1"/>
    <col min="7" max="7" width="8.7109375" style="37" customWidth="1"/>
    <col min="8" max="8" width="5.7109375" style="37" customWidth="1"/>
    <col min="9" max="9" width="8.7109375" style="37" customWidth="1"/>
    <col min="10" max="10" width="5.7109375" style="37" customWidth="1"/>
    <col min="11" max="11" width="8.7109375" style="37" customWidth="1"/>
    <col min="12" max="12" width="5.7109375" style="37" customWidth="1"/>
    <col min="13" max="13" width="8.7109375" style="37" customWidth="1"/>
    <col min="14" max="14" width="5.5703125" style="37" customWidth="1"/>
    <col min="15" max="15" width="0.7109375" style="37" customWidth="1"/>
    <col min="16" max="16" width="1.7109375" style="37" customWidth="1"/>
    <col min="17" max="18" width="9.140625" style="163"/>
    <col min="19" max="19" width="30" style="163" bestFit="1" customWidth="1"/>
    <col min="20" max="20" width="39.140625" style="163" bestFit="1" customWidth="1"/>
    <col min="21" max="21" width="12.42578125" style="163" bestFit="1" customWidth="1"/>
    <col min="22" max="30" width="12" style="163" bestFit="1" customWidth="1"/>
    <col min="31" max="16384" width="9.140625" style="163"/>
  </cols>
  <sheetData>
    <row r="2" spans="1:16" ht="16.5" customHeight="1" x14ac:dyDescent="0.3">
      <c r="A2" s="475"/>
      <c r="B2" s="508" t="s">
        <v>341</v>
      </c>
      <c r="C2" s="508"/>
      <c r="D2" s="508"/>
      <c r="E2" s="508"/>
      <c r="F2" s="508"/>
      <c r="G2" s="508"/>
      <c r="H2" s="508"/>
      <c r="I2" s="238"/>
      <c r="J2" s="238"/>
      <c r="K2" s="238"/>
      <c r="L2" s="238"/>
      <c r="M2" s="238"/>
      <c r="N2" s="238"/>
      <c r="O2" s="476"/>
      <c r="P2" s="58"/>
    </row>
    <row r="3" spans="1:16" s="495" customFormat="1" ht="21" customHeight="1" x14ac:dyDescent="0.2">
      <c r="A3" s="490"/>
      <c r="B3" s="420" t="s">
        <v>657</v>
      </c>
      <c r="C3" s="420"/>
      <c r="D3" s="420"/>
      <c r="E3" s="420"/>
      <c r="F3" s="420"/>
      <c r="G3" s="420"/>
      <c r="H3" s="420"/>
      <c r="I3" s="420"/>
      <c r="J3" s="420"/>
      <c r="K3" s="420"/>
      <c r="L3" s="420"/>
      <c r="M3" s="491"/>
      <c r="N3" s="492" t="s">
        <v>325</v>
      </c>
      <c r="O3" s="493"/>
      <c r="P3" s="494"/>
    </row>
    <row r="4" spans="1:16" ht="15" customHeight="1" x14ac:dyDescent="0.2">
      <c r="A4" s="588" t="s">
        <v>320</v>
      </c>
      <c r="B4" s="589"/>
      <c r="C4" s="530" t="s">
        <v>663</v>
      </c>
      <c r="D4" s="444"/>
      <c r="E4" s="530" t="s">
        <v>664</v>
      </c>
      <c r="F4" s="444"/>
      <c r="G4" s="530" t="s">
        <v>665</v>
      </c>
      <c r="H4" s="444"/>
      <c r="I4" s="530" t="s">
        <v>666</v>
      </c>
      <c r="J4" s="444"/>
      <c r="K4" s="530" t="s">
        <v>667</v>
      </c>
      <c r="L4" s="445"/>
      <c r="M4" s="530" t="s">
        <v>668</v>
      </c>
      <c r="N4" s="445"/>
      <c r="O4" s="477"/>
      <c r="P4" s="38"/>
    </row>
    <row r="5" spans="1:16" ht="15" customHeight="1" x14ac:dyDescent="0.2">
      <c r="A5" s="590"/>
      <c r="B5" s="591"/>
      <c r="C5" s="446" t="s">
        <v>321</v>
      </c>
      <c r="D5" s="447" t="s">
        <v>322</v>
      </c>
      <c r="E5" s="446" t="s">
        <v>321</v>
      </c>
      <c r="F5" s="447" t="s">
        <v>322</v>
      </c>
      <c r="G5" s="446" t="s">
        <v>321</v>
      </c>
      <c r="H5" s="447" t="s">
        <v>322</v>
      </c>
      <c r="I5" s="446" t="s">
        <v>321</v>
      </c>
      <c r="J5" s="448" t="s">
        <v>322</v>
      </c>
      <c r="K5" s="446" t="s">
        <v>321</v>
      </c>
      <c r="L5" s="448" t="s">
        <v>322</v>
      </c>
      <c r="M5" s="446" t="s">
        <v>321</v>
      </c>
      <c r="N5" s="448" t="s">
        <v>322</v>
      </c>
      <c r="O5" s="478"/>
      <c r="P5" s="38"/>
    </row>
    <row r="6" spans="1:16" ht="15" customHeight="1" x14ac:dyDescent="0.2">
      <c r="A6" s="479"/>
      <c r="B6" s="164" t="s">
        <v>21</v>
      </c>
      <c r="C6" s="165">
        <v>981.19794334099993</v>
      </c>
      <c r="D6" s="166">
        <v>83.015033779305625</v>
      </c>
      <c r="E6" s="165">
        <v>1325.0724522839998</v>
      </c>
      <c r="F6" s="166">
        <v>86.801122095110401</v>
      </c>
      <c r="G6" s="165">
        <v>1113.6912082930007</v>
      </c>
      <c r="H6" s="166">
        <v>89.863811496610637</v>
      </c>
      <c r="I6" s="165">
        <v>1702.2258090090002</v>
      </c>
      <c r="J6" s="166">
        <v>88.008564872909801</v>
      </c>
      <c r="K6" s="165">
        <v>2845.4449969640027</v>
      </c>
      <c r="L6" s="166">
        <v>85.596929937101379</v>
      </c>
      <c r="M6" s="165">
        <v>3371.3539399290012</v>
      </c>
      <c r="N6" s="167">
        <v>84.860678216909562</v>
      </c>
      <c r="O6" s="480"/>
      <c r="P6" s="38"/>
    </row>
    <row r="7" spans="1:16" ht="12" customHeight="1" x14ac:dyDescent="0.2">
      <c r="A7" s="479"/>
      <c r="B7" s="164" t="s">
        <v>23</v>
      </c>
      <c r="C7" s="165">
        <v>0</v>
      </c>
      <c r="D7" s="166">
        <v>0</v>
      </c>
      <c r="E7" s="165">
        <v>0</v>
      </c>
      <c r="F7" s="166">
        <v>0</v>
      </c>
      <c r="G7" s="165">
        <v>469.85067233000018</v>
      </c>
      <c r="H7" s="166">
        <v>37.912279396130941</v>
      </c>
      <c r="I7" s="165">
        <v>723.55442155800029</v>
      </c>
      <c r="J7" s="166">
        <v>37.40924729947583</v>
      </c>
      <c r="K7" s="165">
        <v>1231.1942622460001</v>
      </c>
      <c r="L7" s="166">
        <v>37.036895500308745</v>
      </c>
      <c r="M7" s="165">
        <v>1551.089460979</v>
      </c>
      <c r="N7" s="167">
        <v>39.042623817940225</v>
      </c>
      <c r="O7" s="480"/>
      <c r="P7" s="40"/>
    </row>
    <row r="8" spans="1:16" ht="12" customHeight="1" x14ac:dyDescent="0.2">
      <c r="A8" s="479"/>
      <c r="B8" s="164" t="s">
        <v>24</v>
      </c>
      <c r="C8" s="165">
        <v>290.79835149999997</v>
      </c>
      <c r="D8" s="166">
        <v>24.603226226238828</v>
      </c>
      <c r="E8" s="165">
        <v>331.63638931299977</v>
      </c>
      <c r="F8" s="166">
        <v>21.724405084658365</v>
      </c>
      <c r="G8" s="165">
        <v>291.65905705299991</v>
      </c>
      <c r="H8" s="166">
        <v>23.533987095455743</v>
      </c>
      <c r="I8" s="165">
        <v>402.89133123699952</v>
      </c>
      <c r="J8" s="166">
        <v>20.830307985135825</v>
      </c>
      <c r="K8" s="165">
        <v>573.41384203499979</v>
      </c>
      <c r="L8" s="166">
        <v>17.249486289140499</v>
      </c>
      <c r="M8" s="165">
        <v>754.28581592100022</v>
      </c>
      <c r="N8" s="167">
        <v>18.986201700851108</v>
      </c>
      <c r="O8" s="480"/>
      <c r="P8" s="40"/>
    </row>
    <row r="9" spans="1:16" ht="12" customHeight="1" x14ac:dyDescent="0.2">
      <c r="A9" s="479"/>
      <c r="B9" s="164" t="s">
        <v>25</v>
      </c>
      <c r="C9" s="165">
        <v>109.51664520599986</v>
      </c>
      <c r="D9" s="166">
        <v>9.2657430265451453</v>
      </c>
      <c r="E9" s="165">
        <v>168.18069301899999</v>
      </c>
      <c r="F9" s="166">
        <v>11.016962011110984</v>
      </c>
      <c r="G9" s="165">
        <v>161.68057505100006</v>
      </c>
      <c r="H9" s="166">
        <v>13.04601545819529</v>
      </c>
      <c r="I9" s="165">
        <v>319.08118913300001</v>
      </c>
      <c r="J9" s="166">
        <v>16.497151779108265</v>
      </c>
      <c r="K9" s="165">
        <v>494.20704390600037</v>
      </c>
      <c r="L9" s="166">
        <v>14.866780330239877</v>
      </c>
      <c r="M9" s="165">
        <v>511.65264765000074</v>
      </c>
      <c r="N9" s="167">
        <v>12.878858602419808</v>
      </c>
      <c r="O9" s="480"/>
      <c r="P9" s="40"/>
    </row>
    <row r="10" spans="1:16" ht="12" customHeight="1" x14ac:dyDescent="0.2">
      <c r="A10" s="479"/>
      <c r="B10" s="164" t="s">
        <v>31</v>
      </c>
      <c r="C10" s="165">
        <v>0</v>
      </c>
      <c r="D10" s="166">
        <v>0</v>
      </c>
      <c r="E10" s="165">
        <v>0.21134090900000002</v>
      </c>
      <c r="F10" s="166">
        <v>1.3844245281969574E-2</v>
      </c>
      <c r="G10" s="165">
        <v>9.5398127999999985E-2</v>
      </c>
      <c r="H10" s="166">
        <v>7.6976807645464558E-3</v>
      </c>
      <c r="I10" s="165">
        <v>1.8554397450000011</v>
      </c>
      <c r="J10" s="166">
        <v>9.5930039540802439E-2</v>
      </c>
      <c r="K10" s="165">
        <v>15.007703754</v>
      </c>
      <c r="L10" s="166">
        <v>0.45146308156318332</v>
      </c>
      <c r="M10" s="165">
        <v>34.255513579000016</v>
      </c>
      <c r="N10" s="167">
        <v>0.86224886700674197</v>
      </c>
      <c r="O10" s="480"/>
      <c r="P10" s="40"/>
    </row>
    <row r="11" spans="1:16" ht="12" customHeight="1" x14ac:dyDescent="0.2">
      <c r="A11" s="479"/>
      <c r="B11" s="164" t="s">
        <v>26</v>
      </c>
      <c r="C11" s="165">
        <v>85.139167657000044</v>
      </c>
      <c r="D11" s="166">
        <v>7.2032671154218981</v>
      </c>
      <c r="E11" s="165">
        <v>107.746477876</v>
      </c>
      <c r="F11" s="166">
        <v>7.0581160790959396</v>
      </c>
      <c r="G11" s="165">
        <v>74.10905642100002</v>
      </c>
      <c r="H11" s="166">
        <v>5.9798642808863081</v>
      </c>
      <c r="I11" s="165">
        <v>116.61601503500005</v>
      </c>
      <c r="J11" s="166">
        <v>6.029287107568325</v>
      </c>
      <c r="K11" s="165">
        <v>226.82074939499984</v>
      </c>
      <c r="L11" s="166">
        <v>6.8232419937689803</v>
      </c>
      <c r="M11" s="165">
        <v>250.45384480100006</v>
      </c>
      <c r="N11" s="167">
        <v>6.3041981086960766</v>
      </c>
      <c r="O11" s="480"/>
      <c r="P11" s="40"/>
    </row>
    <row r="12" spans="1:16" ht="12" customHeight="1" x14ac:dyDescent="0.2">
      <c r="A12" s="479"/>
      <c r="B12" s="164" t="s">
        <v>28</v>
      </c>
      <c r="C12" s="165">
        <v>31.198217243000016</v>
      </c>
      <c r="D12" s="166">
        <v>2.6395500274521826</v>
      </c>
      <c r="E12" s="165">
        <v>46.301589324999995</v>
      </c>
      <c r="F12" s="166">
        <v>3.0330642685005382</v>
      </c>
      <c r="G12" s="165">
        <v>53.585954078000015</v>
      </c>
      <c r="H12" s="166">
        <v>4.3238539015785555</v>
      </c>
      <c r="I12" s="165">
        <v>116.47445013300003</v>
      </c>
      <c r="J12" s="166">
        <v>6.0219679118450209</v>
      </c>
      <c r="K12" s="165">
        <v>219.96755150699994</v>
      </c>
      <c r="L12" s="166">
        <v>6.617083484259882</v>
      </c>
      <c r="M12" s="165">
        <v>301.33907506499992</v>
      </c>
      <c r="N12" s="167">
        <v>7.5850351932525495</v>
      </c>
      <c r="O12" s="480"/>
      <c r="P12" s="40"/>
    </row>
    <row r="13" spans="1:16" ht="12" customHeight="1" x14ac:dyDescent="0.2">
      <c r="A13" s="479"/>
      <c r="B13" s="164" t="s">
        <v>27</v>
      </c>
      <c r="C13" s="165">
        <v>40.388541834000023</v>
      </c>
      <c r="D13" s="166">
        <v>3.4171047619911064</v>
      </c>
      <c r="E13" s="165">
        <v>53.822718830000007</v>
      </c>
      <c r="F13" s="166">
        <v>3.5257486340470052</v>
      </c>
      <c r="G13" s="165">
        <v>55.615776690000033</v>
      </c>
      <c r="H13" s="166">
        <v>4.4876404118949225</v>
      </c>
      <c r="I13" s="165">
        <v>81.22347175000003</v>
      </c>
      <c r="J13" s="166">
        <v>4.1994200445559331</v>
      </c>
      <c r="K13" s="165">
        <v>142.59866874699998</v>
      </c>
      <c r="L13" s="166">
        <v>4.2896658592537547</v>
      </c>
      <c r="M13" s="165">
        <v>209.8767108819998</v>
      </c>
      <c r="N13" s="167">
        <v>5.2828271207133541</v>
      </c>
      <c r="O13" s="480"/>
      <c r="P13" s="40"/>
    </row>
    <row r="14" spans="1:16" ht="12" customHeight="1" x14ac:dyDescent="0.2">
      <c r="A14" s="479"/>
      <c r="B14" s="164" t="s">
        <v>34</v>
      </c>
      <c r="C14" s="165">
        <v>13.102867908999988</v>
      </c>
      <c r="D14" s="166">
        <v>1.1085785793309479</v>
      </c>
      <c r="E14" s="165">
        <v>15.096352631000009</v>
      </c>
      <c r="F14" s="166">
        <v>0.98891222563384917</v>
      </c>
      <c r="G14" s="165">
        <v>27.741045689000011</v>
      </c>
      <c r="H14" s="166">
        <v>2.2384266679595619</v>
      </c>
      <c r="I14" s="165">
        <v>34.021723083000012</v>
      </c>
      <c r="J14" s="166">
        <v>1.7589928475949621</v>
      </c>
      <c r="K14" s="165">
        <v>89.915758724</v>
      </c>
      <c r="L14" s="166">
        <v>2.7048538657227499</v>
      </c>
      <c r="M14" s="165">
        <v>93.993706035999949</v>
      </c>
      <c r="N14" s="167">
        <v>2.3659247247424164</v>
      </c>
      <c r="O14" s="480"/>
      <c r="P14" s="40"/>
    </row>
    <row r="15" spans="1:16" ht="12" customHeight="1" x14ac:dyDescent="0.2">
      <c r="A15" s="479"/>
      <c r="B15" s="164" t="s">
        <v>46</v>
      </c>
      <c r="C15" s="165">
        <v>5.3945263150000029</v>
      </c>
      <c r="D15" s="166">
        <v>0.4564081970435227</v>
      </c>
      <c r="E15" s="165">
        <v>16.893549999999998</v>
      </c>
      <c r="F15" s="166">
        <v>1.1066406924710304</v>
      </c>
      <c r="G15" s="165">
        <v>13.066310083999998</v>
      </c>
      <c r="H15" s="166">
        <v>1.0543213573038475</v>
      </c>
      <c r="I15" s="165">
        <v>17.520782332000003</v>
      </c>
      <c r="J15" s="166">
        <v>0.90586037429879041</v>
      </c>
      <c r="K15" s="165">
        <v>38.80308359</v>
      </c>
      <c r="L15" s="166">
        <v>1.1672778180356924</v>
      </c>
      <c r="M15" s="165">
        <v>56.312766151000019</v>
      </c>
      <c r="N15" s="167">
        <v>1.417454118728551</v>
      </c>
      <c r="O15" s="480"/>
      <c r="P15" s="40"/>
    </row>
    <row r="16" spans="1:16" ht="12" customHeight="1" x14ac:dyDescent="0.2">
      <c r="A16" s="479"/>
      <c r="B16" s="164" t="s">
        <v>36</v>
      </c>
      <c r="C16" s="165">
        <v>0</v>
      </c>
      <c r="D16" s="166">
        <v>0</v>
      </c>
      <c r="E16" s="165">
        <v>1.337305</v>
      </c>
      <c r="F16" s="166">
        <v>8.7602435914592935E-2</v>
      </c>
      <c r="G16" s="165">
        <v>2.8413636610000004</v>
      </c>
      <c r="H16" s="166">
        <v>0.22926980703815281</v>
      </c>
      <c r="I16" s="165">
        <v>6.2622302229999987</v>
      </c>
      <c r="J16" s="166">
        <v>0.32377014372191193</v>
      </c>
      <c r="K16" s="165">
        <v>23.624435623999986</v>
      </c>
      <c r="L16" s="166">
        <v>0.71067237745543788</v>
      </c>
      <c r="M16" s="165">
        <v>37.734380410000021</v>
      </c>
      <c r="N16" s="167">
        <v>0.94981576267097712</v>
      </c>
      <c r="O16" s="480"/>
      <c r="P16" s="41"/>
    </row>
    <row r="17" spans="1:16" ht="12" customHeight="1" x14ac:dyDescent="0.2">
      <c r="A17" s="479"/>
      <c r="B17" s="164" t="s">
        <v>38</v>
      </c>
      <c r="C17" s="165">
        <v>0</v>
      </c>
      <c r="D17" s="166">
        <v>0</v>
      </c>
      <c r="E17" s="165">
        <v>2.2949045449999996</v>
      </c>
      <c r="F17" s="166">
        <v>0.15033162093424501</v>
      </c>
      <c r="G17" s="165">
        <v>9.9612560190000057</v>
      </c>
      <c r="H17" s="166">
        <v>0.80377435549027709</v>
      </c>
      <c r="I17" s="165">
        <v>22.075788635000009</v>
      </c>
      <c r="J17" s="166">
        <v>1.1413635405605407</v>
      </c>
      <c r="K17" s="165">
        <v>38.424615267</v>
      </c>
      <c r="L17" s="166">
        <v>1.1558927002204444</v>
      </c>
      <c r="M17" s="165">
        <v>60.256405935000011</v>
      </c>
      <c r="N17" s="167">
        <v>1.5167198596375204</v>
      </c>
      <c r="O17" s="480"/>
      <c r="P17" s="41"/>
    </row>
    <row r="18" spans="1:16" ht="12" customHeight="1" x14ac:dyDescent="0.2">
      <c r="A18" s="479"/>
      <c r="B18" s="164" t="s">
        <v>29</v>
      </c>
      <c r="C18" s="165">
        <v>7.3239722220000036</v>
      </c>
      <c r="D18" s="166">
        <v>0.61965050531778954</v>
      </c>
      <c r="E18" s="165">
        <v>5.0474750000000004</v>
      </c>
      <c r="F18" s="166">
        <v>0.33064342481184922</v>
      </c>
      <c r="G18" s="165">
        <v>30.972065763000003</v>
      </c>
      <c r="H18" s="166">
        <v>2.4991378747192292</v>
      </c>
      <c r="I18" s="165">
        <v>42.405040395999997</v>
      </c>
      <c r="J18" s="166">
        <v>2.1924275433248317</v>
      </c>
      <c r="K18" s="165">
        <v>89.766053813000013</v>
      </c>
      <c r="L18" s="166">
        <v>2.700350429250852</v>
      </c>
      <c r="M18" s="165">
        <v>87.016278073000052</v>
      </c>
      <c r="N18" s="167">
        <v>2.1902952062462742</v>
      </c>
      <c r="O18" s="480"/>
      <c r="P18" s="41"/>
    </row>
    <row r="19" spans="1:16" ht="12" customHeight="1" x14ac:dyDescent="0.2">
      <c r="A19" s="479"/>
      <c r="B19" s="164" t="s">
        <v>41</v>
      </c>
      <c r="C19" s="165">
        <v>2.8018039110000008</v>
      </c>
      <c r="D19" s="166">
        <v>0.23704885226591027</v>
      </c>
      <c r="E19" s="165">
        <v>3.2855999999999987</v>
      </c>
      <c r="F19" s="166">
        <v>0.21522880976365633</v>
      </c>
      <c r="G19" s="165">
        <v>6.8803346170000017</v>
      </c>
      <c r="H19" s="166">
        <v>0.5551746197254942</v>
      </c>
      <c r="I19" s="165">
        <v>20.509768129000012</v>
      </c>
      <c r="J19" s="166">
        <v>1.0603970691528222</v>
      </c>
      <c r="K19" s="165">
        <v>63.019610676000006</v>
      </c>
      <c r="L19" s="166">
        <v>1.8957615436082955</v>
      </c>
      <c r="M19" s="165">
        <v>63.24890891200004</v>
      </c>
      <c r="N19" s="167">
        <v>1.5920444433861172</v>
      </c>
      <c r="O19" s="480"/>
      <c r="P19" s="41"/>
    </row>
    <row r="20" spans="1:16" ht="12" customHeight="1" x14ac:dyDescent="0.2">
      <c r="A20" s="479"/>
      <c r="B20" s="164" t="s">
        <v>39</v>
      </c>
      <c r="C20" s="165">
        <v>0</v>
      </c>
      <c r="D20" s="166">
        <v>0</v>
      </c>
      <c r="E20" s="165">
        <v>6.9920550000000015</v>
      </c>
      <c r="F20" s="166">
        <v>0.45802644127466002</v>
      </c>
      <c r="G20" s="165">
        <v>10.255445429000003</v>
      </c>
      <c r="H20" s="166">
        <v>0.8275125169192965</v>
      </c>
      <c r="I20" s="165">
        <v>21.403527115000003</v>
      </c>
      <c r="J20" s="166">
        <v>1.106606241451719</v>
      </c>
      <c r="K20" s="165">
        <v>43.564130710000022</v>
      </c>
      <c r="L20" s="166">
        <v>1.3105000617243607</v>
      </c>
      <c r="M20" s="165">
        <v>49.935398562999993</v>
      </c>
      <c r="N20" s="167">
        <v>1.2569287783462781</v>
      </c>
      <c r="O20" s="480"/>
      <c r="P20" s="41"/>
    </row>
    <row r="21" spans="1:16" ht="12" customHeight="1" x14ac:dyDescent="0.2">
      <c r="A21" s="479"/>
      <c r="B21" s="164" t="s">
        <v>40</v>
      </c>
      <c r="C21" s="165">
        <v>2.5313823520000001</v>
      </c>
      <c r="D21" s="166">
        <v>0.21416962080462321</v>
      </c>
      <c r="E21" s="165">
        <v>3.5185947360000065</v>
      </c>
      <c r="F21" s="166">
        <v>0.23049152577001106</v>
      </c>
      <c r="G21" s="165">
        <v>18.06122744</v>
      </c>
      <c r="H21" s="166">
        <v>1.457361543289263</v>
      </c>
      <c r="I21" s="165">
        <v>26.673408407000014</v>
      </c>
      <c r="J21" s="166">
        <v>1.3790699105518418</v>
      </c>
      <c r="K21" s="165">
        <v>69.937940309000012</v>
      </c>
      <c r="L21" s="166">
        <v>2.1038793520739376</v>
      </c>
      <c r="M21" s="165">
        <v>52.473639123000041</v>
      </c>
      <c r="N21" s="167">
        <v>1.3208190785749776</v>
      </c>
      <c r="O21" s="480"/>
      <c r="P21" s="168"/>
    </row>
    <row r="22" spans="1:16" ht="12" customHeight="1" x14ac:dyDescent="0.2">
      <c r="A22" s="479"/>
      <c r="B22" s="164" t="s">
        <v>47</v>
      </c>
      <c r="C22" s="165">
        <v>0</v>
      </c>
      <c r="D22" s="166">
        <v>0</v>
      </c>
      <c r="E22" s="165">
        <v>1.6870952380000008</v>
      </c>
      <c r="F22" s="166">
        <v>0.11051603969828125</v>
      </c>
      <c r="G22" s="165">
        <v>3.3330666650000005</v>
      </c>
      <c r="H22" s="166">
        <v>0.26894535240902745</v>
      </c>
      <c r="I22" s="165">
        <v>8.0811868000000011</v>
      </c>
      <c r="J22" s="166">
        <v>0.41781392866552525</v>
      </c>
      <c r="K22" s="165">
        <v>12.082243097000001</v>
      </c>
      <c r="L22" s="166">
        <v>0.36345911341122278</v>
      </c>
      <c r="M22" s="165">
        <v>19.01438042800001</v>
      </c>
      <c r="N22" s="167">
        <v>0.4786128207673126</v>
      </c>
      <c r="O22" s="480"/>
      <c r="P22" s="169"/>
    </row>
    <row r="23" spans="1:16" ht="12" customHeight="1" x14ac:dyDescent="0.2">
      <c r="A23" s="479"/>
      <c r="B23" s="164" t="s">
        <v>30</v>
      </c>
      <c r="C23" s="165">
        <v>0</v>
      </c>
      <c r="D23" s="166">
        <v>0</v>
      </c>
      <c r="E23" s="165">
        <v>3.4180000000000001</v>
      </c>
      <c r="F23" s="166">
        <v>0.22390189669228688</v>
      </c>
      <c r="G23" s="165">
        <v>5.8925553429999997</v>
      </c>
      <c r="H23" s="166">
        <v>0.47547064988357574</v>
      </c>
      <c r="I23" s="165">
        <v>5.1434939820000007</v>
      </c>
      <c r="J23" s="166">
        <v>0.26592918600605875</v>
      </c>
      <c r="K23" s="165">
        <v>13.099514046000001</v>
      </c>
      <c r="L23" s="166">
        <v>0.39406074874120045</v>
      </c>
      <c r="M23" s="165">
        <v>27.213220181000004</v>
      </c>
      <c r="N23" s="167">
        <v>0.68498661433168428</v>
      </c>
      <c r="O23" s="480"/>
      <c r="P23" s="169"/>
    </row>
    <row r="24" spans="1:16" ht="12" customHeight="1" x14ac:dyDescent="0.25">
      <c r="A24" s="479"/>
      <c r="B24" s="164" t="s">
        <v>45</v>
      </c>
      <c r="C24" s="165">
        <v>3.5684520580000028</v>
      </c>
      <c r="D24" s="166">
        <v>0.30191172958028817</v>
      </c>
      <c r="E24" s="165">
        <v>6.1476842100000022</v>
      </c>
      <c r="F24" s="166">
        <v>0.40271449821071492</v>
      </c>
      <c r="G24" s="165">
        <v>11.694102831000015</v>
      </c>
      <c r="H24" s="166">
        <v>0.94359787039864229</v>
      </c>
      <c r="I24" s="165">
        <v>13.997330457000004</v>
      </c>
      <c r="J24" s="166">
        <v>0.72369068724766794</v>
      </c>
      <c r="K24" s="165">
        <v>30.293664313999997</v>
      </c>
      <c r="L24" s="166">
        <v>0.9112967091580475</v>
      </c>
      <c r="M24" s="165">
        <v>28.67236053500001</v>
      </c>
      <c r="N24" s="167">
        <v>0.72171477822678387</v>
      </c>
      <c r="O24" s="480"/>
    </row>
    <row r="25" spans="1:16" ht="12" customHeight="1" x14ac:dyDescent="0.25">
      <c r="A25" s="479"/>
      <c r="B25" s="164" t="s">
        <v>43</v>
      </c>
      <c r="C25" s="165">
        <v>0</v>
      </c>
      <c r="D25" s="166">
        <v>0</v>
      </c>
      <c r="E25" s="165">
        <v>0.90971428499999996</v>
      </c>
      <c r="F25" s="166">
        <v>5.9592379713156111E-2</v>
      </c>
      <c r="G25" s="165">
        <v>5.6004029099999997</v>
      </c>
      <c r="H25" s="166">
        <v>0.45189685225287651</v>
      </c>
      <c r="I25" s="165">
        <v>7.2958725290000022</v>
      </c>
      <c r="J25" s="166">
        <v>0.3772115705064969</v>
      </c>
      <c r="K25" s="165">
        <v>25.355342347000004</v>
      </c>
      <c r="L25" s="166">
        <v>0.76274166772615914</v>
      </c>
      <c r="M25" s="165">
        <v>32.001842487999994</v>
      </c>
      <c r="N25" s="167">
        <v>0.80552149258454397</v>
      </c>
      <c r="O25" s="480"/>
    </row>
    <row r="26" spans="1:16" ht="12" customHeight="1" x14ac:dyDescent="0.25">
      <c r="A26" s="479"/>
      <c r="B26" s="164" t="s">
        <v>33</v>
      </c>
      <c r="C26" s="165">
        <v>6.1187647050000029</v>
      </c>
      <c r="D26" s="166">
        <v>0.51768296307635897</v>
      </c>
      <c r="E26" s="165">
        <v>4.0268578940000026</v>
      </c>
      <c r="F26" s="166">
        <v>0.26378616740108496</v>
      </c>
      <c r="G26" s="165">
        <v>14.750428613000002</v>
      </c>
      <c r="H26" s="166">
        <v>1.1902129840860798</v>
      </c>
      <c r="I26" s="165">
        <v>16.777704468000003</v>
      </c>
      <c r="J26" s="166">
        <v>0.86744172499071748</v>
      </c>
      <c r="K26" s="165">
        <v>27.987371440999997</v>
      </c>
      <c r="L26" s="166">
        <v>0.84191860145424402</v>
      </c>
      <c r="M26" s="165">
        <v>22.526144458999998</v>
      </c>
      <c r="N26" s="167">
        <v>0.56700777505522792</v>
      </c>
      <c r="O26" s="480"/>
    </row>
    <row r="27" spans="1:16" ht="12" customHeight="1" x14ac:dyDescent="0.25">
      <c r="A27" s="479"/>
      <c r="B27" s="164" t="s">
        <v>37</v>
      </c>
      <c r="C27" s="165">
        <v>0</v>
      </c>
      <c r="D27" s="166">
        <v>0</v>
      </c>
      <c r="E27" s="165">
        <v>1.060947368000001</v>
      </c>
      <c r="F27" s="166">
        <v>6.9499159738411309E-2</v>
      </c>
      <c r="G27" s="165">
        <v>0.56453424199999969</v>
      </c>
      <c r="H27" s="166">
        <v>4.5552302405464519E-2</v>
      </c>
      <c r="I27" s="165">
        <v>2.0829281930000008</v>
      </c>
      <c r="J27" s="166">
        <v>0.10769165878525586</v>
      </c>
      <c r="K27" s="165">
        <v>3.6679155940000014</v>
      </c>
      <c r="L27" s="166">
        <v>0.11033856372195117</v>
      </c>
      <c r="M27" s="165">
        <v>6.0175454770000023</v>
      </c>
      <c r="N27" s="167">
        <v>0.15146822299828622</v>
      </c>
      <c r="O27" s="480"/>
    </row>
    <row r="28" spans="1:16" ht="12" customHeight="1" x14ac:dyDescent="0.25">
      <c r="A28" s="479"/>
      <c r="B28" s="164" t="s">
        <v>49</v>
      </c>
      <c r="C28" s="165">
        <v>0</v>
      </c>
      <c r="D28" s="166">
        <v>0</v>
      </c>
      <c r="E28" s="165">
        <v>0</v>
      </c>
      <c r="F28" s="166">
        <v>0</v>
      </c>
      <c r="G28" s="165">
        <v>0.43401633099999998</v>
      </c>
      <c r="H28" s="166">
        <v>3.5020804209467592E-2</v>
      </c>
      <c r="I28" s="165">
        <v>2.0422607539999991</v>
      </c>
      <c r="J28" s="166">
        <v>0.1055890687971917</v>
      </c>
      <c r="K28" s="165">
        <v>5.940326439999998</v>
      </c>
      <c r="L28" s="166">
        <v>0.17869742927054139</v>
      </c>
      <c r="M28" s="165">
        <v>29.283639954000016</v>
      </c>
      <c r="N28" s="167">
        <v>0.73710135198933313</v>
      </c>
      <c r="O28" s="480"/>
    </row>
    <row r="29" spans="1:16" ht="12" customHeight="1" x14ac:dyDescent="0.25">
      <c r="A29" s="479"/>
      <c r="B29" s="164" t="s">
        <v>48</v>
      </c>
      <c r="C29" s="165">
        <v>0</v>
      </c>
      <c r="D29" s="166">
        <v>0</v>
      </c>
      <c r="E29" s="165">
        <v>2.1809833329999995</v>
      </c>
      <c r="F29" s="166">
        <v>0.14286901840636787</v>
      </c>
      <c r="G29" s="165">
        <v>1.8741158379999983</v>
      </c>
      <c r="H29" s="166">
        <v>0.15122252122918439</v>
      </c>
      <c r="I29" s="165">
        <v>3.8713022919999998</v>
      </c>
      <c r="J29" s="166">
        <v>0.20015426690450619</v>
      </c>
      <c r="K29" s="165">
        <v>6.4987299520000033</v>
      </c>
      <c r="L29" s="166">
        <v>0.19549537347409982</v>
      </c>
      <c r="M29" s="165">
        <v>7.6504222830000046</v>
      </c>
      <c r="N29" s="167">
        <v>0.1925695240395941</v>
      </c>
      <c r="O29" s="480"/>
    </row>
    <row r="30" spans="1:16" ht="12" customHeight="1" x14ac:dyDescent="0.25">
      <c r="A30" s="479"/>
      <c r="B30" s="164" t="s">
        <v>69</v>
      </c>
      <c r="C30" s="165">
        <v>0</v>
      </c>
      <c r="D30" s="166">
        <v>0</v>
      </c>
      <c r="E30" s="165">
        <v>0</v>
      </c>
      <c r="F30" s="166">
        <v>0</v>
      </c>
      <c r="G30" s="165">
        <v>1.2417499999999999</v>
      </c>
      <c r="H30" s="166">
        <v>0.10019688320692793</v>
      </c>
      <c r="I30" s="165">
        <v>2.1591315779999993</v>
      </c>
      <c r="J30" s="166">
        <v>0.11163153005075623</v>
      </c>
      <c r="K30" s="165">
        <v>5.1317878470000018</v>
      </c>
      <c r="L30" s="166">
        <v>0.15437489927248965</v>
      </c>
      <c r="M30" s="165">
        <v>5.9660592410000026</v>
      </c>
      <c r="N30" s="167">
        <v>0.15017225793984212</v>
      </c>
      <c r="O30" s="480"/>
    </row>
    <row r="31" spans="1:16" ht="12" customHeight="1" x14ac:dyDescent="0.25">
      <c r="A31" s="479"/>
      <c r="B31" s="164" t="s">
        <v>35</v>
      </c>
      <c r="C31" s="165">
        <v>0</v>
      </c>
      <c r="D31" s="166">
        <v>0</v>
      </c>
      <c r="E31" s="165">
        <v>0.55709523800000016</v>
      </c>
      <c r="F31" s="166">
        <v>3.649346999018168E-2</v>
      </c>
      <c r="G31" s="165">
        <v>0.19843645799999995</v>
      </c>
      <c r="H31" s="166">
        <v>1.6011849894280217E-2</v>
      </c>
      <c r="I31" s="165">
        <v>3.7084299110000005</v>
      </c>
      <c r="J31" s="166">
        <v>0.19173343082425151</v>
      </c>
      <c r="K31" s="165">
        <v>8.9453010429999988</v>
      </c>
      <c r="L31" s="166">
        <v>0.26909334303102594</v>
      </c>
      <c r="M31" s="165">
        <v>17.154168206000001</v>
      </c>
      <c r="N31" s="167">
        <v>0.43178923783919398</v>
      </c>
      <c r="O31" s="480"/>
    </row>
    <row r="32" spans="1:16" ht="12" customHeight="1" x14ac:dyDescent="0.25">
      <c r="A32" s="479"/>
      <c r="B32" s="164" t="s">
        <v>32</v>
      </c>
      <c r="C32" s="165">
        <v>0</v>
      </c>
      <c r="D32" s="166">
        <v>0</v>
      </c>
      <c r="E32" s="165">
        <v>4.1690999999999994</v>
      </c>
      <c r="F32" s="166">
        <v>0.27310397820357313</v>
      </c>
      <c r="G32" s="165">
        <v>2.2964644150000013</v>
      </c>
      <c r="H32" s="166">
        <v>0.18530185365703342</v>
      </c>
      <c r="I32" s="165">
        <v>2.9179050960000024</v>
      </c>
      <c r="J32" s="166">
        <v>0.15086167685579518</v>
      </c>
      <c r="K32" s="165">
        <v>7.1173669130000015</v>
      </c>
      <c r="L32" s="166">
        <v>0.21410526565747282</v>
      </c>
      <c r="M32" s="165">
        <v>7.6029039729999992</v>
      </c>
      <c r="N32" s="167">
        <v>0.19137343603276596</v>
      </c>
      <c r="O32" s="480"/>
    </row>
    <row r="33" spans="1:15" ht="12" customHeight="1" x14ac:dyDescent="0.25">
      <c r="A33" s="479"/>
      <c r="B33" s="164" t="s">
        <v>65</v>
      </c>
      <c r="C33" s="165">
        <v>0</v>
      </c>
      <c r="D33" s="166">
        <v>0</v>
      </c>
      <c r="E33" s="165">
        <v>1.212428571</v>
      </c>
      <c r="F33" s="166">
        <v>7.9422193285786716E-2</v>
      </c>
      <c r="G33" s="165">
        <v>2.2819000000000007</v>
      </c>
      <c r="H33" s="166">
        <v>0.18412665012272111</v>
      </c>
      <c r="I33" s="165">
        <v>2.3433311110000004</v>
      </c>
      <c r="J33" s="166">
        <v>0.12115502362240407</v>
      </c>
      <c r="K33" s="165">
        <v>3.5356676889999985</v>
      </c>
      <c r="L33" s="166">
        <v>0.10636027046002137</v>
      </c>
      <c r="M33" s="165">
        <v>6.5104206619999996</v>
      </c>
      <c r="N33" s="167">
        <v>0.16387443226039217</v>
      </c>
      <c r="O33" s="480"/>
    </row>
    <row r="34" spans="1:15" ht="12" customHeight="1" x14ac:dyDescent="0.25">
      <c r="A34" s="479"/>
      <c r="B34" s="164" t="s">
        <v>42</v>
      </c>
      <c r="C34" s="165">
        <v>0</v>
      </c>
      <c r="D34" s="166">
        <v>0</v>
      </c>
      <c r="E34" s="165">
        <v>0.40797500000000003</v>
      </c>
      <c r="F34" s="166">
        <v>2.672509546607248E-2</v>
      </c>
      <c r="G34" s="165">
        <v>0.50489448200000009</v>
      </c>
      <c r="H34" s="166">
        <v>4.0739966534951794E-2</v>
      </c>
      <c r="I34" s="165">
        <v>0.77357666800000024</v>
      </c>
      <c r="J34" s="166">
        <v>3.9995500015055557E-2</v>
      </c>
      <c r="K34" s="165">
        <v>3.5076629389999998</v>
      </c>
      <c r="L34" s="166">
        <v>0.10551782907520686</v>
      </c>
      <c r="M34" s="165">
        <v>6.7070474790000025</v>
      </c>
      <c r="N34" s="167">
        <v>0.16882374501234956</v>
      </c>
      <c r="O34" s="480"/>
    </row>
    <row r="35" spans="1:15" ht="12" customHeight="1" x14ac:dyDescent="0.25">
      <c r="A35" s="479"/>
      <c r="B35" s="164" t="s">
        <v>67</v>
      </c>
      <c r="C35" s="165">
        <v>0</v>
      </c>
      <c r="D35" s="166">
        <v>0</v>
      </c>
      <c r="E35" s="165">
        <v>0</v>
      </c>
      <c r="F35" s="166">
        <v>0</v>
      </c>
      <c r="G35" s="165">
        <v>0.37352631500000011</v>
      </c>
      <c r="H35" s="166">
        <v>3.0139861130476498E-2</v>
      </c>
      <c r="I35" s="165">
        <v>0.68526641500000007</v>
      </c>
      <c r="J35" s="166">
        <v>3.5429678847875443E-2</v>
      </c>
      <c r="K35" s="165">
        <v>1.73089721</v>
      </c>
      <c r="L35" s="166">
        <v>5.2069004099807102E-2</v>
      </c>
      <c r="M35" s="165">
        <v>3.967996728000001</v>
      </c>
      <c r="N35" s="167">
        <v>9.9878831917496441E-2</v>
      </c>
      <c r="O35" s="480"/>
    </row>
    <row r="36" spans="1:15" ht="12" customHeight="1" x14ac:dyDescent="0.25">
      <c r="A36" s="479"/>
      <c r="B36" s="164" t="s">
        <v>70</v>
      </c>
      <c r="C36" s="165">
        <v>0</v>
      </c>
      <c r="D36" s="166">
        <v>0</v>
      </c>
      <c r="E36" s="165">
        <v>0.57947499999999996</v>
      </c>
      <c r="F36" s="166">
        <v>3.7959494320000849E-2</v>
      </c>
      <c r="G36" s="165">
        <v>0.922916666000001</v>
      </c>
      <c r="H36" s="166">
        <v>7.447020204785941E-2</v>
      </c>
      <c r="I36" s="165">
        <v>0.99922916600000045</v>
      </c>
      <c r="J36" s="166">
        <v>5.1662196879749947E-2</v>
      </c>
      <c r="K36" s="165">
        <v>4.429260534</v>
      </c>
      <c r="L36" s="166">
        <v>0.13324141004534856</v>
      </c>
      <c r="M36" s="165">
        <v>10.935872764000003</v>
      </c>
      <c r="N36" s="167">
        <v>0.27526791792926175</v>
      </c>
      <c r="O36" s="480"/>
    </row>
    <row r="37" spans="1:15" ht="12" customHeight="1" x14ac:dyDescent="0.25">
      <c r="A37" s="479"/>
      <c r="B37" s="164" t="s">
        <v>90</v>
      </c>
      <c r="C37" s="165">
        <v>0</v>
      </c>
      <c r="D37" s="166">
        <v>0</v>
      </c>
      <c r="E37" s="165">
        <v>0</v>
      </c>
      <c r="F37" s="166">
        <v>0</v>
      </c>
      <c r="G37" s="165">
        <v>0</v>
      </c>
      <c r="H37" s="166">
        <v>0</v>
      </c>
      <c r="I37" s="165">
        <v>0</v>
      </c>
      <c r="J37" s="166">
        <v>0</v>
      </c>
      <c r="K37" s="165">
        <v>0</v>
      </c>
      <c r="L37" s="166">
        <v>0</v>
      </c>
      <c r="M37" s="165">
        <v>0</v>
      </c>
      <c r="N37" s="167">
        <v>0</v>
      </c>
      <c r="O37" s="480"/>
    </row>
    <row r="38" spans="1:15" ht="12" customHeight="1" x14ac:dyDescent="0.25">
      <c r="A38" s="479"/>
      <c r="B38" s="164" t="s">
        <v>76</v>
      </c>
      <c r="C38" s="165">
        <v>0</v>
      </c>
      <c r="D38" s="166">
        <v>0</v>
      </c>
      <c r="E38" s="165">
        <v>1.234818181000001</v>
      </c>
      <c r="F38" s="166">
        <v>8.0888862725576299E-2</v>
      </c>
      <c r="G38" s="165">
        <v>0.84009090900000105</v>
      </c>
      <c r="H38" s="166">
        <v>6.7786986665814411E-2</v>
      </c>
      <c r="I38" s="165">
        <v>0.68906000000000023</v>
      </c>
      <c r="J38" s="166">
        <v>3.5625814971418174E-2</v>
      </c>
      <c r="K38" s="165">
        <v>1.8870926550000013</v>
      </c>
      <c r="L38" s="166">
        <v>5.6767689393820757E-2</v>
      </c>
      <c r="M38" s="165">
        <v>3.2178282880000011</v>
      </c>
      <c r="N38" s="167">
        <v>8.0996269086771627E-2</v>
      </c>
      <c r="O38" s="480"/>
    </row>
    <row r="39" spans="1:15" ht="12" customHeight="1" x14ac:dyDescent="0.25">
      <c r="A39" s="479"/>
      <c r="B39" s="164" t="s">
        <v>73</v>
      </c>
      <c r="C39" s="165">
        <v>0</v>
      </c>
      <c r="D39" s="166">
        <v>0</v>
      </c>
      <c r="E39" s="165">
        <v>0</v>
      </c>
      <c r="F39" s="166">
        <v>0</v>
      </c>
      <c r="G39" s="165">
        <v>0</v>
      </c>
      <c r="H39" s="166">
        <v>0</v>
      </c>
      <c r="I39" s="165">
        <v>0</v>
      </c>
      <c r="J39" s="166">
        <v>0</v>
      </c>
      <c r="K39" s="165">
        <v>1.6445300180000002</v>
      </c>
      <c r="L39" s="166">
        <v>4.9470898534464597E-2</v>
      </c>
      <c r="M39" s="165">
        <v>2.9062468370000007</v>
      </c>
      <c r="N39" s="167">
        <v>7.3153422051783185E-2</v>
      </c>
      <c r="O39" s="480"/>
    </row>
    <row r="40" spans="1:15" ht="12" customHeight="1" x14ac:dyDescent="0.25">
      <c r="A40" s="479"/>
      <c r="B40" s="164" t="s">
        <v>72</v>
      </c>
      <c r="C40" s="165">
        <v>0</v>
      </c>
      <c r="D40" s="166">
        <v>0</v>
      </c>
      <c r="E40" s="165">
        <v>0</v>
      </c>
      <c r="F40" s="166">
        <v>0</v>
      </c>
      <c r="G40" s="165">
        <v>0.202789473</v>
      </c>
      <c r="H40" s="166">
        <v>1.6363094940024536E-2</v>
      </c>
      <c r="I40" s="165">
        <v>0.25282225000000008</v>
      </c>
      <c r="J40" s="166">
        <v>1.3071428756795676E-2</v>
      </c>
      <c r="K40" s="165">
        <v>0.66512202400000009</v>
      </c>
      <c r="L40" s="166">
        <v>2.0008259990509779E-2</v>
      </c>
      <c r="M40" s="165">
        <v>1.2007564799999999</v>
      </c>
      <c r="N40" s="167">
        <v>3.0224358249461906E-2</v>
      </c>
      <c r="O40" s="480"/>
    </row>
    <row r="41" spans="1:15" ht="12" customHeight="1" x14ac:dyDescent="0.25">
      <c r="A41" s="479"/>
      <c r="B41" s="164" t="s">
        <v>62</v>
      </c>
      <c r="C41" s="165">
        <v>0</v>
      </c>
      <c r="D41" s="166">
        <v>0</v>
      </c>
      <c r="E41" s="165">
        <v>0</v>
      </c>
      <c r="F41" s="166">
        <v>0</v>
      </c>
      <c r="G41" s="165">
        <v>0</v>
      </c>
      <c r="H41" s="166">
        <v>0</v>
      </c>
      <c r="I41" s="165">
        <v>0</v>
      </c>
      <c r="J41" s="166">
        <v>0</v>
      </c>
      <c r="K41" s="165">
        <v>0.23356078599999999</v>
      </c>
      <c r="L41" s="166">
        <v>7.0259963754798413E-3</v>
      </c>
      <c r="M41" s="165">
        <v>0.53442236500000018</v>
      </c>
      <c r="N41" s="167">
        <v>1.3451997374425744E-2</v>
      </c>
      <c r="O41" s="480"/>
    </row>
    <row r="42" spans="1:15" ht="12" customHeight="1" x14ac:dyDescent="0.25">
      <c r="A42" s="479"/>
      <c r="B42" s="164" t="s">
        <v>44</v>
      </c>
      <c r="C42" s="165">
        <v>0</v>
      </c>
      <c r="D42" s="166">
        <v>0</v>
      </c>
      <c r="E42" s="165">
        <v>4.645436363</v>
      </c>
      <c r="F42" s="166">
        <v>0.30430720088912194</v>
      </c>
      <c r="G42" s="165">
        <v>4.2815928549999995</v>
      </c>
      <c r="H42" s="166">
        <v>0.34548198850980644</v>
      </c>
      <c r="I42" s="165">
        <v>12.214136265999997</v>
      </c>
      <c r="J42" s="166">
        <v>0.63149589099382375</v>
      </c>
      <c r="K42" s="165">
        <v>24.908078455000002</v>
      </c>
      <c r="L42" s="166">
        <v>0.7492870354743435</v>
      </c>
      <c r="M42" s="165">
        <v>35.837767149000015</v>
      </c>
      <c r="N42" s="167">
        <v>0.90207592564661709</v>
      </c>
      <c r="O42" s="480"/>
    </row>
    <row r="43" spans="1:15" ht="12" customHeight="1" x14ac:dyDescent="0.25">
      <c r="A43" s="479"/>
      <c r="B43" s="164" t="s">
        <v>60</v>
      </c>
      <c r="C43" s="175">
        <v>0</v>
      </c>
      <c r="D43" s="176">
        <v>0</v>
      </c>
      <c r="E43" s="175">
        <v>2.1306100000000003</v>
      </c>
      <c r="F43" s="176">
        <v>0.13956922765112736</v>
      </c>
      <c r="G43" s="175">
        <v>0</v>
      </c>
      <c r="H43" s="176">
        <v>0</v>
      </c>
      <c r="I43" s="175">
        <v>0.68372075200000004</v>
      </c>
      <c r="J43" s="176">
        <v>3.5349764901272583E-2</v>
      </c>
      <c r="K43" s="175">
        <v>1.1103668300000007</v>
      </c>
      <c r="L43" s="176">
        <v>3.3402153917366277E-2</v>
      </c>
      <c r="M43" s="175">
        <v>1.6040414319999994</v>
      </c>
      <c r="N43" s="177">
        <v>4.0375483035284453E-2</v>
      </c>
      <c r="O43" s="480"/>
    </row>
    <row r="44" spans="1:15" ht="12" customHeight="1" x14ac:dyDescent="0.25">
      <c r="A44" s="479"/>
      <c r="B44" s="164" t="s">
        <v>63</v>
      </c>
      <c r="C44" s="175">
        <v>5.278819999999998E-2</v>
      </c>
      <c r="D44" s="176">
        <v>4.4661877207235129E-3</v>
      </c>
      <c r="E44" s="175">
        <v>2.0285000000000001E-2</v>
      </c>
      <c r="F44" s="176">
        <v>1.3288033863086714E-3</v>
      </c>
      <c r="G44" s="175">
        <v>9.5500000000000002E-2</v>
      </c>
      <c r="H44" s="176">
        <v>7.7059008224373811E-3</v>
      </c>
      <c r="I44" s="175">
        <v>3.0881214000000004E-2</v>
      </c>
      <c r="J44" s="176">
        <v>1.5966220881443824E-3</v>
      </c>
      <c r="K44" s="175">
        <v>7.0223176000000012E-2</v>
      </c>
      <c r="L44" s="176">
        <v>2.1124598375460301E-3</v>
      </c>
      <c r="M44" s="175">
        <v>0.2109736410000001</v>
      </c>
      <c r="N44" s="177">
        <v>5.310438055497621E-3</v>
      </c>
      <c r="O44" s="480"/>
    </row>
    <row r="45" spans="1:15" ht="12" customHeight="1" x14ac:dyDescent="0.25">
      <c r="A45" s="479"/>
      <c r="B45" s="164" t="s">
        <v>662</v>
      </c>
      <c r="C45" s="175">
        <v>0</v>
      </c>
      <c r="D45" s="176">
        <v>0</v>
      </c>
      <c r="E45" s="175">
        <v>0</v>
      </c>
      <c r="F45" s="176">
        <v>0</v>
      </c>
      <c r="G45" s="175">
        <v>0.33036842100000002</v>
      </c>
      <c r="H45" s="176">
        <v>2.6657448032369E-2</v>
      </c>
      <c r="I45" s="175">
        <v>0.87154675000000004</v>
      </c>
      <c r="J45" s="176">
        <v>4.5060754149770468E-2</v>
      </c>
      <c r="K45" s="175">
        <v>3.0076346240000005</v>
      </c>
      <c r="L45" s="176">
        <v>9.0475932749223054E-2</v>
      </c>
      <c r="M45" s="175">
        <v>0</v>
      </c>
      <c r="N45" s="177">
        <v>0</v>
      </c>
      <c r="O45" s="480"/>
    </row>
    <row r="46" spans="1:15" ht="12" customHeight="1" x14ac:dyDescent="0.25">
      <c r="A46" s="479"/>
      <c r="B46" s="164" t="s">
        <v>323</v>
      </c>
      <c r="C46" s="175">
        <v>784.77079547299991</v>
      </c>
      <c r="D46" s="176">
        <v>66.39615842790505</v>
      </c>
      <c r="E46" s="175">
        <v>931.29685947500047</v>
      </c>
      <c r="F46" s="176">
        <v>61.006182919842814</v>
      </c>
      <c r="G46" s="175">
        <v>80.839813917000356</v>
      </c>
      <c r="H46" s="176">
        <v>6.5229695135989303</v>
      </c>
      <c r="I46" s="175">
        <v>125.90301180599954</v>
      </c>
      <c r="J46" s="176">
        <v>6.5094438843421703</v>
      </c>
      <c r="K46" s="175">
        <v>249.91431597698192</v>
      </c>
      <c r="L46" s="176">
        <v>7.5179447214002728</v>
      </c>
      <c r="M46" s="175">
        <v>183.60645956499866</v>
      </c>
      <c r="N46" s="177">
        <v>4.6215760674536286</v>
      </c>
      <c r="O46" s="481"/>
    </row>
    <row r="47" spans="1:15" ht="12" customHeight="1" x14ac:dyDescent="0.25">
      <c r="A47" s="479"/>
      <c r="B47" s="164" t="s">
        <v>0</v>
      </c>
      <c r="C47" s="175">
        <v>1181.9521099629999</v>
      </c>
      <c r="D47" s="176">
        <v>200</v>
      </c>
      <c r="E47" s="175">
        <v>1526.5614318120004</v>
      </c>
      <c r="F47" s="176">
        <v>200</v>
      </c>
      <c r="G47" s="175">
        <v>1239.3100067150006</v>
      </c>
      <c r="H47" s="176">
        <v>200</v>
      </c>
      <c r="I47" s="175">
        <v>1934.1592621890006</v>
      </c>
      <c r="J47" s="176">
        <v>200</v>
      </c>
      <c r="K47" s="175">
        <v>3324.2372116089932</v>
      </c>
      <c r="L47" s="176">
        <v>200</v>
      </c>
      <c r="M47" s="175">
        <v>3972.8105063119988</v>
      </c>
      <c r="N47" s="177">
        <v>200</v>
      </c>
      <c r="O47" s="480"/>
    </row>
    <row r="48" spans="1:15" ht="5.0999999999999996" customHeight="1" x14ac:dyDescent="0.25">
      <c r="A48" s="479"/>
      <c r="B48" s="170"/>
      <c r="C48" s="171"/>
      <c r="D48" s="171"/>
      <c r="E48" s="171"/>
      <c r="F48" s="171"/>
      <c r="G48" s="171"/>
      <c r="H48" s="171"/>
      <c r="I48" s="171"/>
      <c r="J48" s="171"/>
      <c r="K48" s="171"/>
      <c r="L48" s="172"/>
      <c r="M48" s="171"/>
      <c r="N48" s="172"/>
      <c r="O48" s="482"/>
    </row>
    <row r="49" spans="1:15" ht="54.95" customHeight="1" x14ac:dyDescent="0.25">
      <c r="A49" s="483"/>
      <c r="B49" s="592" t="s">
        <v>324</v>
      </c>
      <c r="C49" s="592"/>
      <c r="D49" s="592"/>
      <c r="E49" s="592"/>
      <c r="F49" s="592"/>
      <c r="G49" s="592"/>
      <c r="H49" s="592"/>
      <c r="I49" s="592"/>
      <c r="J49" s="592"/>
      <c r="K49" s="592"/>
      <c r="L49" s="592"/>
      <c r="M49" s="592"/>
      <c r="N49" s="592"/>
      <c r="O49" s="484"/>
    </row>
  </sheetData>
  <mergeCells count="2">
    <mergeCell ref="A4:B5"/>
    <mergeCell ref="B49:N49"/>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552C-0B52-447C-BADA-0170078C0210}">
  <sheetPr codeName="Sheet16">
    <pageSetUpPr fitToPage="1"/>
  </sheetPr>
  <dimension ref="A2:P51"/>
  <sheetViews>
    <sheetView showGridLines="0" zoomScaleNormal="100" zoomScaleSheetLayoutView="100" workbookViewId="0"/>
  </sheetViews>
  <sheetFormatPr defaultColWidth="9.140625" defaultRowHeight="15" x14ac:dyDescent="0.25"/>
  <cols>
    <col min="1" max="1" width="1.7109375" style="37" customWidth="1"/>
    <col min="2" max="2" width="10.7109375" style="37" customWidth="1"/>
    <col min="3" max="3" width="8.7109375" style="37" customWidth="1"/>
    <col min="4" max="4" width="7" style="37" bestFit="1" customWidth="1"/>
    <col min="5" max="5" width="8.7109375" style="37" customWidth="1"/>
    <col min="6" max="6" width="5.7109375" style="37" customWidth="1"/>
    <col min="7" max="7" width="8.7109375" style="37" customWidth="1"/>
    <col min="8" max="8" width="5.7109375" style="37" customWidth="1"/>
    <col min="9" max="9" width="8.7109375" style="37" customWidth="1"/>
    <col min="10" max="10" width="5.7109375" style="37" customWidth="1"/>
    <col min="11" max="11" width="8.7109375" style="37" customWidth="1"/>
    <col min="12" max="12" width="5.7109375" style="37" customWidth="1"/>
    <col min="13" max="13" width="8.42578125" style="37" bestFit="1" customWidth="1"/>
    <col min="14" max="14" width="5.28515625" style="37" customWidth="1"/>
    <col min="15" max="16" width="1.7109375" style="37" customWidth="1"/>
    <col min="17" max="18" width="9.140625" style="163"/>
    <col min="19" max="19" width="20" style="163" bestFit="1" customWidth="1"/>
    <col min="20" max="20" width="30.7109375" style="163" bestFit="1" customWidth="1"/>
    <col min="21" max="24" width="11" style="163" bestFit="1" customWidth="1"/>
    <col min="25" max="27" width="12" style="163" bestFit="1" customWidth="1"/>
    <col min="28" max="28" width="11" style="163" bestFit="1" customWidth="1"/>
    <col min="29" max="30" width="12" style="163" bestFit="1" customWidth="1"/>
    <col min="31" max="16384" width="9.140625" style="163"/>
  </cols>
  <sheetData>
    <row r="2" spans="1:16" ht="16.5" customHeight="1" x14ac:dyDescent="0.3">
      <c r="A2" s="475"/>
      <c r="B2" s="508" t="s">
        <v>341</v>
      </c>
      <c r="C2" s="508"/>
      <c r="D2" s="508"/>
      <c r="E2" s="508"/>
      <c r="F2" s="508"/>
      <c r="G2" s="508"/>
      <c r="H2" s="508"/>
      <c r="I2" s="238"/>
      <c r="J2" s="238"/>
      <c r="K2" s="238"/>
      <c r="L2" s="238"/>
      <c r="M2" s="237"/>
      <c r="N2" s="237"/>
      <c r="O2" s="476"/>
      <c r="P2" s="58"/>
    </row>
    <row r="3" spans="1:16" s="495" customFormat="1" ht="21" customHeight="1" x14ac:dyDescent="0.2">
      <c r="A3" s="490"/>
      <c r="B3" s="420" t="s">
        <v>657</v>
      </c>
      <c r="C3" s="420"/>
      <c r="D3" s="420"/>
      <c r="E3" s="420"/>
      <c r="F3" s="420"/>
      <c r="G3" s="420"/>
      <c r="H3" s="420"/>
      <c r="I3" s="420"/>
      <c r="J3" s="420"/>
      <c r="K3" s="420"/>
      <c r="L3" s="420"/>
      <c r="M3" s="491"/>
      <c r="N3" s="492" t="s">
        <v>327</v>
      </c>
      <c r="O3" s="493"/>
      <c r="P3" s="494"/>
    </row>
    <row r="4" spans="1:16" ht="30" customHeight="1" x14ac:dyDescent="0.2">
      <c r="A4" s="593" t="s">
        <v>320</v>
      </c>
      <c r="B4" s="594"/>
      <c r="C4" s="599" t="s">
        <v>326</v>
      </c>
      <c r="D4" s="600"/>
      <c r="E4" s="600"/>
      <c r="F4" s="600"/>
      <c r="G4" s="600"/>
      <c r="H4" s="600"/>
      <c r="I4" s="600"/>
      <c r="J4" s="600"/>
      <c r="K4" s="600"/>
      <c r="L4" s="601"/>
      <c r="M4" s="602" t="s">
        <v>356</v>
      </c>
      <c r="N4" s="603"/>
      <c r="O4" s="173"/>
      <c r="P4" s="173"/>
    </row>
    <row r="5" spans="1:16" ht="15" customHeight="1" x14ac:dyDescent="0.2">
      <c r="A5" s="595"/>
      <c r="B5" s="596"/>
      <c r="C5" s="531" t="s">
        <v>658</v>
      </c>
      <c r="D5" s="532"/>
      <c r="E5" s="531" t="s">
        <v>659</v>
      </c>
      <c r="F5" s="533"/>
      <c r="G5" s="532" t="s">
        <v>660</v>
      </c>
      <c r="H5" s="532"/>
      <c r="I5" s="531" t="s">
        <v>661</v>
      </c>
      <c r="J5" s="533"/>
      <c r="K5" s="531" t="s">
        <v>524</v>
      </c>
      <c r="L5" s="449"/>
      <c r="M5" s="604" t="s">
        <v>524</v>
      </c>
      <c r="N5" s="605"/>
      <c r="O5" s="477"/>
      <c r="P5" s="38"/>
    </row>
    <row r="6" spans="1:16" ht="15" customHeight="1" x14ac:dyDescent="0.2">
      <c r="A6" s="597"/>
      <c r="B6" s="598"/>
      <c r="C6" s="450" t="s">
        <v>321</v>
      </c>
      <c r="D6" s="451" t="s">
        <v>322</v>
      </c>
      <c r="E6" s="450" t="s">
        <v>321</v>
      </c>
      <c r="F6" s="451" t="s">
        <v>322</v>
      </c>
      <c r="G6" s="452" t="s">
        <v>321</v>
      </c>
      <c r="H6" s="451" t="s">
        <v>322</v>
      </c>
      <c r="I6" s="450" t="s">
        <v>321</v>
      </c>
      <c r="J6" s="451" t="s">
        <v>322</v>
      </c>
      <c r="K6" s="452" t="s">
        <v>321</v>
      </c>
      <c r="L6" s="451" t="s">
        <v>322</v>
      </c>
      <c r="M6" s="452" t="s">
        <v>321</v>
      </c>
      <c r="N6" s="452" t="s">
        <v>322</v>
      </c>
      <c r="O6" s="478"/>
      <c r="P6" s="38"/>
    </row>
    <row r="7" spans="1:16" ht="15" customHeight="1" x14ac:dyDescent="0.2">
      <c r="A7" s="485"/>
      <c r="B7" s="174" t="s">
        <v>21</v>
      </c>
      <c r="C7" s="175">
        <v>4662.3420117629958</v>
      </c>
      <c r="D7" s="166">
        <v>87.039694832521576</v>
      </c>
      <c r="E7" s="175">
        <v>4437.0773656829997</v>
      </c>
      <c r="F7" s="166">
        <v>87.578262238904301</v>
      </c>
      <c r="G7" s="175">
        <v>5810.7549970089995</v>
      </c>
      <c r="H7" s="166">
        <v>88.296694376692955</v>
      </c>
      <c r="I7" s="175">
        <v>6599.3121723309996</v>
      </c>
      <c r="J7" s="166">
        <v>88.373296126030326</v>
      </c>
      <c r="K7" s="175">
        <v>8471.5193894450058</v>
      </c>
      <c r="L7" s="166">
        <v>89.07786852529253</v>
      </c>
      <c r="M7" s="187">
        <v>205.28726059999983</v>
      </c>
      <c r="N7" s="186">
        <v>98.93802104465567</v>
      </c>
      <c r="O7" s="480"/>
      <c r="P7" s="38"/>
    </row>
    <row r="8" spans="1:16" ht="12" customHeight="1" x14ac:dyDescent="0.2">
      <c r="A8" s="485"/>
      <c r="B8" s="174" t="s">
        <v>23</v>
      </c>
      <c r="C8" s="175">
        <v>1789.6240278059997</v>
      </c>
      <c r="D8" s="166">
        <v>33.409889032632513</v>
      </c>
      <c r="E8" s="175">
        <v>1590.4323876270005</v>
      </c>
      <c r="F8" s="166">
        <v>31.391678178548876</v>
      </c>
      <c r="G8" s="175">
        <v>2126.3077629540007</v>
      </c>
      <c r="H8" s="166">
        <v>32.310077914656283</v>
      </c>
      <c r="I8" s="175">
        <v>2285.6272967259993</v>
      </c>
      <c r="J8" s="166">
        <v>30.607495546912254</v>
      </c>
      <c r="K8" s="175">
        <v>2714.07365467</v>
      </c>
      <c r="L8" s="166">
        <v>28.538433905950498</v>
      </c>
      <c r="M8" s="175">
        <v>47.585097900000001</v>
      </c>
      <c r="N8" s="177">
        <v>22.93359755340904</v>
      </c>
      <c r="O8" s="480"/>
      <c r="P8" s="40"/>
    </row>
    <row r="9" spans="1:16" ht="12" customHeight="1" x14ac:dyDescent="0.2">
      <c r="A9" s="485"/>
      <c r="B9" s="174" t="s">
        <v>24</v>
      </c>
      <c r="C9" s="175">
        <v>1234.5540942740006</v>
      </c>
      <c r="D9" s="166">
        <v>23.047475142051294</v>
      </c>
      <c r="E9" s="175">
        <v>1095.5604560269999</v>
      </c>
      <c r="F9" s="166">
        <v>21.623981961319036</v>
      </c>
      <c r="G9" s="175">
        <v>1107.5375742710003</v>
      </c>
      <c r="H9" s="166">
        <v>16.829466524822909</v>
      </c>
      <c r="I9" s="175">
        <v>1248.5128222699998</v>
      </c>
      <c r="J9" s="166">
        <v>16.719195952301813</v>
      </c>
      <c r="K9" s="175">
        <v>1608.3407545870002</v>
      </c>
      <c r="L9" s="166">
        <v>16.911673065338569</v>
      </c>
      <c r="M9" s="175">
        <v>23.6267605</v>
      </c>
      <c r="N9" s="177">
        <v>11.386897173910855</v>
      </c>
      <c r="O9" s="480"/>
      <c r="P9" s="40"/>
    </row>
    <row r="10" spans="1:16" ht="12" customHeight="1" x14ac:dyDescent="0.2">
      <c r="A10" s="485"/>
      <c r="B10" s="174" t="s">
        <v>25</v>
      </c>
      <c r="C10" s="175">
        <v>632.90787449400023</v>
      </c>
      <c r="D10" s="166">
        <v>11.815544229503422</v>
      </c>
      <c r="E10" s="175">
        <v>648.631355515</v>
      </c>
      <c r="F10" s="166">
        <v>12.802573015520203</v>
      </c>
      <c r="G10" s="175">
        <v>842.80447534299935</v>
      </c>
      <c r="H10" s="166">
        <v>12.806743567225746</v>
      </c>
      <c r="I10" s="175">
        <v>965.5984041760006</v>
      </c>
      <c r="J10" s="166">
        <v>12.930607233409111</v>
      </c>
      <c r="K10" s="175">
        <v>966.55814292399964</v>
      </c>
      <c r="L10" s="166">
        <v>10.163340862408807</v>
      </c>
      <c r="M10" s="175">
        <v>11.456197300000001</v>
      </c>
      <c r="N10" s="177">
        <v>5.5213045672992358</v>
      </c>
      <c r="O10" s="480"/>
      <c r="P10" s="40"/>
    </row>
    <row r="11" spans="1:16" ht="12" customHeight="1" x14ac:dyDescent="0.2">
      <c r="A11" s="485"/>
      <c r="B11" s="174" t="s">
        <v>31</v>
      </c>
      <c r="C11" s="175">
        <v>119.56345485999996</v>
      </c>
      <c r="D11" s="166">
        <v>2.2320899234505536</v>
      </c>
      <c r="E11" s="175">
        <v>202.067418629</v>
      </c>
      <c r="F11" s="166">
        <v>3.988371605935467</v>
      </c>
      <c r="G11" s="175">
        <v>285.03278647400003</v>
      </c>
      <c r="H11" s="166">
        <v>4.3311846477069738</v>
      </c>
      <c r="I11" s="175">
        <v>523.82921267900008</v>
      </c>
      <c r="J11" s="166">
        <v>7.0147483438709965</v>
      </c>
      <c r="K11" s="175">
        <v>817.46722580799974</v>
      </c>
      <c r="L11" s="166">
        <v>8.595652647031379</v>
      </c>
      <c r="M11" s="175">
        <v>35.7137946</v>
      </c>
      <c r="N11" s="177">
        <v>17.212233001658131</v>
      </c>
      <c r="O11" s="480"/>
      <c r="P11" s="40"/>
    </row>
    <row r="12" spans="1:16" ht="12" customHeight="1" x14ac:dyDescent="0.2">
      <c r="A12" s="485"/>
      <c r="B12" s="174" t="s">
        <v>26</v>
      </c>
      <c r="C12" s="175">
        <v>276.43439572200003</v>
      </c>
      <c r="D12" s="166">
        <v>5.1606607546487497</v>
      </c>
      <c r="E12" s="175">
        <v>243.41855238599993</v>
      </c>
      <c r="F12" s="166">
        <v>4.8045531005506952</v>
      </c>
      <c r="G12" s="175">
        <v>325.65577158599996</v>
      </c>
      <c r="H12" s="166">
        <v>4.9484667914128257</v>
      </c>
      <c r="I12" s="175">
        <v>388.15264586199999</v>
      </c>
      <c r="J12" s="166">
        <v>5.197864234803804</v>
      </c>
      <c r="K12" s="175">
        <v>601.00284475699993</v>
      </c>
      <c r="L12" s="166">
        <v>6.3195337137861562</v>
      </c>
      <c r="M12" s="175">
        <v>7.3016012000000012</v>
      </c>
      <c r="N12" s="177">
        <v>3.5190005023881339</v>
      </c>
      <c r="O12" s="480"/>
      <c r="P12" s="40"/>
    </row>
    <row r="13" spans="1:16" ht="12" customHeight="1" x14ac:dyDescent="0.2">
      <c r="A13" s="485"/>
      <c r="B13" s="174" t="s">
        <v>28</v>
      </c>
      <c r="C13" s="175">
        <v>462.61241029899981</v>
      </c>
      <c r="D13" s="166">
        <v>8.6363554875581396</v>
      </c>
      <c r="E13" s="175">
        <v>348.60845899499981</v>
      </c>
      <c r="F13" s="166">
        <v>6.8807732037065445</v>
      </c>
      <c r="G13" s="175">
        <v>446.29299914400013</v>
      </c>
      <c r="H13" s="166">
        <v>6.7815966372974303</v>
      </c>
      <c r="I13" s="175">
        <v>477.64504429200002</v>
      </c>
      <c r="J13" s="166">
        <v>6.3962828003994927</v>
      </c>
      <c r="K13" s="175">
        <v>582.44973646699975</v>
      </c>
      <c r="L13" s="166">
        <v>6.1244481258276044</v>
      </c>
      <c r="M13" s="175">
        <v>9.419451399999998</v>
      </c>
      <c r="N13" s="177">
        <v>4.5396966091246673</v>
      </c>
      <c r="O13" s="480"/>
      <c r="P13" s="40"/>
    </row>
    <row r="14" spans="1:16" ht="12" customHeight="1" x14ac:dyDescent="0.2">
      <c r="A14" s="485"/>
      <c r="B14" s="174" t="s">
        <v>27</v>
      </c>
      <c r="C14" s="175">
        <v>244.34731944200007</v>
      </c>
      <c r="D14" s="166">
        <v>4.5616379201092121</v>
      </c>
      <c r="E14" s="175">
        <v>260.40050145699979</v>
      </c>
      <c r="F14" s="166">
        <v>5.1397398612257161</v>
      </c>
      <c r="G14" s="175">
        <v>331.77462720200015</v>
      </c>
      <c r="H14" s="166">
        <v>5.0414451951726083</v>
      </c>
      <c r="I14" s="175">
        <v>463.38983483700014</v>
      </c>
      <c r="J14" s="166">
        <v>6.2053871716418199</v>
      </c>
      <c r="K14" s="175">
        <v>547.46675044400013</v>
      </c>
      <c r="L14" s="166">
        <v>5.7566026796539802</v>
      </c>
      <c r="M14" s="175">
        <v>7.6454817000000013</v>
      </c>
      <c r="N14" s="177">
        <v>3.6847334175549444</v>
      </c>
      <c r="O14" s="480"/>
      <c r="P14" s="40"/>
    </row>
    <row r="15" spans="1:16" ht="12" customHeight="1" x14ac:dyDescent="0.2">
      <c r="A15" s="485"/>
      <c r="B15" s="174" t="s">
        <v>34</v>
      </c>
      <c r="C15" s="175">
        <v>77.468772764000022</v>
      </c>
      <c r="D15" s="166">
        <v>1.4462384620039508</v>
      </c>
      <c r="E15" s="175">
        <v>87.68774823400004</v>
      </c>
      <c r="F15" s="166">
        <v>1.7307655416087524</v>
      </c>
      <c r="G15" s="175">
        <v>232.91868452099996</v>
      </c>
      <c r="H15" s="166">
        <v>3.5392904901958726</v>
      </c>
      <c r="I15" s="175">
        <v>193.17652682899998</v>
      </c>
      <c r="J15" s="166">
        <v>2.5868826878100593</v>
      </c>
      <c r="K15" s="175">
        <v>366.731583188</v>
      </c>
      <c r="L15" s="166">
        <v>3.8561757637000693</v>
      </c>
      <c r="M15" s="175">
        <v>7.7249999999999997E-4</v>
      </c>
      <c r="N15" s="177">
        <v>3.7230571947627502E-4</v>
      </c>
      <c r="O15" s="480"/>
      <c r="P15" s="40"/>
    </row>
    <row r="16" spans="1:16" ht="12" customHeight="1" x14ac:dyDescent="0.2">
      <c r="A16" s="485"/>
      <c r="B16" s="174" t="s">
        <v>46</v>
      </c>
      <c r="C16" s="175">
        <v>74.738498643</v>
      </c>
      <c r="D16" s="166">
        <v>1.3952678927704183</v>
      </c>
      <c r="E16" s="175">
        <v>91.484825970999978</v>
      </c>
      <c r="F16" s="166">
        <v>1.8057116023568496</v>
      </c>
      <c r="G16" s="175">
        <v>119.35541422399997</v>
      </c>
      <c r="H16" s="166">
        <v>1.8136521910431178</v>
      </c>
      <c r="I16" s="175">
        <v>182.17785884399996</v>
      </c>
      <c r="J16" s="166">
        <v>2.4395963468326523</v>
      </c>
      <c r="K16" s="175">
        <v>232.34725577500009</v>
      </c>
      <c r="L16" s="166">
        <v>2.4431270650132917</v>
      </c>
      <c r="M16" s="175">
        <v>7.0914999999999992E-2</v>
      </c>
      <c r="N16" s="177">
        <v>3.4177424073346327E-2</v>
      </c>
      <c r="O16" s="480"/>
      <c r="P16" s="40"/>
    </row>
    <row r="17" spans="1:16" ht="12" customHeight="1" x14ac:dyDescent="0.2">
      <c r="A17" s="485"/>
      <c r="B17" s="174" t="s">
        <v>36</v>
      </c>
      <c r="C17" s="175">
        <v>52.766895572999999</v>
      </c>
      <c r="D17" s="166">
        <v>0.98508742523518744</v>
      </c>
      <c r="E17" s="175">
        <v>57.95205217800001</v>
      </c>
      <c r="F17" s="166">
        <v>1.1438475385128433</v>
      </c>
      <c r="G17" s="175">
        <v>113.631825177</v>
      </c>
      <c r="H17" s="166">
        <v>1.7266800173615775</v>
      </c>
      <c r="I17" s="175">
        <v>118.57816597999998</v>
      </c>
      <c r="J17" s="166">
        <v>1.5879144829923515</v>
      </c>
      <c r="K17" s="175">
        <v>185.06321242100003</v>
      </c>
      <c r="L17" s="166">
        <v>1.9459362302169156</v>
      </c>
      <c r="M17" s="175">
        <v>4.1902271000000004</v>
      </c>
      <c r="N17" s="177">
        <v>2.0194763951255474</v>
      </c>
      <c r="O17" s="480"/>
      <c r="P17" s="41"/>
    </row>
    <row r="18" spans="1:16" ht="12" customHeight="1" x14ac:dyDescent="0.2">
      <c r="A18" s="485"/>
      <c r="B18" s="174" t="s">
        <v>38</v>
      </c>
      <c r="C18" s="175">
        <v>64.19540932000001</v>
      </c>
      <c r="D18" s="166">
        <v>1.1984425043817759</v>
      </c>
      <c r="E18" s="175">
        <v>83.842173680999991</v>
      </c>
      <c r="F18" s="166">
        <v>1.6548622591312663</v>
      </c>
      <c r="G18" s="175">
        <v>131.76753989699992</v>
      </c>
      <c r="H18" s="166">
        <v>2.00225929419548</v>
      </c>
      <c r="I18" s="175">
        <v>138.13093838499998</v>
      </c>
      <c r="J18" s="166">
        <v>1.8497513079082424</v>
      </c>
      <c r="K18" s="175">
        <v>170.85446890400007</v>
      </c>
      <c r="L18" s="166">
        <v>1.796531556895399</v>
      </c>
      <c r="M18" s="175">
        <v>7.8531312</v>
      </c>
      <c r="N18" s="177">
        <v>3.7848099178738939</v>
      </c>
      <c r="O18" s="480"/>
      <c r="P18" s="41"/>
    </row>
    <row r="19" spans="1:16" ht="12" customHeight="1" x14ac:dyDescent="0.2">
      <c r="A19" s="485"/>
      <c r="B19" s="174" t="s">
        <v>29</v>
      </c>
      <c r="C19" s="175">
        <v>94.481181056000025</v>
      </c>
      <c r="D19" s="166">
        <v>1.7638373902606133</v>
      </c>
      <c r="E19" s="175">
        <v>112.28099313900006</v>
      </c>
      <c r="F19" s="166">
        <v>2.2161827372280469</v>
      </c>
      <c r="G19" s="175">
        <v>134.163895599</v>
      </c>
      <c r="H19" s="166">
        <v>2.0386728561416056</v>
      </c>
      <c r="I19" s="175">
        <v>167.17863827899993</v>
      </c>
      <c r="J19" s="166">
        <v>2.2387374503240194</v>
      </c>
      <c r="K19" s="175">
        <v>157.80603121500005</v>
      </c>
      <c r="L19" s="166">
        <v>1.6593274777346521</v>
      </c>
      <c r="M19" s="175">
        <v>0.17237070000000004</v>
      </c>
      <c r="N19" s="177">
        <v>8.307391259563647E-2</v>
      </c>
      <c r="O19" s="480"/>
      <c r="P19" s="41"/>
    </row>
    <row r="20" spans="1:16" ht="12" customHeight="1" x14ac:dyDescent="0.2">
      <c r="A20" s="485"/>
      <c r="B20" s="174" t="s">
        <v>41</v>
      </c>
      <c r="C20" s="175">
        <v>105.19110209899996</v>
      </c>
      <c r="D20" s="166">
        <v>1.9637773039158586</v>
      </c>
      <c r="E20" s="175">
        <v>104.04882489300005</v>
      </c>
      <c r="F20" s="166">
        <v>2.0536976304730978</v>
      </c>
      <c r="G20" s="175">
        <v>136.80667114000011</v>
      </c>
      <c r="H20" s="166">
        <v>2.0788308638996336</v>
      </c>
      <c r="I20" s="175">
        <v>124.37255894800002</v>
      </c>
      <c r="J20" s="166">
        <v>1.6655088734772592</v>
      </c>
      <c r="K20" s="175">
        <v>147.48856084100004</v>
      </c>
      <c r="L20" s="166">
        <v>1.5508394690034362</v>
      </c>
      <c r="M20" s="175">
        <v>2.7357379000000002</v>
      </c>
      <c r="N20" s="177">
        <v>1.3184865594278496</v>
      </c>
      <c r="O20" s="480"/>
      <c r="P20" s="41"/>
    </row>
    <row r="21" spans="1:16" ht="12" customHeight="1" x14ac:dyDescent="0.2">
      <c r="A21" s="485"/>
      <c r="B21" s="174" t="s">
        <v>39</v>
      </c>
      <c r="C21" s="175">
        <v>135.35326777499998</v>
      </c>
      <c r="D21" s="166">
        <v>2.5268646298356225</v>
      </c>
      <c r="E21" s="175">
        <v>97.056289462999985</v>
      </c>
      <c r="F21" s="166">
        <v>1.9156801808924981</v>
      </c>
      <c r="G21" s="175">
        <v>110.80461280400003</v>
      </c>
      <c r="H21" s="166">
        <v>1.6837194198204184</v>
      </c>
      <c r="I21" s="175">
        <v>113.78515795900003</v>
      </c>
      <c r="J21" s="166">
        <v>1.5237299276760885</v>
      </c>
      <c r="K21" s="175">
        <v>146.80881655599993</v>
      </c>
      <c r="L21" s="166">
        <v>1.5436919705127288</v>
      </c>
      <c r="M21" s="175">
        <v>2.2415895999999997</v>
      </c>
      <c r="N21" s="177">
        <v>1.0803322055644471</v>
      </c>
      <c r="O21" s="480"/>
      <c r="P21" s="41"/>
    </row>
    <row r="22" spans="1:16" ht="12" customHeight="1" x14ac:dyDescent="0.2">
      <c r="A22" s="485"/>
      <c r="B22" s="174" t="s">
        <v>40</v>
      </c>
      <c r="C22" s="175">
        <v>77.17644255700003</v>
      </c>
      <c r="D22" s="166">
        <v>1.4407810476951308</v>
      </c>
      <c r="E22" s="175">
        <v>84.680291120000021</v>
      </c>
      <c r="F22" s="166">
        <v>1.6714048755452682</v>
      </c>
      <c r="G22" s="175">
        <v>118.644954349</v>
      </c>
      <c r="H22" s="166">
        <v>1.8028564754292145</v>
      </c>
      <c r="I22" s="175">
        <v>125.06990576999999</v>
      </c>
      <c r="J22" s="166">
        <v>1.6748472462642798</v>
      </c>
      <c r="K22" s="175">
        <v>126.72231873699999</v>
      </c>
      <c r="L22" s="166">
        <v>1.3324828202292787</v>
      </c>
      <c r="M22" s="175">
        <v>0.177979</v>
      </c>
      <c r="N22" s="177">
        <v>8.5776828021576629E-2</v>
      </c>
      <c r="O22" s="480"/>
      <c r="P22" s="168"/>
    </row>
    <row r="23" spans="1:16" ht="12" customHeight="1" x14ac:dyDescent="0.2">
      <c r="A23" s="485"/>
      <c r="B23" s="174" t="s">
        <v>47</v>
      </c>
      <c r="C23" s="175">
        <v>24.433785829999998</v>
      </c>
      <c r="D23" s="166">
        <v>0.45614612932314802</v>
      </c>
      <c r="E23" s="175">
        <v>32.116178971000011</v>
      </c>
      <c r="F23" s="166">
        <v>0.63390356133690418</v>
      </c>
      <c r="G23" s="175">
        <v>60.453858232000009</v>
      </c>
      <c r="H23" s="166">
        <v>0.91862001529068449</v>
      </c>
      <c r="I23" s="175">
        <v>79.788231221999993</v>
      </c>
      <c r="J23" s="166">
        <v>1.068467258560279</v>
      </c>
      <c r="K23" s="175">
        <v>116.213791001</v>
      </c>
      <c r="L23" s="166">
        <v>1.2219858468967155</v>
      </c>
      <c r="M23" s="175">
        <v>6.4930000000000001E-4</v>
      </c>
      <c r="N23" s="177">
        <v>3.1292958402064124E-4</v>
      </c>
      <c r="O23" s="480"/>
      <c r="P23" s="169"/>
    </row>
    <row r="24" spans="1:16" ht="12" customHeight="1" x14ac:dyDescent="0.2">
      <c r="A24" s="485"/>
      <c r="B24" s="174" t="s">
        <v>30</v>
      </c>
      <c r="C24" s="175">
        <v>59.166897438999996</v>
      </c>
      <c r="D24" s="166">
        <v>1.1045669074222024</v>
      </c>
      <c r="E24" s="175">
        <v>50.684797401000012</v>
      </c>
      <c r="F24" s="166">
        <v>1.0004077261851476</v>
      </c>
      <c r="G24" s="175">
        <v>70.731441088999986</v>
      </c>
      <c r="H24" s="166">
        <v>1.0747919056771791</v>
      </c>
      <c r="I24" s="175">
        <v>64.707818804000013</v>
      </c>
      <c r="J24" s="166">
        <v>0.86652109848829084</v>
      </c>
      <c r="K24" s="175">
        <v>89.850692547999998</v>
      </c>
      <c r="L24" s="166">
        <v>0.94477835790228548</v>
      </c>
      <c r="M24" s="175">
        <v>46.780377600000001</v>
      </c>
      <c r="N24" s="177">
        <v>22.545763287689088</v>
      </c>
      <c r="O24" s="480"/>
      <c r="P24" s="169"/>
    </row>
    <row r="25" spans="1:16" ht="12" customHeight="1" x14ac:dyDescent="0.25">
      <c r="A25" s="485"/>
      <c r="B25" s="174" t="s">
        <v>45</v>
      </c>
      <c r="C25" s="175">
        <v>59.703636875000022</v>
      </c>
      <c r="D25" s="166">
        <v>1.114587115419847</v>
      </c>
      <c r="E25" s="175">
        <v>49.079357052000034</v>
      </c>
      <c r="F25" s="166">
        <v>0.96871982347218788</v>
      </c>
      <c r="G25" s="175">
        <v>72.139050961000038</v>
      </c>
      <c r="H25" s="166">
        <v>1.0961810881041754</v>
      </c>
      <c r="I25" s="175">
        <v>72.547083507000011</v>
      </c>
      <c r="J25" s="166">
        <v>0.97149895722835578</v>
      </c>
      <c r="K25" s="175">
        <v>81.768040719999988</v>
      </c>
      <c r="L25" s="166">
        <v>0.85978942453959284</v>
      </c>
      <c r="M25" s="175">
        <v>0.79035039999999968</v>
      </c>
      <c r="N25" s="177">
        <v>0.38090870460888238</v>
      </c>
      <c r="O25" s="480"/>
    </row>
    <row r="26" spans="1:16" ht="12" customHeight="1" x14ac:dyDescent="0.25">
      <c r="A26" s="485"/>
      <c r="B26" s="174" t="s">
        <v>43</v>
      </c>
      <c r="C26" s="175">
        <v>37.568940078000026</v>
      </c>
      <c r="D26" s="166">
        <v>0.70136190595205028</v>
      </c>
      <c r="E26" s="175">
        <v>35.213388419000012</v>
      </c>
      <c r="F26" s="166">
        <v>0.69503574337718799</v>
      </c>
      <c r="G26" s="175">
        <v>40.631389043000006</v>
      </c>
      <c r="H26" s="166">
        <v>0.6174098447236126</v>
      </c>
      <c r="I26" s="175">
        <v>54.466638823000025</v>
      </c>
      <c r="J26" s="166">
        <v>0.72937849824345247</v>
      </c>
      <c r="K26" s="175">
        <v>76.336949940000011</v>
      </c>
      <c r="L26" s="166">
        <v>0.80268160618854956</v>
      </c>
      <c r="M26" s="175">
        <v>2.2746800000000001E-2</v>
      </c>
      <c r="N26" s="177">
        <v>1.096280095764781E-2</v>
      </c>
      <c r="O26" s="480"/>
    </row>
    <row r="27" spans="1:16" ht="12" customHeight="1" x14ac:dyDescent="0.25">
      <c r="A27" s="485"/>
      <c r="B27" s="174" t="s">
        <v>33</v>
      </c>
      <c r="C27" s="175">
        <v>42.069941214000018</v>
      </c>
      <c r="D27" s="166">
        <v>0.78538958224217559</v>
      </c>
      <c r="E27" s="175">
        <v>42.244118120999985</v>
      </c>
      <c r="F27" s="166">
        <v>0.8338070648634488</v>
      </c>
      <c r="G27" s="175">
        <v>41.690303226000005</v>
      </c>
      <c r="H27" s="166">
        <v>0.63350045980472058</v>
      </c>
      <c r="I27" s="175">
        <v>54.833438784000023</v>
      </c>
      <c r="J27" s="166">
        <v>0.73429042250555632</v>
      </c>
      <c r="K27" s="175">
        <v>68.633953910000031</v>
      </c>
      <c r="L27" s="166">
        <v>0.72168474646748104</v>
      </c>
      <c r="M27" s="175">
        <v>1.0418000000000001E-3</v>
      </c>
      <c r="N27" s="177">
        <v>5.0209462595518875E-4</v>
      </c>
      <c r="O27" s="480"/>
    </row>
    <row r="28" spans="1:16" ht="12" customHeight="1" x14ac:dyDescent="0.25">
      <c r="A28" s="485"/>
      <c r="B28" s="174" t="s">
        <v>37</v>
      </c>
      <c r="C28" s="175">
        <v>9.0485875230000001</v>
      </c>
      <c r="D28" s="166">
        <v>0.16892503696215716</v>
      </c>
      <c r="E28" s="175">
        <v>10.243561482999997</v>
      </c>
      <c r="F28" s="166">
        <v>0.20218563704949516</v>
      </c>
      <c r="G28" s="175">
        <v>27.028946512999998</v>
      </c>
      <c r="H28" s="166">
        <v>0.4107154114759255</v>
      </c>
      <c r="I28" s="175">
        <v>26.748346038000015</v>
      </c>
      <c r="J28" s="166">
        <v>0.35819483054743156</v>
      </c>
      <c r="K28" s="175">
        <v>63.78907232600001</v>
      </c>
      <c r="L28" s="166">
        <v>0.67074090688920229</v>
      </c>
      <c r="M28" s="175">
        <v>0</v>
      </c>
      <c r="N28" s="177">
        <v>0</v>
      </c>
      <c r="O28" s="480"/>
    </row>
    <row r="29" spans="1:16" ht="12" customHeight="1" x14ac:dyDescent="0.25">
      <c r="A29" s="485"/>
      <c r="B29" s="174" t="s">
        <v>49</v>
      </c>
      <c r="C29" s="175">
        <v>70.663130720999987</v>
      </c>
      <c r="D29" s="166">
        <v>1.3191862197901478</v>
      </c>
      <c r="E29" s="175">
        <v>72.811606288999968</v>
      </c>
      <c r="F29" s="166">
        <v>1.4371428361678622</v>
      </c>
      <c r="G29" s="175">
        <v>71.218222607000001</v>
      </c>
      <c r="H29" s="166">
        <v>1.082188741190842</v>
      </c>
      <c r="I29" s="175">
        <v>27.367421841000009</v>
      </c>
      <c r="J29" s="166">
        <v>0.3664850535031452</v>
      </c>
      <c r="K29" s="175">
        <v>54.612275176000026</v>
      </c>
      <c r="L29" s="166">
        <v>0.57424705585352265</v>
      </c>
      <c r="M29" s="175">
        <v>0.17816060000000003</v>
      </c>
      <c r="N29" s="177">
        <v>8.5864349987475538E-2</v>
      </c>
      <c r="O29" s="480"/>
    </row>
    <row r="30" spans="1:16" ht="12" customHeight="1" x14ac:dyDescent="0.25">
      <c r="A30" s="485"/>
      <c r="B30" s="174" t="s">
        <v>48</v>
      </c>
      <c r="C30" s="175">
        <v>17.096245385000007</v>
      </c>
      <c r="D30" s="166">
        <v>0.31916405474715936</v>
      </c>
      <c r="E30" s="175">
        <v>18.243205688</v>
      </c>
      <c r="F30" s="166">
        <v>0.36008122467704579</v>
      </c>
      <c r="G30" s="175">
        <v>31.618599341999989</v>
      </c>
      <c r="H30" s="166">
        <v>0.48045698091843919</v>
      </c>
      <c r="I30" s="175">
        <v>31.021919646000011</v>
      </c>
      <c r="J30" s="166">
        <v>0.41542348955217323</v>
      </c>
      <c r="K30" s="175">
        <v>48.414798263999984</v>
      </c>
      <c r="L30" s="166">
        <v>0.50908070160501484</v>
      </c>
      <c r="M30" s="175">
        <v>6.99018E-2</v>
      </c>
      <c r="N30" s="177">
        <v>3.3689113193121914E-2</v>
      </c>
      <c r="O30" s="480"/>
    </row>
    <row r="31" spans="1:16" ht="12" customHeight="1" x14ac:dyDescent="0.25">
      <c r="A31" s="485"/>
      <c r="B31" s="174" t="s">
        <v>69</v>
      </c>
      <c r="C31" s="175">
        <v>9.8134069830000072</v>
      </c>
      <c r="D31" s="166">
        <v>0.18320319421283088</v>
      </c>
      <c r="E31" s="175">
        <v>13.997829499000011</v>
      </c>
      <c r="F31" s="166">
        <v>0.27628672696136086</v>
      </c>
      <c r="G31" s="175">
        <v>20.254001163000009</v>
      </c>
      <c r="H31" s="166">
        <v>0.30776746765525792</v>
      </c>
      <c r="I31" s="175">
        <v>30.934773619000023</v>
      </c>
      <c r="J31" s="166">
        <v>0.41425649192436487</v>
      </c>
      <c r="K31" s="175">
        <v>42.007612659000003</v>
      </c>
      <c r="L31" s="166">
        <v>0.44170926435723618</v>
      </c>
      <c r="M31" s="175">
        <v>0.35724230000000001</v>
      </c>
      <c r="N31" s="177">
        <v>0.17217262333832917</v>
      </c>
      <c r="O31" s="480"/>
    </row>
    <row r="32" spans="1:16" ht="12" customHeight="1" x14ac:dyDescent="0.25">
      <c r="A32" s="485"/>
      <c r="B32" s="174" t="s">
        <v>35</v>
      </c>
      <c r="C32" s="175">
        <v>22.691276631000008</v>
      </c>
      <c r="D32" s="166">
        <v>0.42361581118235814</v>
      </c>
      <c r="E32" s="175">
        <v>15.144216397999999</v>
      </c>
      <c r="F32" s="166">
        <v>0.29891391242455845</v>
      </c>
      <c r="G32" s="175">
        <v>27.018246094999995</v>
      </c>
      <c r="H32" s="166">
        <v>0.41055281444019859</v>
      </c>
      <c r="I32" s="175">
        <v>26.068047651999994</v>
      </c>
      <c r="J32" s="166">
        <v>0.34908475829291591</v>
      </c>
      <c r="K32" s="175">
        <v>39.955431437999991</v>
      </c>
      <c r="L32" s="166">
        <v>0.42013061705790095</v>
      </c>
      <c r="M32" s="175">
        <v>3.0503600000000006E-2</v>
      </c>
      <c r="N32" s="177">
        <v>1.4701184135425895E-2</v>
      </c>
      <c r="O32" s="480"/>
    </row>
    <row r="33" spans="1:15" ht="12" customHeight="1" x14ac:dyDescent="0.25">
      <c r="A33" s="485"/>
      <c r="B33" s="174" t="s">
        <v>32</v>
      </c>
      <c r="C33" s="175">
        <v>19.057816529000004</v>
      </c>
      <c r="D33" s="166">
        <v>0.355783966657371</v>
      </c>
      <c r="E33" s="175">
        <v>14.232396911000004</v>
      </c>
      <c r="F33" s="166">
        <v>0.28091657779058443</v>
      </c>
      <c r="G33" s="175">
        <v>25.618312597000013</v>
      </c>
      <c r="H33" s="166">
        <v>0.38928027751784938</v>
      </c>
      <c r="I33" s="175">
        <v>29.056170978000008</v>
      </c>
      <c r="J33" s="166">
        <v>0.38909958114928389</v>
      </c>
      <c r="K33" s="175">
        <v>36.350568867</v>
      </c>
      <c r="L33" s="166">
        <v>0.38222555429532584</v>
      </c>
      <c r="M33" s="175">
        <v>2.2629999999999998E-3</v>
      </c>
      <c r="N33" s="177">
        <v>1.0906509296761298E-3</v>
      </c>
      <c r="O33" s="480"/>
    </row>
    <row r="34" spans="1:15" ht="12" customHeight="1" x14ac:dyDescent="0.25">
      <c r="A34" s="485"/>
      <c r="B34" s="174" t="s">
        <v>65</v>
      </c>
      <c r="C34" s="175">
        <v>15.903452062000008</v>
      </c>
      <c r="D34" s="166">
        <v>0.29689619739773015</v>
      </c>
      <c r="E34" s="175">
        <v>12.451486832000002</v>
      </c>
      <c r="F34" s="166">
        <v>0.24576528402932238</v>
      </c>
      <c r="G34" s="175">
        <v>19.387839384000007</v>
      </c>
      <c r="H34" s="166">
        <v>0.29460580072548676</v>
      </c>
      <c r="I34" s="175">
        <v>24.227785241000003</v>
      </c>
      <c r="J34" s="166">
        <v>0.32444127261591377</v>
      </c>
      <c r="K34" s="175">
        <v>24.405350555999995</v>
      </c>
      <c r="L34" s="166">
        <v>0.25662180633732407</v>
      </c>
      <c r="M34" s="175">
        <v>2.0319999999999998E-4</v>
      </c>
      <c r="N34" s="177">
        <v>9.7932067569681645E-5</v>
      </c>
      <c r="O34" s="480"/>
    </row>
    <row r="35" spans="1:15" ht="12" customHeight="1" x14ac:dyDescent="0.25">
      <c r="A35" s="485"/>
      <c r="B35" s="174" t="s">
        <v>42</v>
      </c>
      <c r="C35" s="175">
        <v>7.7914419889999973</v>
      </c>
      <c r="D35" s="166">
        <v>0.14545580983052264</v>
      </c>
      <c r="E35" s="175">
        <v>7.041213395999999</v>
      </c>
      <c r="F35" s="166">
        <v>0.13897824681721585</v>
      </c>
      <c r="G35" s="175">
        <v>18.808488186000009</v>
      </c>
      <c r="H35" s="166">
        <v>0.28580233272642158</v>
      </c>
      <c r="I35" s="175">
        <v>17.694820363999998</v>
      </c>
      <c r="J35" s="166">
        <v>0.23695645229226031</v>
      </c>
      <c r="K35" s="175">
        <v>19.990871673000001</v>
      </c>
      <c r="L35" s="166">
        <v>0.21020364314011802</v>
      </c>
      <c r="M35" s="175">
        <v>0</v>
      </c>
      <c r="N35" s="177">
        <v>0</v>
      </c>
      <c r="O35" s="480"/>
    </row>
    <row r="36" spans="1:15" ht="12" customHeight="1" x14ac:dyDescent="0.25">
      <c r="A36" s="485"/>
      <c r="B36" s="174" t="s">
        <v>67</v>
      </c>
      <c r="C36" s="175">
        <v>5.8294092920000011</v>
      </c>
      <c r="D36" s="166">
        <v>0.10882728134259796</v>
      </c>
      <c r="E36" s="175">
        <v>7.8980528179999965</v>
      </c>
      <c r="F36" s="166">
        <v>0.15589039447930556</v>
      </c>
      <c r="G36" s="175">
        <v>12.022888814</v>
      </c>
      <c r="H36" s="166">
        <v>0.18269249687538913</v>
      </c>
      <c r="I36" s="175">
        <v>13.376774789000002</v>
      </c>
      <c r="J36" s="166">
        <v>0.17913225632754948</v>
      </c>
      <c r="K36" s="175">
        <v>19.722677824999998</v>
      </c>
      <c r="L36" s="166">
        <v>0.20738358982580912</v>
      </c>
      <c r="M36" s="175">
        <v>0</v>
      </c>
      <c r="N36" s="177">
        <v>0</v>
      </c>
      <c r="O36" s="480"/>
    </row>
    <row r="37" spans="1:15" ht="12" customHeight="1" x14ac:dyDescent="0.25">
      <c r="A37" s="485"/>
      <c r="B37" s="174" t="s">
        <v>70</v>
      </c>
      <c r="C37" s="175">
        <v>21.283101909999999</v>
      </c>
      <c r="D37" s="166">
        <v>0.39732707095749309</v>
      </c>
      <c r="E37" s="175">
        <v>17.960930348000005</v>
      </c>
      <c r="F37" s="166">
        <v>0.35450972305273498</v>
      </c>
      <c r="G37" s="175">
        <v>10.298147797000002</v>
      </c>
      <c r="H37" s="166">
        <v>0.15648438269136589</v>
      </c>
      <c r="I37" s="175">
        <v>14.004066473000002</v>
      </c>
      <c r="J37" s="166">
        <v>0.18753250051965703</v>
      </c>
      <c r="K37" s="175">
        <v>19.625007659999991</v>
      </c>
      <c r="L37" s="166">
        <v>0.20635658986077873</v>
      </c>
      <c r="M37" s="175">
        <v>0</v>
      </c>
      <c r="N37" s="177">
        <v>0</v>
      </c>
      <c r="O37" s="480"/>
    </row>
    <row r="38" spans="1:15" ht="12" customHeight="1" x14ac:dyDescent="0.25">
      <c r="A38" s="485"/>
      <c r="B38" s="174" t="s">
        <v>90</v>
      </c>
      <c r="C38" s="175">
        <v>0</v>
      </c>
      <c r="D38" s="166">
        <v>0</v>
      </c>
      <c r="E38" s="175">
        <v>0</v>
      </c>
      <c r="F38" s="166">
        <v>0</v>
      </c>
      <c r="G38" s="175">
        <v>13.704493576999996</v>
      </c>
      <c r="H38" s="166">
        <v>0.20824513881218218</v>
      </c>
      <c r="I38" s="175">
        <v>27.52646253699999</v>
      </c>
      <c r="J38" s="166">
        <v>0.3686148134170078</v>
      </c>
      <c r="K38" s="175">
        <v>13.741850115000004</v>
      </c>
      <c r="L38" s="166">
        <v>0.14449529789938192</v>
      </c>
      <c r="M38" s="175">
        <v>0</v>
      </c>
      <c r="N38" s="177">
        <v>0</v>
      </c>
      <c r="O38" s="480"/>
    </row>
    <row r="39" spans="1:15" ht="12" customHeight="1" x14ac:dyDescent="0.25">
      <c r="A39" s="485"/>
      <c r="B39" s="174" t="s">
        <v>76</v>
      </c>
      <c r="C39" s="175">
        <v>5.4155540320000011</v>
      </c>
      <c r="D39" s="166">
        <v>0.10110115669443798</v>
      </c>
      <c r="E39" s="175">
        <v>15.149206699000006</v>
      </c>
      <c r="F39" s="166">
        <v>0.2990124101187861</v>
      </c>
      <c r="G39" s="175">
        <v>12.202780707999999</v>
      </c>
      <c r="H39" s="166">
        <v>0.18542602454839174</v>
      </c>
      <c r="I39" s="175">
        <v>18.252949752999989</v>
      </c>
      <c r="J39" s="166">
        <v>0.24443052420804826</v>
      </c>
      <c r="K39" s="175">
        <v>10.970064929000001</v>
      </c>
      <c r="L39" s="166">
        <v>0.11535002831686879</v>
      </c>
      <c r="M39" s="175">
        <v>0</v>
      </c>
      <c r="N39" s="177">
        <v>0</v>
      </c>
      <c r="O39" s="480"/>
    </row>
    <row r="40" spans="1:15" ht="12" customHeight="1" x14ac:dyDescent="0.25">
      <c r="A40" s="485"/>
      <c r="B40" s="174" t="s">
        <v>73</v>
      </c>
      <c r="C40" s="175">
        <v>6.6077762250000012</v>
      </c>
      <c r="D40" s="166">
        <v>0.12335835180999757</v>
      </c>
      <c r="E40" s="175">
        <v>4.8189619619999986</v>
      </c>
      <c r="F40" s="166">
        <v>9.5115834060372884E-2</v>
      </c>
      <c r="G40" s="175">
        <v>6.4760556589999956</v>
      </c>
      <c r="H40" s="166">
        <v>9.8406198090180794E-2</v>
      </c>
      <c r="I40" s="175">
        <v>8.9020687880000029</v>
      </c>
      <c r="J40" s="166">
        <v>0.11921017533230847</v>
      </c>
      <c r="K40" s="175">
        <v>10.309427967</v>
      </c>
      <c r="L40" s="166">
        <v>0.10840344297146948</v>
      </c>
      <c r="M40" s="175">
        <v>0</v>
      </c>
      <c r="N40" s="177">
        <v>0</v>
      </c>
      <c r="O40" s="480"/>
    </row>
    <row r="41" spans="1:15" ht="12" customHeight="1" x14ac:dyDescent="0.25">
      <c r="A41" s="485"/>
      <c r="B41" s="174" t="s">
        <v>72</v>
      </c>
      <c r="C41" s="175">
        <v>3.2063844730000013</v>
      </c>
      <c r="D41" s="166">
        <v>5.9858913254655158E-2</v>
      </c>
      <c r="E41" s="175">
        <v>3.8724102810000005</v>
      </c>
      <c r="F41" s="166">
        <v>7.6432961414871214E-2</v>
      </c>
      <c r="G41" s="175">
        <v>5.1107525260000006</v>
      </c>
      <c r="H41" s="166">
        <v>7.7659883105622995E-2</v>
      </c>
      <c r="I41" s="175">
        <v>6.9393475680000041</v>
      </c>
      <c r="J41" s="166">
        <v>9.2926808360347696E-2</v>
      </c>
      <c r="K41" s="175">
        <v>9.0393128519999966</v>
      </c>
      <c r="L41" s="166">
        <v>9.5048206204034189E-2</v>
      </c>
      <c r="M41" s="175">
        <v>0</v>
      </c>
      <c r="N41" s="177">
        <v>0</v>
      </c>
      <c r="O41" s="480"/>
    </row>
    <row r="42" spans="1:15" ht="12" customHeight="1" x14ac:dyDescent="0.25">
      <c r="A42" s="485"/>
      <c r="B42" s="174" t="s">
        <v>62</v>
      </c>
      <c r="C42" s="175">
        <v>1.4522388850000016</v>
      </c>
      <c r="D42" s="166">
        <v>2.7111359281539345E-2</v>
      </c>
      <c r="E42" s="175">
        <v>1.2649271029999996</v>
      </c>
      <c r="F42" s="166">
        <v>2.4966911417055961E-2</v>
      </c>
      <c r="G42" s="175">
        <v>1.9469039570000011</v>
      </c>
      <c r="H42" s="166">
        <v>2.9583966930371169E-2</v>
      </c>
      <c r="I42" s="175">
        <v>2.0307577319999983</v>
      </c>
      <c r="J42" s="166">
        <v>2.7194463562839957E-2</v>
      </c>
      <c r="K42" s="175">
        <v>4.0419532029999994</v>
      </c>
      <c r="L42" s="166">
        <v>4.2501062613492617E-2</v>
      </c>
      <c r="M42" s="175">
        <v>0</v>
      </c>
      <c r="N42" s="177">
        <v>0</v>
      </c>
      <c r="O42" s="480"/>
    </row>
    <row r="43" spans="1:15" ht="12" customHeight="1" x14ac:dyDescent="0.25">
      <c r="A43" s="485"/>
      <c r="B43" s="174" t="s">
        <v>44</v>
      </c>
      <c r="C43" s="175">
        <v>85.555093697999979</v>
      </c>
      <c r="D43" s="166">
        <v>1.5971992676757432</v>
      </c>
      <c r="E43" s="175">
        <v>58.071600385999979</v>
      </c>
      <c r="F43" s="166">
        <v>1.1462071602745434</v>
      </c>
      <c r="G43" s="175">
        <v>72.167730032999998</v>
      </c>
      <c r="H43" s="166">
        <v>1.096616877817679</v>
      </c>
      <c r="I43" s="175">
        <v>13.435978007999999</v>
      </c>
      <c r="J43" s="166">
        <v>0.1799250637395457</v>
      </c>
      <c r="K43" s="175">
        <v>3.3670164309999993</v>
      </c>
      <c r="L43" s="166">
        <v>3.5404115032399951E-2</v>
      </c>
      <c r="M43" s="175">
        <v>4.9999999999999998E-7</v>
      </c>
      <c r="N43" s="177">
        <v>2.4097457571279934E-7</v>
      </c>
      <c r="O43" s="480"/>
    </row>
    <row r="44" spans="1:15" ht="12" customHeight="1" x14ac:dyDescent="0.25">
      <c r="A44" s="485"/>
      <c r="B44" s="174" t="s">
        <v>60</v>
      </c>
      <c r="C44" s="175">
        <v>1.4970400209999999</v>
      </c>
      <c r="D44" s="176">
        <v>2.7947736620600242E-2</v>
      </c>
      <c r="E44" s="175">
        <v>1.4980271740000008</v>
      </c>
      <c r="F44" s="176">
        <v>2.956780012452679E-2</v>
      </c>
      <c r="G44" s="175">
        <v>3.9270146430000001</v>
      </c>
      <c r="H44" s="176">
        <v>5.9672523092825211E-2</v>
      </c>
      <c r="I44" s="175">
        <v>1.0882967070000003</v>
      </c>
      <c r="J44" s="176">
        <v>1.4573695659364965E-2</v>
      </c>
      <c r="K44" s="175">
        <v>1.4877411150000004</v>
      </c>
      <c r="L44" s="176">
        <v>1.5643570102284121E-2</v>
      </c>
      <c r="M44" s="175">
        <v>0</v>
      </c>
      <c r="N44" s="177">
        <v>0</v>
      </c>
      <c r="O44" s="480"/>
    </row>
    <row r="45" spans="1:15" ht="12" customHeight="1" x14ac:dyDescent="0.25">
      <c r="A45" s="485"/>
      <c r="B45" s="174" t="s">
        <v>63</v>
      </c>
      <c r="C45" s="175">
        <v>0.28635111600000002</v>
      </c>
      <c r="D45" s="176">
        <v>5.3457926700163673E-3</v>
      </c>
      <c r="E45" s="175">
        <v>0.37079184899999984</v>
      </c>
      <c r="F45" s="176">
        <v>7.3186251019473885E-3</v>
      </c>
      <c r="G45" s="175">
        <v>2.158582613000001</v>
      </c>
      <c r="H45" s="176">
        <v>3.2800506881637707E-2</v>
      </c>
      <c r="I45" s="175">
        <v>2.7830052710000017</v>
      </c>
      <c r="J45" s="176">
        <v>3.7268027714396586E-2</v>
      </c>
      <c r="K45" s="175">
        <v>0.66934211000000032</v>
      </c>
      <c r="L45" s="176">
        <v>7.0381198144112405E-3</v>
      </c>
      <c r="M45" s="175">
        <v>0</v>
      </c>
      <c r="N45" s="177">
        <v>0</v>
      </c>
      <c r="O45" s="480"/>
    </row>
    <row r="46" spans="1:15" ht="12" customHeight="1" x14ac:dyDescent="0.25">
      <c r="A46" s="485"/>
      <c r="B46" s="178" t="s">
        <v>662</v>
      </c>
      <c r="C46" s="175">
        <v>0</v>
      </c>
      <c r="D46" s="176">
        <v>0</v>
      </c>
      <c r="E46" s="175">
        <v>0</v>
      </c>
      <c r="F46" s="176">
        <v>0</v>
      </c>
      <c r="G46" s="175">
        <v>0</v>
      </c>
      <c r="H46" s="176">
        <v>0</v>
      </c>
      <c r="I46" s="175">
        <v>0</v>
      </c>
      <c r="J46" s="176">
        <v>0</v>
      </c>
      <c r="K46" s="175">
        <v>0</v>
      </c>
      <c r="L46" s="176">
        <v>0</v>
      </c>
      <c r="M46" s="175">
        <v>0</v>
      </c>
      <c r="N46" s="177">
        <v>0</v>
      </c>
      <c r="O46" s="480"/>
    </row>
    <row r="47" spans="1:15" ht="12" customHeight="1" x14ac:dyDescent="0.25">
      <c r="A47" s="485"/>
      <c r="B47" s="174" t="s">
        <v>323</v>
      </c>
      <c r="C47" s="175">
        <v>83.240942642001755</v>
      </c>
      <c r="D47" s="176">
        <v>1.5539971599791698</v>
      </c>
      <c r="E47" s="175">
        <v>103.19010079198961</v>
      </c>
      <c r="F47" s="176">
        <v>2.0367482833441048</v>
      </c>
      <c r="G47" s="175">
        <v>121.01706325500527</v>
      </c>
      <c r="H47" s="176">
        <v>1.8389015978289009</v>
      </c>
      <c r="I47" s="175">
        <v>172.74272726199706</v>
      </c>
      <c r="J47" s="176">
        <v>2.3132477736009838</v>
      </c>
      <c r="K47" s="175">
        <v>322.47613657803231</v>
      </c>
      <c r="L47" s="176">
        <v>3.3908305672335981</v>
      </c>
      <c r="M47" s="175">
        <v>1.2697287000000301</v>
      </c>
      <c r="N47" s="177">
        <v>0.61194466950574311</v>
      </c>
      <c r="O47" s="480"/>
    </row>
    <row r="48" spans="1:15" ht="12" customHeight="1" x14ac:dyDescent="0.25">
      <c r="A48" s="485"/>
      <c r="B48" s="486" t="s">
        <v>0</v>
      </c>
      <c r="C48" s="175">
        <v>5356.5698050000001</v>
      </c>
      <c r="D48" s="176">
        <v>200</v>
      </c>
      <c r="E48" s="175">
        <v>5066.4140304349939</v>
      </c>
      <c r="F48" s="176">
        <v>200</v>
      </c>
      <c r="G48" s="175">
        <v>6580.942851857003</v>
      </c>
      <c r="H48" s="176">
        <v>200</v>
      </c>
      <c r="I48" s="175">
        <v>7467.541057786997</v>
      </c>
      <c r="J48" s="176">
        <v>200</v>
      </c>
      <c r="K48" s="175">
        <v>9510.2403433010149</v>
      </c>
      <c r="L48" s="176">
        <v>200</v>
      </c>
      <c r="M48" s="175">
        <v>207.49076889999998</v>
      </c>
      <c r="N48" s="177">
        <v>200</v>
      </c>
      <c r="O48" s="480"/>
    </row>
    <row r="49" spans="1:15" ht="5.0999999999999996" customHeight="1" x14ac:dyDescent="0.25">
      <c r="A49" s="487"/>
      <c r="B49" s="488"/>
      <c r="C49" s="171"/>
      <c r="D49" s="171"/>
      <c r="E49" s="171"/>
      <c r="F49" s="171"/>
      <c r="G49" s="171"/>
      <c r="H49" s="171"/>
      <c r="I49" s="171"/>
      <c r="J49" s="171"/>
      <c r="K49" s="171"/>
      <c r="L49" s="172"/>
      <c r="M49" s="171"/>
      <c r="N49" s="172"/>
      <c r="O49" s="489"/>
    </row>
    <row r="50" spans="1:15" ht="60" customHeight="1" x14ac:dyDescent="0.25">
      <c r="A50" s="483"/>
      <c r="B50" s="592" t="s">
        <v>342</v>
      </c>
      <c r="C50" s="592"/>
      <c r="D50" s="592"/>
      <c r="E50" s="592"/>
      <c r="F50" s="592"/>
      <c r="G50" s="592"/>
      <c r="H50" s="592"/>
      <c r="I50" s="592"/>
      <c r="J50" s="592"/>
      <c r="K50" s="592"/>
      <c r="L50" s="592"/>
      <c r="M50" s="592"/>
      <c r="N50" s="592"/>
      <c r="O50" s="484"/>
    </row>
    <row r="51" spans="1:15" ht="12" customHeight="1" x14ac:dyDescent="0.25">
      <c r="A51" s="39"/>
      <c r="O51" s="169"/>
    </row>
  </sheetData>
  <mergeCells count="5">
    <mergeCell ref="B50:N50"/>
    <mergeCell ref="A4:B6"/>
    <mergeCell ref="C4:L4"/>
    <mergeCell ref="M4:N4"/>
    <mergeCell ref="M5:N5"/>
  </mergeCells>
  <pageMargins left="0.59055118110236204" right="0.59055118110236204" top="0.59055118110236204" bottom="0.59055118110236204" header="0.511811023622047" footer="0.511811023622047"/>
  <pageSetup paperSize="9" scale="9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2AA4-0EA7-470D-8C4C-F99C8B9C9B69}">
  <sheetPr codeName="Sheet17">
    <pageSetUpPr fitToPage="1"/>
  </sheetPr>
  <dimension ref="A1:AD15"/>
  <sheetViews>
    <sheetView showGridLines="0" zoomScaleNormal="100" zoomScaleSheetLayoutView="100" workbookViewId="0"/>
  </sheetViews>
  <sheetFormatPr defaultRowHeight="12" x14ac:dyDescent="0.2"/>
  <cols>
    <col min="1" max="1" width="0.85546875" style="514" customWidth="1"/>
    <col min="2" max="2" width="27.5703125" style="514" customWidth="1"/>
    <col min="3" max="4" width="9.28515625" style="514" customWidth="1"/>
    <col min="5" max="5" width="11.42578125" style="514" customWidth="1"/>
    <col min="6" max="6" width="9.7109375" style="514" customWidth="1"/>
    <col min="7" max="7" width="10.28515625" style="514" customWidth="1"/>
    <col min="8" max="8" width="9.7109375" style="514" customWidth="1"/>
    <col min="9" max="9" width="10.28515625" style="514" customWidth="1"/>
    <col min="10" max="10" width="0.7109375" style="514" customWidth="1"/>
    <col min="11" max="11" width="1.85546875" style="70" customWidth="1"/>
    <col min="12" max="12" width="1.85546875" style="514" customWidth="1"/>
    <col min="13" max="13" width="23.42578125" style="514" bestFit="1" customWidth="1"/>
    <col min="14" max="14" width="29.140625" style="514" bestFit="1" customWidth="1"/>
    <col min="15" max="22" width="12.7109375" style="514" customWidth="1"/>
    <col min="23" max="23" width="6.5703125" style="514" bestFit="1" customWidth="1"/>
    <col min="24" max="24" width="7.42578125" style="514" bestFit="1" customWidth="1"/>
    <col min="25" max="27" width="6.5703125" style="514" bestFit="1" customWidth="1"/>
    <col min="28" max="16384" width="9.140625" style="514"/>
  </cols>
  <sheetData>
    <row r="1" spans="1:30" s="512" customFormat="1" ht="16.5" x14ac:dyDescent="0.3">
      <c r="K1" s="72"/>
      <c r="L1" s="72"/>
      <c r="M1" s="72"/>
      <c r="N1" s="529"/>
      <c r="O1" s="529"/>
      <c r="P1" s="529"/>
      <c r="Q1" s="529"/>
      <c r="R1" s="529"/>
      <c r="S1" s="529"/>
      <c r="T1" s="529"/>
      <c r="U1" s="529"/>
    </row>
    <row r="2" spans="1:30" s="163" customFormat="1" ht="16.5" customHeight="1" x14ac:dyDescent="0.3">
      <c r="A2" s="475"/>
      <c r="B2" s="508" t="s">
        <v>379</v>
      </c>
      <c r="C2" s="508"/>
      <c r="D2" s="508"/>
      <c r="E2" s="508"/>
      <c r="F2" s="508"/>
      <c r="G2" s="508"/>
      <c r="H2" s="508"/>
      <c r="I2" s="238"/>
      <c r="J2" s="238"/>
      <c r="K2" s="72"/>
      <c r="L2" s="72"/>
      <c r="M2" s="72"/>
      <c r="N2" s="72"/>
      <c r="O2" s="72"/>
      <c r="P2" s="72"/>
      <c r="Q2" s="72"/>
    </row>
    <row r="3" spans="1:30" s="495" customFormat="1" ht="21" customHeight="1" x14ac:dyDescent="0.3">
      <c r="A3" s="490"/>
      <c r="B3" s="420" t="s">
        <v>598</v>
      </c>
      <c r="C3" s="420"/>
      <c r="D3" s="420"/>
      <c r="E3" s="420"/>
      <c r="F3" s="420"/>
      <c r="G3" s="420"/>
      <c r="H3" s="420"/>
      <c r="I3" s="468" t="s">
        <v>377</v>
      </c>
      <c r="J3" s="420"/>
      <c r="K3" s="72"/>
      <c r="L3" s="72"/>
      <c r="M3" s="72"/>
      <c r="N3" s="72"/>
      <c r="O3" s="72"/>
      <c r="P3" s="72"/>
    </row>
    <row r="4" spans="1:30" ht="16.5" x14ac:dyDescent="0.3">
      <c r="A4" s="609"/>
      <c r="B4" s="610"/>
      <c r="C4" s="606" t="s">
        <v>369</v>
      </c>
      <c r="D4" s="607"/>
      <c r="E4" s="606" t="s">
        <v>370</v>
      </c>
      <c r="F4" s="615"/>
      <c r="G4" s="615"/>
      <c r="H4" s="607"/>
      <c r="I4" s="616" t="s">
        <v>371</v>
      </c>
      <c r="J4" s="518"/>
      <c r="K4" s="72"/>
      <c r="L4" s="72"/>
      <c r="M4" s="72"/>
      <c r="N4" s="72"/>
      <c r="O4" s="72"/>
      <c r="P4" s="72"/>
    </row>
    <row r="5" spans="1:30" x14ac:dyDescent="0.2">
      <c r="A5" s="611"/>
      <c r="B5" s="612"/>
      <c r="C5" s="619" t="s">
        <v>372</v>
      </c>
      <c r="D5" s="619" t="s">
        <v>373</v>
      </c>
      <c r="E5" s="606" t="s">
        <v>372</v>
      </c>
      <c r="F5" s="607"/>
      <c r="G5" s="606" t="s">
        <v>373</v>
      </c>
      <c r="H5" s="607"/>
      <c r="I5" s="617"/>
      <c r="J5" s="513"/>
      <c r="K5" s="73"/>
    </row>
    <row r="6" spans="1:30" ht="59.25" customHeight="1" x14ac:dyDescent="0.2">
      <c r="A6" s="613"/>
      <c r="B6" s="614"/>
      <c r="C6" s="620"/>
      <c r="D6" s="620"/>
      <c r="E6" s="524" t="s">
        <v>374</v>
      </c>
      <c r="F6" s="524" t="s">
        <v>323</v>
      </c>
      <c r="G6" s="524" t="s">
        <v>375</v>
      </c>
      <c r="H6" s="525" t="s">
        <v>376</v>
      </c>
      <c r="I6" s="618"/>
      <c r="J6" s="519"/>
      <c r="K6" s="73"/>
    </row>
    <row r="7" spans="1:30" ht="15" customHeight="1" x14ac:dyDescent="0.25">
      <c r="A7" s="520"/>
      <c r="B7" s="515" t="s">
        <v>59</v>
      </c>
      <c r="C7" s="516">
        <v>622104.68595099996</v>
      </c>
      <c r="D7" s="516">
        <v>137273.22577299998</v>
      </c>
      <c r="E7" s="516">
        <v>581849.00403199997</v>
      </c>
      <c r="F7" s="516">
        <v>687390.56002400012</v>
      </c>
      <c r="G7" s="516">
        <v>336792.29352399998</v>
      </c>
      <c r="H7" s="516">
        <v>497496.77432199998</v>
      </c>
      <c r="I7" s="517">
        <v>88860.306043999997</v>
      </c>
      <c r="J7" s="513"/>
      <c r="K7" s="161"/>
      <c r="M7" s="87"/>
      <c r="N7" s="87"/>
      <c r="O7" s="87"/>
      <c r="P7" s="87"/>
      <c r="Q7" s="87"/>
      <c r="R7" s="87"/>
      <c r="S7" s="87"/>
      <c r="T7" s="87"/>
      <c r="U7" s="78"/>
      <c r="V7" s="78"/>
      <c r="W7" s="78"/>
      <c r="X7" s="78"/>
      <c r="Y7" s="78"/>
      <c r="Z7" s="78"/>
      <c r="AA7" s="78"/>
    </row>
    <row r="8" spans="1:30" ht="15" customHeight="1" x14ac:dyDescent="0.2">
      <c r="A8" s="521"/>
      <c r="B8" s="515" t="s">
        <v>55</v>
      </c>
      <c r="C8" s="516">
        <v>551945.76138200006</v>
      </c>
      <c r="D8" s="516">
        <v>166260.91527599999</v>
      </c>
      <c r="E8" s="516">
        <v>239654.370727</v>
      </c>
      <c r="F8" s="516">
        <v>307180.94677000004</v>
      </c>
      <c r="G8" s="516">
        <v>162777.81339000002</v>
      </c>
      <c r="H8" s="516">
        <v>273492.51143199997</v>
      </c>
      <c r="I8" s="517">
        <v>45992.336495999996</v>
      </c>
      <c r="J8" s="513"/>
      <c r="K8" s="111"/>
      <c r="M8" s="87"/>
      <c r="N8" s="87"/>
      <c r="O8" s="87"/>
      <c r="P8" s="87"/>
      <c r="Q8" s="87"/>
      <c r="R8" s="87"/>
      <c r="S8" s="87"/>
      <c r="T8" s="87"/>
      <c r="U8" s="78"/>
      <c r="V8" s="78"/>
      <c r="W8" s="78"/>
      <c r="X8" s="78"/>
      <c r="Y8" s="78"/>
      <c r="Z8" s="78"/>
      <c r="AA8" s="78"/>
    </row>
    <row r="9" spans="1:30" ht="15" customHeight="1" x14ac:dyDescent="0.2">
      <c r="A9" s="521"/>
      <c r="B9" s="515" t="s">
        <v>56</v>
      </c>
      <c r="C9" s="516">
        <v>789597.47476299992</v>
      </c>
      <c r="D9" s="516">
        <v>835916.32533199992</v>
      </c>
      <c r="E9" s="516">
        <v>617179.23613600002</v>
      </c>
      <c r="F9" s="516">
        <v>528303.62362699991</v>
      </c>
      <c r="G9" s="516">
        <v>410251.45682800002</v>
      </c>
      <c r="H9" s="516">
        <v>689482.2702159998</v>
      </c>
      <c r="I9" s="517">
        <v>144563.07291899997</v>
      </c>
      <c r="J9" s="513"/>
      <c r="K9" s="111"/>
      <c r="M9" s="87"/>
      <c r="N9" s="87"/>
      <c r="O9" s="87"/>
      <c r="P9" s="87"/>
      <c r="Q9" s="87"/>
      <c r="R9" s="87"/>
      <c r="S9" s="87"/>
      <c r="T9" s="87"/>
      <c r="U9" s="78"/>
      <c r="V9" s="78"/>
      <c r="W9" s="78"/>
      <c r="X9" s="78"/>
      <c r="Y9" s="78"/>
      <c r="Z9" s="78"/>
      <c r="AA9" s="78"/>
    </row>
    <row r="10" spans="1:30" ht="15" customHeight="1" x14ac:dyDescent="0.2">
      <c r="A10" s="521"/>
      <c r="B10" s="515" t="s">
        <v>57</v>
      </c>
      <c r="C10" s="516">
        <v>73569.032650000008</v>
      </c>
      <c r="D10" s="516">
        <v>26617.266083999999</v>
      </c>
      <c r="E10" s="516">
        <v>8244.0341090000002</v>
      </c>
      <c r="F10" s="516">
        <v>14283.331616000001</v>
      </c>
      <c r="G10" s="516">
        <v>3223.9852040000001</v>
      </c>
      <c r="H10" s="516">
        <v>8665.2827980000002</v>
      </c>
      <c r="I10" s="517">
        <v>29469.044550000002</v>
      </c>
      <c r="J10" s="513"/>
      <c r="K10" s="111"/>
      <c r="M10" s="87"/>
      <c r="N10" s="87"/>
      <c r="O10" s="87"/>
      <c r="P10" s="87"/>
      <c r="Q10" s="87"/>
      <c r="R10" s="87"/>
      <c r="S10" s="87"/>
      <c r="T10" s="87"/>
      <c r="U10" s="78"/>
      <c r="V10" s="78"/>
      <c r="W10" s="78"/>
      <c r="X10" s="78"/>
      <c r="Y10" s="78"/>
      <c r="Z10" s="78"/>
      <c r="AA10" s="78"/>
    </row>
    <row r="11" spans="1:30" ht="15" customHeight="1" x14ac:dyDescent="0.2">
      <c r="A11" s="521"/>
      <c r="B11" s="515" t="s">
        <v>245</v>
      </c>
      <c r="C11" s="516">
        <v>355526.55105899996</v>
      </c>
      <c r="D11" s="516">
        <v>98728.723360999997</v>
      </c>
      <c r="E11" s="516">
        <v>61297.341217000001</v>
      </c>
      <c r="F11" s="516">
        <v>46570.223882000013</v>
      </c>
      <c r="G11" s="516">
        <v>21307.580053999998</v>
      </c>
      <c r="H11" s="516">
        <v>39769.653276999998</v>
      </c>
      <c r="I11" s="517">
        <v>8517.3883619999997</v>
      </c>
      <c r="J11" s="513"/>
      <c r="K11" s="111"/>
      <c r="M11" s="87"/>
      <c r="N11" s="87"/>
      <c r="O11" s="87"/>
      <c r="P11" s="87"/>
      <c r="Q11" s="87"/>
      <c r="R11" s="87"/>
      <c r="S11" s="87"/>
      <c r="T11" s="87"/>
      <c r="U11" s="78"/>
      <c r="V11" s="78"/>
      <c r="W11" s="78"/>
      <c r="X11" s="78"/>
      <c r="Y11" s="78"/>
      <c r="Z11" s="78"/>
      <c r="AA11" s="78"/>
    </row>
    <row r="12" spans="1:30" ht="15" customHeight="1" x14ac:dyDescent="0.2">
      <c r="A12" s="521"/>
      <c r="B12" s="515" t="s">
        <v>246</v>
      </c>
      <c r="C12" s="516">
        <v>67.622900999999999</v>
      </c>
      <c r="D12" s="516">
        <v>0</v>
      </c>
      <c r="E12" s="516">
        <v>2.4851700000000001</v>
      </c>
      <c r="F12" s="516">
        <v>0</v>
      </c>
      <c r="G12" s="516">
        <v>0</v>
      </c>
      <c r="H12" s="516">
        <v>13.445014</v>
      </c>
      <c r="I12" s="517">
        <v>9.2860000000000009E-3</v>
      </c>
      <c r="J12" s="513"/>
      <c r="K12" s="111"/>
      <c r="M12" s="87"/>
      <c r="N12" s="87"/>
      <c r="O12" s="87"/>
      <c r="P12" s="87"/>
      <c r="Q12" s="87"/>
      <c r="R12" s="87"/>
      <c r="S12" s="87"/>
      <c r="T12" s="87"/>
      <c r="U12" s="78"/>
      <c r="V12" s="78"/>
      <c r="W12" s="78"/>
      <c r="X12" s="78"/>
      <c r="Y12" s="78"/>
      <c r="Z12" s="78"/>
      <c r="AA12" s="78"/>
    </row>
    <row r="13" spans="1:30" ht="15" customHeight="1" x14ac:dyDescent="0.2">
      <c r="A13" s="521"/>
      <c r="B13" s="515" t="s">
        <v>53</v>
      </c>
      <c r="C13" s="516">
        <v>2392811.1288000001</v>
      </c>
      <c r="D13" s="516">
        <v>1264796.4558889999</v>
      </c>
      <c r="E13" s="516">
        <v>1508226.4714599999</v>
      </c>
      <c r="F13" s="516">
        <v>1583728.681234</v>
      </c>
      <c r="G13" s="516">
        <v>934353.12903700012</v>
      </c>
      <c r="H13" s="516">
        <v>1508919.937127</v>
      </c>
      <c r="I13" s="517">
        <v>317402.157702</v>
      </c>
      <c r="J13" s="519"/>
      <c r="K13" s="111"/>
      <c r="M13" s="87"/>
      <c r="N13" s="87"/>
      <c r="O13" s="87"/>
      <c r="P13" s="87"/>
      <c r="Q13" s="87"/>
      <c r="R13" s="87"/>
      <c r="S13" s="87"/>
      <c r="T13" s="87"/>
      <c r="U13" s="78"/>
      <c r="V13" s="78"/>
      <c r="W13" s="78"/>
      <c r="X13" s="78"/>
      <c r="Y13" s="78"/>
      <c r="Z13" s="78"/>
      <c r="AA13" s="78"/>
    </row>
    <row r="14" spans="1:30" ht="39.950000000000003" customHeight="1" x14ac:dyDescent="0.2">
      <c r="A14" s="522" t="s">
        <v>3</v>
      </c>
      <c r="B14" s="608" t="s">
        <v>378</v>
      </c>
      <c r="C14" s="608"/>
      <c r="D14" s="608"/>
      <c r="E14" s="608"/>
      <c r="F14" s="608"/>
      <c r="G14" s="608"/>
      <c r="H14" s="608"/>
      <c r="I14" s="608"/>
      <c r="J14" s="523"/>
    </row>
    <row r="15" spans="1:30" s="70" customFormat="1" x14ac:dyDescent="0.2">
      <c r="A15" s="513"/>
      <c r="B15" s="513"/>
      <c r="C15" s="513"/>
      <c r="D15" s="513"/>
      <c r="E15" s="513"/>
      <c r="F15" s="513"/>
      <c r="G15" s="513"/>
      <c r="H15" s="513"/>
      <c r="I15" s="513"/>
      <c r="J15" s="513"/>
      <c r="L15" s="514"/>
      <c r="M15" s="514"/>
      <c r="N15" s="514"/>
      <c r="O15" s="514"/>
      <c r="P15" s="514"/>
      <c r="Q15" s="514"/>
      <c r="R15" s="514"/>
      <c r="S15" s="514"/>
      <c r="T15" s="514"/>
      <c r="U15" s="514"/>
      <c r="V15" s="514"/>
      <c r="W15" s="514"/>
      <c r="X15" s="514"/>
      <c r="Y15" s="514"/>
      <c r="Z15" s="514"/>
      <c r="AA15" s="514"/>
      <c r="AB15" s="514"/>
      <c r="AC15" s="514"/>
      <c r="AD15" s="514"/>
    </row>
  </sheetData>
  <mergeCells count="9">
    <mergeCell ref="G5:H5"/>
    <mergeCell ref="B14:I14"/>
    <mergeCell ref="A4:B6"/>
    <mergeCell ref="C4:D4"/>
    <mergeCell ref="E4:H4"/>
    <mergeCell ref="I4:I6"/>
    <mergeCell ref="C5:C6"/>
    <mergeCell ref="D5:D6"/>
    <mergeCell ref="E5:F5"/>
  </mergeCells>
  <conditionalFormatting sqref="U7:AA13">
    <cfRule type="cellIs" dxfId="2" priority="2" operator="lessThan">
      <formula>-1</formula>
    </cfRule>
    <cfRule type="cellIs" dxfId="1" priority="3" operator="greaterThan">
      <formula>1</formula>
    </cfRule>
    <cfRule type="cellIs" dxfId="0" priority="5" operator="greaterThan">
      <formula>0.001</formula>
    </cfRule>
  </conditionalFormatting>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I65"/>
  <sheetViews>
    <sheetView showGridLines="0" zoomScaleNormal="100" zoomScaleSheetLayoutView="100" workbookViewId="0"/>
  </sheetViews>
  <sheetFormatPr defaultColWidth="9.140625" defaultRowHeight="12" x14ac:dyDescent="0.2"/>
  <cols>
    <col min="1" max="1" width="1.7109375" style="2" customWidth="1"/>
    <col min="2" max="16384" width="9.140625" style="2"/>
  </cols>
  <sheetData>
    <row r="2" spans="2:9" s="59" customFormat="1" ht="16.5" x14ac:dyDescent="0.3">
      <c r="B2" s="621" t="s">
        <v>89</v>
      </c>
      <c r="C2" s="622"/>
      <c r="D2" s="622"/>
      <c r="E2" s="622"/>
      <c r="F2" s="622"/>
      <c r="G2" s="622"/>
      <c r="H2" s="622"/>
      <c r="I2" s="507"/>
    </row>
    <row r="3" spans="2:9" s="59" customFormat="1" ht="16.5" x14ac:dyDescent="0.3"/>
    <row r="7" spans="2:9" x14ac:dyDescent="0.2">
      <c r="B7" s="2" t="s">
        <v>19</v>
      </c>
      <c r="C7" s="2" t="s">
        <v>119</v>
      </c>
    </row>
    <row r="8" spans="2:9" x14ac:dyDescent="0.2">
      <c r="B8" s="2" t="s">
        <v>20</v>
      </c>
      <c r="C8" s="67" t="s">
        <v>235</v>
      </c>
    </row>
    <row r="9" spans="2:9" x14ac:dyDescent="0.2">
      <c r="B9" s="2" t="s">
        <v>233</v>
      </c>
      <c r="C9" s="68" t="s">
        <v>234</v>
      </c>
    </row>
    <row r="10" spans="2:9" x14ac:dyDescent="0.2">
      <c r="B10" s="2" t="s">
        <v>236</v>
      </c>
      <c r="C10" s="68" t="s">
        <v>237</v>
      </c>
    </row>
    <row r="12" spans="2:9" x14ac:dyDescent="0.2">
      <c r="B12" s="2" t="s">
        <v>90</v>
      </c>
      <c r="C12" s="2" t="s">
        <v>120</v>
      </c>
    </row>
    <row r="13" spans="2:9" x14ac:dyDescent="0.2">
      <c r="B13" s="2" t="s">
        <v>60</v>
      </c>
      <c r="C13" s="2" t="s">
        <v>61</v>
      </c>
    </row>
    <row r="14" spans="2:9" x14ac:dyDescent="0.2">
      <c r="B14" s="2" t="s">
        <v>106</v>
      </c>
      <c r="C14" s="2" t="s">
        <v>107</v>
      </c>
    </row>
    <row r="15" spans="2:9" x14ac:dyDescent="0.2">
      <c r="B15" s="2" t="s">
        <v>28</v>
      </c>
      <c r="C15" s="2" t="s">
        <v>5</v>
      </c>
    </row>
    <row r="16" spans="2:9" x14ac:dyDescent="0.2">
      <c r="B16" s="2" t="s">
        <v>100</v>
      </c>
      <c r="C16" s="2" t="s">
        <v>101</v>
      </c>
    </row>
    <row r="17" spans="2:3" x14ac:dyDescent="0.2">
      <c r="B17" s="2" t="s">
        <v>62</v>
      </c>
      <c r="C17" s="2" t="s">
        <v>121</v>
      </c>
    </row>
    <row r="18" spans="2:3" x14ac:dyDescent="0.2">
      <c r="B18" s="2" t="s">
        <v>63</v>
      </c>
      <c r="C18" s="2" t="s">
        <v>64</v>
      </c>
    </row>
    <row r="19" spans="2:3" x14ac:dyDescent="0.2">
      <c r="B19" s="2" t="s">
        <v>30</v>
      </c>
      <c r="C19" s="2" t="s">
        <v>7</v>
      </c>
    </row>
    <row r="20" spans="2:3" x14ac:dyDescent="0.2">
      <c r="B20" s="2" t="s">
        <v>27</v>
      </c>
      <c r="C20" s="2" t="s">
        <v>4</v>
      </c>
    </row>
    <row r="21" spans="2:3" x14ac:dyDescent="0.2">
      <c r="B21" s="2" t="s">
        <v>26</v>
      </c>
      <c r="C21" s="2" t="s">
        <v>2</v>
      </c>
    </row>
    <row r="22" spans="2:3" x14ac:dyDescent="0.2">
      <c r="B22" s="2" t="s">
        <v>65</v>
      </c>
      <c r="C22" s="2" t="s">
        <v>66</v>
      </c>
    </row>
    <row r="23" spans="2:3" x14ac:dyDescent="0.2">
      <c r="B23" s="2" t="s">
        <v>31</v>
      </c>
      <c r="C23" s="2" t="s">
        <v>122</v>
      </c>
    </row>
    <row r="24" spans="2:3" x14ac:dyDescent="0.2">
      <c r="B24" s="2" t="s">
        <v>67</v>
      </c>
      <c r="C24" s="2" t="s">
        <v>68</v>
      </c>
    </row>
    <row r="25" spans="2:3" x14ac:dyDescent="0.2">
      <c r="B25" s="2" t="s">
        <v>32</v>
      </c>
      <c r="C25" s="2" t="s">
        <v>11</v>
      </c>
    </row>
    <row r="26" spans="2:3" x14ac:dyDescent="0.2">
      <c r="B26" s="2" t="s">
        <v>94</v>
      </c>
      <c r="C26" s="2" t="s">
        <v>95</v>
      </c>
    </row>
    <row r="27" spans="2:3" x14ac:dyDescent="0.2">
      <c r="B27" s="2" t="s">
        <v>33</v>
      </c>
      <c r="C27" s="2" t="s">
        <v>12</v>
      </c>
    </row>
    <row r="28" spans="2:3" x14ac:dyDescent="0.2">
      <c r="B28" s="2" t="s">
        <v>102</v>
      </c>
      <c r="C28" s="2" t="s">
        <v>103</v>
      </c>
    </row>
    <row r="29" spans="2:3" x14ac:dyDescent="0.2">
      <c r="B29" s="2" t="s">
        <v>23</v>
      </c>
      <c r="C29" s="2" t="s">
        <v>112</v>
      </c>
    </row>
    <row r="30" spans="2:3" x14ac:dyDescent="0.2">
      <c r="B30" s="2" t="s">
        <v>104</v>
      </c>
      <c r="C30" s="2" t="s">
        <v>105</v>
      </c>
    </row>
    <row r="31" spans="2:3" x14ac:dyDescent="0.2">
      <c r="B31" s="2" t="s">
        <v>96</v>
      </c>
      <c r="C31" s="2" t="s">
        <v>97</v>
      </c>
    </row>
    <row r="32" spans="2:3" x14ac:dyDescent="0.2">
      <c r="B32" s="2" t="s">
        <v>25</v>
      </c>
      <c r="C32" s="2" t="s">
        <v>113</v>
      </c>
    </row>
    <row r="33" spans="2:3" x14ac:dyDescent="0.2">
      <c r="B33" s="2" t="s">
        <v>34</v>
      </c>
      <c r="C33" s="2" t="s">
        <v>8</v>
      </c>
    </row>
    <row r="34" spans="2:3" x14ac:dyDescent="0.2">
      <c r="B34" s="2" t="s">
        <v>35</v>
      </c>
      <c r="C34" s="2" t="s">
        <v>123</v>
      </c>
    </row>
    <row r="35" spans="2:3" x14ac:dyDescent="0.2">
      <c r="B35" s="2" t="s">
        <v>37</v>
      </c>
      <c r="C35" s="2" t="s">
        <v>124</v>
      </c>
    </row>
    <row r="36" spans="2:3" x14ac:dyDescent="0.2">
      <c r="B36" s="2" t="s">
        <v>69</v>
      </c>
      <c r="C36" s="2" t="s">
        <v>125</v>
      </c>
    </row>
    <row r="37" spans="2:3" x14ac:dyDescent="0.2">
      <c r="B37" s="2" t="s">
        <v>36</v>
      </c>
      <c r="C37" s="2" t="s">
        <v>9</v>
      </c>
    </row>
    <row r="38" spans="2:3" x14ac:dyDescent="0.2">
      <c r="B38" s="2" t="s">
        <v>98</v>
      </c>
      <c r="C38" s="2" t="s">
        <v>99</v>
      </c>
    </row>
    <row r="39" spans="2:3" x14ac:dyDescent="0.2">
      <c r="B39" s="2" t="s">
        <v>24</v>
      </c>
      <c r="C39" s="2" t="s">
        <v>126</v>
      </c>
    </row>
    <row r="40" spans="2:3" x14ac:dyDescent="0.2">
      <c r="B40" s="2" t="s">
        <v>38</v>
      </c>
      <c r="C40" s="2" t="s">
        <v>127</v>
      </c>
    </row>
    <row r="41" spans="2:3" x14ac:dyDescent="0.2">
      <c r="B41" s="2" t="s">
        <v>52</v>
      </c>
      <c r="C41" s="2" t="s">
        <v>114</v>
      </c>
    </row>
    <row r="42" spans="2:3" x14ac:dyDescent="0.2">
      <c r="B42" s="2" t="s">
        <v>39</v>
      </c>
      <c r="C42" s="2" t="s">
        <v>13</v>
      </c>
    </row>
    <row r="43" spans="2:3" x14ac:dyDescent="0.2">
      <c r="B43" s="2" t="s">
        <v>70</v>
      </c>
      <c r="C43" s="2" t="s">
        <v>71</v>
      </c>
    </row>
    <row r="44" spans="2:3" x14ac:dyDescent="0.2">
      <c r="B44" s="2" t="s">
        <v>108</v>
      </c>
      <c r="C44" s="2" t="s">
        <v>109</v>
      </c>
    </row>
    <row r="45" spans="2:3" x14ac:dyDescent="0.2">
      <c r="B45" s="2" t="s">
        <v>40</v>
      </c>
      <c r="C45" s="2" t="s">
        <v>14</v>
      </c>
    </row>
    <row r="46" spans="2:3" x14ac:dyDescent="0.2">
      <c r="B46" s="2" t="s">
        <v>41</v>
      </c>
      <c r="C46" s="2" t="s">
        <v>10</v>
      </c>
    </row>
    <row r="47" spans="2:3" x14ac:dyDescent="0.2">
      <c r="B47" s="2" t="s">
        <v>50</v>
      </c>
      <c r="C47" s="2" t="s">
        <v>115</v>
      </c>
    </row>
    <row r="48" spans="2:3" ht="14.25" x14ac:dyDescent="0.25">
      <c r="B48" s="2" t="s">
        <v>72</v>
      </c>
      <c r="C48" s="53" t="s">
        <v>131</v>
      </c>
    </row>
    <row r="49" spans="2:3" x14ac:dyDescent="0.2">
      <c r="B49" s="2" t="s">
        <v>42</v>
      </c>
      <c r="C49" s="2" t="s">
        <v>15</v>
      </c>
    </row>
    <row r="50" spans="2:3" x14ac:dyDescent="0.2">
      <c r="B50" s="2" t="s">
        <v>43</v>
      </c>
      <c r="C50" s="2" t="s">
        <v>130</v>
      </c>
    </row>
    <row r="51" spans="2:3" x14ac:dyDescent="0.2">
      <c r="B51" s="2" t="s">
        <v>110</v>
      </c>
      <c r="C51" s="2" t="s">
        <v>111</v>
      </c>
    </row>
    <row r="52" spans="2:3" x14ac:dyDescent="0.2">
      <c r="B52" s="2" t="s">
        <v>51</v>
      </c>
      <c r="C52" s="2" t="s">
        <v>116</v>
      </c>
    </row>
    <row r="53" spans="2:3" x14ac:dyDescent="0.2">
      <c r="B53" s="2" t="s">
        <v>85</v>
      </c>
      <c r="C53" s="2" t="s">
        <v>117</v>
      </c>
    </row>
    <row r="54" spans="2:3" x14ac:dyDescent="0.2">
      <c r="B54" s="2" t="s">
        <v>73</v>
      </c>
      <c r="C54" s="2" t="s">
        <v>74</v>
      </c>
    </row>
    <row r="55" spans="2:3" x14ac:dyDescent="0.2">
      <c r="B55" s="2" t="s">
        <v>44</v>
      </c>
      <c r="C55" s="2" t="s">
        <v>75</v>
      </c>
    </row>
    <row r="56" spans="2:3" x14ac:dyDescent="0.2">
      <c r="B56" s="2" t="s">
        <v>76</v>
      </c>
      <c r="C56" s="2" t="s">
        <v>91</v>
      </c>
    </row>
    <row r="57" spans="2:3" x14ac:dyDescent="0.2">
      <c r="B57" s="2" t="s">
        <v>29</v>
      </c>
      <c r="C57" s="2" t="s">
        <v>6</v>
      </c>
    </row>
    <row r="58" spans="2:3" x14ac:dyDescent="0.2">
      <c r="B58" s="2" t="s">
        <v>46</v>
      </c>
      <c r="C58" s="2" t="s">
        <v>16</v>
      </c>
    </row>
    <row r="59" spans="2:3" x14ac:dyDescent="0.2">
      <c r="B59" s="2" t="s">
        <v>48</v>
      </c>
      <c r="C59" s="2" t="s">
        <v>129</v>
      </c>
    </row>
    <row r="60" spans="2:3" x14ac:dyDescent="0.2">
      <c r="B60" s="2" t="s">
        <v>22</v>
      </c>
      <c r="C60" s="2" t="s">
        <v>118</v>
      </c>
    </row>
    <row r="61" spans="2:3" x14ac:dyDescent="0.2">
      <c r="B61" s="2" t="s">
        <v>49</v>
      </c>
      <c r="C61" s="2" t="s">
        <v>18</v>
      </c>
    </row>
    <row r="62" spans="2:3" x14ac:dyDescent="0.2">
      <c r="B62" s="2" t="s">
        <v>47</v>
      </c>
      <c r="C62" s="2" t="s">
        <v>17</v>
      </c>
    </row>
    <row r="63" spans="2:3" x14ac:dyDescent="0.2">
      <c r="B63" s="2" t="s">
        <v>21</v>
      </c>
      <c r="C63" s="2" t="s">
        <v>1</v>
      </c>
    </row>
    <row r="64" spans="2:3" x14ac:dyDescent="0.2">
      <c r="B64" s="2" t="s">
        <v>92</v>
      </c>
      <c r="C64" s="2" t="s">
        <v>93</v>
      </c>
    </row>
    <row r="65" spans="2:3" x14ac:dyDescent="0.2">
      <c r="B65" s="2" t="s">
        <v>45</v>
      </c>
      <c r="C65" s="2" t="s">
        <v>128</v>
      </c>
    </row>
  </sheetData>
  <sortState xmlns:xlrd2="http://schemas.microsoft.com/office/spreadsheetml/2017/richdata2" ref="B12:C65">
    <sortCondition ref="B12:B65"/>
  </sortState>
  <mergeCells count="1">
    <mergeCell ref="B2:H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2:J57"/>
  <sheetViews>
    <sheetView showGridLines="0" zoomScaleNormal="100" zoomScaleSheetLayoutView="100" workbookViewId="0"/>
  </sheetViews>
  <sheetFormatPr defaultColWidth="9.140625" defaultRowHeight="15" x14ac:dyDescent="0.25"/>
  <cols>
    <col min="1" max="1" width="1.85546875" style="37" customWidth="1"/>
    <col min="2" max="2" width="26.42578125" style="37" customWidth="1"/>
    <col min="3" max="6" width="9.85546875" style="37" customWidth="1"/>
    <col min="7" max="8" width="15.5703125" style="37" customWidth="1"/>
    <col min="9" max="10" width="1.85546875" style="37" customWidth="1"/>
    <col min="11" max="16384" width="9.140625" style="43"/>
  </cols>
  <sheetData>
    <row r="2" spans="1:10" ht="30" customHeight="1" x14ac:dyDescent="0.3">
      <c r="A2" s="475"/>
      <c r="B2" s="623" t="s">
        <v>536</v>
      </c>
      <c r="C2" s="623"/>
      <c r="D2" s="623"/>
      <c r="E2" s="623"/>
      <c r="F2" s="623"/>
      <c r="G2" s="623"/>
      <c r="H2" s="623"/>
      <c r="I2" s="476"/>
      <c r="J2" s="58"/>
    </row>
    <row r="3" spans="1:10" ht="15" customHeight="1" x14ac:dyDescent="0.3">
      <c r="A3" s="475"/>
      <c r="B3" s="624" t="s">
        <v>86</v>
      </c>
      <c r="C3" s="626" t="s">
        <v>226</v>
      </c>
      <c r="D3" s="626" t="s">
        <v>227</v>
      </c>
      <c r="E3" s="626" t="s">
        <v>228</v>
      </c>
      <c r="F3" s="626" t="s">
        <v>229</v>
      </c>
      <c r="G3" s="628" t="s">
        <v>87</v>
      </c>
      <c r="H3" s="629"/>
      <c r="I3" s="496"/>
      <c r="J3" s="60"/>
    </row>
    <row r="4" spans="1:10" ht="30" customHeight="1" x14ac:dyDescent="0.2">
      <c r="A4" s="497"/>
      <c r="B4" s="625"/>
      <c r="C4" s="627"/>
      <c r="D4" s="627"/>
      <c r="E4" s="627"/>
      <c r="F4" s="627"/>
      <c r="G4" s="48" t="s">
        <v>230</v>
      </c>
      <c r="H4" s="49" t="s">
        <v>231</v>
      </c>
      <c r="I4" s="498"/>
      <c r="J4" s="38"/>
    </row>
    <row r="5" spans="1:10" ht="12" customHeight="1" x14ac:dyDescent="0.2">
      <c r="A5" s="499"/>
      <c r="B5" s="42" t="s">
        <v>183</v>
      </c>
      <c r="C5" s="55" t="s">
        <v>599</v>
      </c>
      <c r="D5" s="55" t="s">
        <v>600</v>
      </c>
      <c r="E5" s="55" t="s">
        <v>601</v>
      </c>
      <c r="F5" s="55" t="s">
        <v>602</v>
      </c>
      <c r="G5" s="56" t="s">
        <v>603</v>
      </c>
      <c r="H5" s="57" t="s">
        <v>604</v>
      </c>
      <c r="I5" s="40"/>
      <c r="J5" s="40"/>
    </row>
    <row r="6" spans="1:10" ht="12" customHeight="1" x14ac:dyDescent="0.2">
      <c r="A6" s="499"/>
      <c r="B6" s="42" t="s">
        <v>147</v>
      </c>
      <c r="C6" s="55" t="s">
        <v>605</v>
      </c>
      <c r="D6" s="55" t="s">
        <v>606</v>
      </c>
      <c r="E6" s="55" t="s">
        <v>607</v>
      </c>
      <c r="F6" s="55" t="s">
        <v>602</v>
      </c>
      <c r="G6" s="56" t="s">
        <v>603</v>
      </c>
      <c r="H6" s="57" t="s">
        <v>608</v>
      </c>
      <c r="I6" s="40"/>
      <c r="J6" s="40"/>
    </row>
    <row r="7" spans="1:10" ht="12" customHeight="1" x14ac:dyDescent="0.2">
      <c r="A7" s="499"/>
      <c r="B7" s="42" t="s">
        <v>165</v>
      </c>
      <c r="C7" s="55" t="s">
        <v>609</v>
      </c>
      <c r="D7" s="55" t="s">
        <v>610</v>
      </c>
      <c r="E7" s="55" t="s">
        <v>611</v>
      </c>
      <c r="F7" s="55" t="s">
        <v>612</v>
      </c>
      <c r="G7" s="56" t="s">
        <v>603</v>
      </c>
      <c r="H7" s="57" t="s">
        <v>604</v>
      </c>
      <c r="I7" s="40"/>
      <c r="J7" s="40"/>
    </row>
    <row r="8" spans="1:10" ht="12" customHeight="1" x14ac:dyDescent="0.2">
      <c r="A8" s="499"/>
      <c r="B8" s="42" t="s">
        <v>182</v>
      </c>
      <c r="C8" s="55" t="s">
        <v>613</v>
      </c>
      <c r="D8" s="55" t="s">
        <v>614</v>
      </c>
      <c r="E8" s="55" t="s">
        <v>615</v>
      </c>
      <c r="F8" s="55" t="s">
        <v>616</v>
      </c>
      <c r="G8" s="56" t="s">
        <v>603</v>
      </c>
      <c r="H8" s="57" t="s">
        <v>604</v>
      </c>
      <c r="I8" s="40"/>
      <c r="J8" s="40"/>
    </row>
    <row r="9" spans="1:10" ht="12" customHeight="1" x14ac:dyDescent="0.2">
      <c r="A9" s="499"/>
      <c r="B9" s="42" t="s">
        <v>157</v>
      </c>
      <c r="C9" s="55" t="s">
        <v>617</v>
      </c>
      <c r="D9" s="55" t="s">
        <v>610</v>
      </c>
      <c r="E9" s="55" t="s">
        <v>618</v>
      </c>
      <c r="F9" s="55" t="s">
        <v>616</v>
      </c>
      <c r="G9" s="56" t="s">
        <v>619</v>
      </c>
      <c r="H9" s="57" t="s">
        <v>608</v>
      </c>
      <c r="I9" s="40"/>
      <c r="J9" s="40"/>
    </row>
    <row r="10" spans="1:10" ht="12" customHeight="1" x14ac:dyDescent="0.2">
      <c r="A10" s="499"/>
      <c r="B10" s="42" t="s">
        <v>163</v>
      </c>
      <c r="C10" s="55" t="s">
        <v>620</v>
      </c>
      <c r="D10" s="55" t="s">
        <v>600</v>
      </c>
      <c r="E10" s="55" t="s">
        <v>615</v>
      </c>
      <c r="F10" s="55" t="s">
        <v>616</v>
      </c>
      <c r="G10" s="56" t="s">
        <v>603</v>
      </c>
      <c r="H10" s="57" t="s">
        <v>604</v>
      </c>
      <c r="I10" s="40"/>
      <c r="J10" s="40"/>
    </row>
    <row r="11" spans="1:10" ht="12" customHeight="1" x14ac:dyDescent="0.2">
      <c r="A11" s="499"/>
      <c r="B11" s="42" t="s">
        <v>180</v>
      </c>
      <c r="C11" s="55" t="s">
        <v>621</v>
      </c>
      <c r="D11" s="55" t="s">
        <v>614</v>
      </c>
      <c r="E11" s="55" t="s">
        <v>606</v>
      </c>
      <c r="F11" s="55" t="s">
        <v>616</v>
      </c>
      <c r="G11" s="56" t="s">
        <v>603</v>
      </c>
      <c r="H11" s="57" t="s">
        <v>604</v>
      </c>
      <c r="I11" s="40"/>
      <c r="J11" s="40"/>
    </row>
    <row r="12" spans="1:10" ht="12" customHeight="1" x14ac:dyDescent="0.2">
      <c r="A12" s="499"/>
      <c r="B12" s="42" t="s">
        <v>148</v>
      </c>
      <c r="C12" s="55" t="s">
        <v>622</v>
      </c>
      <c r="D12" s="55" t="s">
        <v>618</v>
      </c>
      <c r="E12" s="55" t="s">
        <v>601</v>
      </c>
      <c r="F12" s="55" t="s">
        <v>623</v>
      </c>
      <c r="G12" s="56" t="s">
        <v>603</v>
      </c>
      <c r="H12" s="57" t="s">
        <v>604</v>
      </c>
      <c r="I12" s="40"/>
      <c r="J12" s="40"/>
    </row>
    <row r="13" spans="1:10" ht="12" customHeight="1" x14ac:dyDescent="0.2">
      <c r="A13" s="499"/>
      <c r="B13" s="42" t="s">
        <v>170</v>
      </c>
      <c r="C13" s="55" t="s">
        <v>624</v>
      </c>
      <c r="D13" s="55" t="s">
        <v>600</v>
      </c>
      <c r="E13" s="55" t="s">
        <v>625</v>
      </c>
      <c r="F13" s="55" t="s">
        <v>616</v>
      </c>
      <c r="G13" s="56" t="s">
        <v>603</v>
      </c>
      <c r="H13" s="57" t="s">
        <v>608</v>
      </c>
      <c r="I13" s="40"/>
      <c r="J13" s="40"/>
    </row>
    <row r="14" spans="1:10" ht="12" customHeight="1" x14ac:dyDescent="0.2">
      <c r="A14" s="499"/>
      <c r="B14" s="42" t="s">
        <v>145</v>
      </c>
      <c r="C14" s="55" t="s">
        <v>626</v>
      </c>
      <c r="D14" s="55" t="s">
        <v>606</v>
      </c>
      <c r="E14" s="55" t="s">
        <v>627</v>
      </c>
      <c r="F14" s="55" t="s">
        <v>612</v>
      </c>
      <c r="G14" s="56" t="s">
        <v>603</v>
      </c>
      <c r="H14" s="57" t="s">
        <v>604</v>
      </c>
      <c r="I14" s="41"/>
      <c r="J14" s="41"/>
    </row>
    <row r="15" spans="1:10" ht="12" customHeight="1" x14ac:dyDescent="0.2">
      <c r="A15" s="499"/>
      <c r="B15" s="42" t="s">
        <v>159</v>
      </c>
      <c r="C15" s="55" t="s">
        <v>628</v>
      </c>
      <c r="D15" s="55" t="s">
        <v>629</v>
      </c>
      <c r="E15" s="55" t="s">
        <v>630</v>
      </c>
      <c r="F15" s="55" t="s">
        <v>616</v>
      </c>
      <c r="G15" s="56" t="s">
        <v>603</v>
      </c>
      <c r="H15" s="57" t="s">
        <v>604</v>
      </c>
      <c r="I15" s="41"/>
      <c r="J15" s="41"/>
    </row>
    <row r="16" spans="1:10" ht="12" customHeight="1" x14ac:dyDescent="0.2">
      <c r="A16" s="499"/>
      <c r="B16" s="42" t="s">
        <v>176</v>
      </c>
      <c r="C16" s="55" t="s">
        <v>599</v>
      </c>
      <c r="D16" s="55" t="s">
        <v>631</v>
      </c>
      <c r="E16" s="55" t="s">
        <v>602</v>
      </c>
      <c r="F16" s="55" t="s">
        <v>616</v>
      </c>
      <c r="G16" s="56" t="s">
        <v>603</v>
      </c>
      <c r="H16" s="57" t="s">
        <v>604</v>
      </c>
      <c r="I16" s="41"/>
      <c r="J16" s="41"/>
    </row>
    <row r="17" spans="1:10" ht="12" customHeight="1" x14ac:dyDescent="0.2">
      <c r="A17" s="499"/>
      <c r="B17" s="62" t="s">
        <v>239</v>
      </c>
      <c r="C17" s="55" t="s">
        <v>632</v>
      </c>
      <c r="D17" s="55" t="s">
        <v>614</v>
      </c>
      <c r="E17" s="55" t="s">
        <v>606</v>
      </c>
      <c r="F17" s="55" t="s">
        <v>616</v>
      </c>
      <c r="G17" s="56" t="s">
        <v>603</v>
      </c>
      <c r="H17" s="57" t="s">
        <v>608</v>
      </c>
      <c r="I17" s="41"/>
      <c r="J17" s="41"/>
    </row>
    <row r="18" spans="1:10" ht="12" customHeight="1" x14ac:dyDescent="0.2">
      <c r="A18" s="499"/>
      <c r="B18" s="42" t="s">
        <v>150</v>
      </c>
      <c r="C18" s="55" t="s">
        <v>622</v>
      </c>
      <c r="D18" s="55" t="s">
        <v>610</v>
      </c>
      <c r="E18" s="55" t="s">
        <v>606</v>
      </c>
      <c r="F18" s="55" t="s">
        <v>602</v>
      </c>
      <c r="G18" s="56" t="s">
        <v>619</v>
      </c>
      <c r="H18" s="57" t="s">
        <v>608</v>
      </c>
      <c r="I18" s="41"/>
      <c r="J18" s="41"/>
    </row>
    <row r="19" spans="1:10" ht="12" customHeight="1" x14ac:dyDescent="0.2">
      <c r="A19" s="499"/>
      <c r="B19" s="42" t="s">
        <v>174</v>
      </c>
      <c r="C19" s="55" t="s">
        <v>622</v>
      </c>
      <c r="D19" s="55" t="s">
        <v>610</v>
      </c>
      <c r="E19" s="55" t="s">
        <v>618</v>
      </c>
      <c r="F19" s="55" t="s">
        <v>616</v>
      </c>
      <c r="G19" s="56" t="s">
        <v>603</v>
      </c>
      <c r="H19" s="57" t="s">
        <v>604</v>
      </c>
      <c r="I19" s="41"/>
      <c r="J19" s="41"/>
    </row>
    <row r="20" spans="1:10" ht="12" customHeight="1" x14ac:dyDescent="0.2">
      <c r="A20" s="499"/>
      <c r="B20" s="42" t="s">
        <v>144</v>
      </c>
      <c r="C20" s="55" t="s">
        <v>633</v>
      </c>
      <c r="D20" s="55" t="s">
        <v>600</v>
      </c>
      <c r="E20" s="55" t="s">
        <v>634</v>
      </c>
      <c r="F20" s="55" t="s">
        <v>612</v>
      </c>
      <c r="G20" s="56" t="s">
        <v>603</v>
      </c>
      <c r="H20" s="57" t="s">
        <v>604</v>
      </c>
      <c r="I20" s="41"/>
      <c r="J20" s="41"/>
    </row>
    <row r="21" spans="1:10" ht="12" customHeight="1" x14ac:dyDescent="0.2">
      <c r="A21" s="499"/>
      <c r="B21" s="42" t="s">
        <v>146</v>
      </c>
      <c r="C21" s="55" t="s">
        <v>605</v>
      </c>
      <c r="D21" s="55" t="s">
        <v>618</v>
      </c>
      <c r="E21" s="55" t="s">
        <v>635</v>
      </c>
      <c r="F21" s="55" t="s">
        <v>616</v>
      </c>
      <c r="G21" s="56" t="s">
        <v>603</v>
      </c>
      <c r="H21" s="57" t="s">
        <v>604</v>
      </c>
      <c r="I21" s="41"/>
      <c r="J21" s="41"/>
    </row>
    <row r="22" spans="1:10" ht="12" customHeight="1" x14ac:dyDescent="0.2">
      <c r="A22" s="499"/>
      <c r="B22" s="42" t="s">
        <v>185</v>
      </c>
      <c r="C22" s="55" t="s">
        <v>624</v>
      </c>
      <c r="D22" s="55" t="s">
        <v>614</v>
      </c>
      <c r="E22" s="55" t="s">
        <v>618</v>
      </c>
      <c r="F22" s="55" t="s">
        <v>616</v>
      </c>
      <c r="G22" s="56" t="s">
        <v>603</v>
      </c>
      <c r="H22" s="57" t="s">
        <v>604</v>
      </c>
      <c r="I22" s="41"/>
      <c r="J22" s="41"/>
    </row>
    <row r="23" spans="1:10" ht="12" customHeight="1" x14ac:dyDescent="0.2">
      <c r="A23" s="499"/>
      <c r="B23" s="42" t="s">
        <v>141</v>
      </c>
      <c r="C23" s="55" t="s">
        <v>621</v>
      </c>
      <c r="D23" s="55" t="s">
        <v>601</v>
      </c>
      <c r="E23" s="55" t="s">
        <v>636</v>
      </c>
      <c r="F23" s="55" t="s">
        <v>602</v>
      </c>
      <c r="G23" s="56" t="s">
        <v>603</v>
      </c>
      <c r="H23" s="57" t="s">
        <v>604</v>
      </c>
      <c r="I23" s="41"/>
      <c r="J23" s="41"/>
    </row>
    <row r="24" spans="1:10" ht="12" customHeight="1" x14ac:dyDescent="0.2">
      <c r="A24" s="499"/>
      <c r="B24" s="42" t="s">
        <v>177</v>
      </c>
      <c r="C24" s="55" t="s">
        <v>599</v>
      </c>
      <c r="D24" s="55" t="s">
        <v>618</v>
      </c>
      <c r="E24" s="55" t="s">
        <v>606</v>
      </c>
      <c r="F24" s="55" t="s">
        <v>616</v>
      </c>
      <c r="G24" s="56" t="s">
        <v>603</v>
      </c>
      <c r="H24" s="57" t="s">
        <v>604</v>
      </c>
      <c r="I24" s="41"/>
      <c r="J24" s="41"/>
    </row>
    <row r="25" spans="1:10" ht="12" customHeight="1" x14ac:dyDescent="0.2">
      <c r="A25" s="499"/>
      <c r="B25" s="42" t="s">
        <v>155</v>
      </c>
      <c r="C25" s="55" t="s">
        <v>637</v>
      </c>
      <c r="D25" s="55" t="s">
        <v>601</v>
      </c>
      <c r="E25" s="55" t="s">
        <v>616</v>
      </c>
      <c r="F25" s="55" t="s">
        <v>638</v>
      </c>
      <c r="G25" s="56" t="s">
        <v>603</v>
      </c>
      <c r="H25" s="57" t="s">
        <v>604</v>
      </c>
      <c r="I25" s="41"/>
      <c r="J25" s="41"/>
    </row>
    <row r="26" spans="1:10" ht="12" customHeight="1" x14ac:dyDescent="0.2">
      <c r="A26" s="499"/>
      <c r="B26" s="42" t="s">
        <v>173</v>
      </c>
      <c r="C26" s="55" t="s">
        <v>620</v>
      </c>
      <c r="D26" s="55" t="s">
        <v>606</v>
      </c>
      <c r="E26" s="55" t="s">
        <v>623</v>
      </c>
      <c r="F26" s="55" t="s">
        <v>616</v>
      </c>
      <c r="G26" s="56" t="s">
        <v>603</v>
      </c>
      <c r="H26" s="57" t="s">
        <v>604</v>
      </c>
      <c r="I26" s="41"/>
      <c r="J26" s="41"/>
    </row>
    <row r="27" spans="1:10" ht="12" customHeight="1" x14ac:dyDescent="0.2">
      <c r="A27" s="499"/>
      <c r="B27" s="42" t="s">
        <v>171</v>
      </c>
      <c r="C27" s="55" t="s">
        <v>88</v>
      </c>
      <c r="D27" s="55" t="s">
        <v>88</v>
      </c>
      <c r="E27" s="55" t="s">
        <v>618</v>
      </c>
      <c r="F27" s="55" t="s">
        <v>616</v>
      </c>
      <c r="G27" s="56" t="s">
        <v>603</v>
      </c>
      <c r="H27" s="57" t="s">
        <v>604</v>
      </c>
      <c r="I27" s="41"/>
      <c r="J27" s="41"/>
    </row>
    <row r="28" spans="1:10" ht="12" customHeight="1" x14ac:dyDescent="0.2">
      <c r="A28" s="499"/>
      <c r="B28" s="42" t="s">
        <v>172</v>
      </c>
      <c r="C28" s="55" t="s">
        <v>617</v>
      </c>
      <c r="D28" s="55" t="s">
        <v>618</v>
      </c>
      <c r="E28" s="55" t="s">
        <v>639</v>
      </c>
      <c r="F28" s="55" t="s">
        <v>612</v>
      </c>
      <c r="G28" s="56" t="s">
        <v>603</v>
      </c>
      <c r="H28" s="57" t="s">
        <v>604</v>
      </c>
      <c r="I28" s="41"/>
      <c r="J28" s="41"/>
    </row>
    <row r="29" spans="1:10" ht="12" customHeight="1" x14ac:dyDescent="0.2">
      <c r="A29" s="499"/>
      <c r="B29" s="42" t="s">
        <v>164</v>
      </c>
      <c r="C29" s="55" t="s">
        <v>640</v>
      </c>
      <c r="D29" s="55" t="s">
        <v>618</v>
      </c>
      <c r="E29" s="55" t="s">
        <v>638</v>
      </c>
      <c r="F29" s="55" t="s">
        <v>616</v>
      </c>
      <c r="G29" s="56" t="s">
        <v>603</v>
      </c>
      <c r="H29" s="57" t="s">
        <v>604</v>
      </c>
      <c r="I29" s="41"/>
      <c r="J29" s="41"/>
    </row>
    <row r="30" spans="1:10" ht="12" customHeight="1" x14ac:dyDescent="0.2">
      <c r="A30" s="499"/>
      <c r="B30" s="42" t="s">
        <v>142</v>
      </c>
      <c r="C30" s="55" t="s">
        <v>605</v>
      </c>
      <c r="D30" s="55" t="s">
        <v>641</v>
      </c>
      <c r="E30" s="55" t="s">
        <v>625</v>
      </c>
      <c r="F30" s="55" t="s">
        <v>612</v>
      </c>
      <c r="G30" s="56" t="s">
        <v>619</v>
      </c>
      <c r="H30" s="57" t="s">
        <v>608</v>
      </c>
      <c r="I30" s="41"/>
      <c r="J30" s="41"/>
    </row>
    <row r="31" spans="1:10" ht="12" customHeight="1" x14ac:dyDescent="0.2">
      <c r="A31" s="499"/>
      <c r="B31" s="42" t="s">
        <v>152</v>
      </c>
      <c r="C31" s="55" t="s">
        <v>605</v>
      </c>
      <c r="D31" s="55" t="s">
        <v>627</v>
      </c>
      <c r="E31" s="55" t="s">
        <v>642</v>
      </c>
      <c r="F31" s="55" t="s">
        <v>623</v>
      </c>
      <c r="G31" s="56" t="s">
        <v>603</v>
      </c>
      <c r="H31" s="57" t="s">
        <v>604</v>
      </c>
      <c r="I31" s="41"/>
      <c r="J31" s="41"/>
    </row>
    <row r="32" spans="1:10" ht="12" customHeight="1" x14ac:dyDescent="0.2">
      <c r="A32" s="499"/>
      <c r="B32" s="42" t="s">
        <v>187</v>
      </c>
      <c r="C32" s="55" t="s">
        <v>88</v>
      </c>
      <c r="D32" s="55" t="s">
        <v>88</v>
      </c>
      <c r="E32" s="55" t="s">
        <v>88</v>
      </c>
      <c r="F32" s="55" t="s">
        <v>623</v>
      </c>
      <c r="G32" s="56" t="s">
        <v>603</v>
      </c>
      <c r="H32" s="57" t="s">
        <v>604</v>
      </c>
      <c r="I32" s="41"/>
      <c r="J32" s="41"/>
    </row>
    <row r="33" spans="1:10" ht="12" customHeight="1" x14ac:dyDescent="0.2">
      <c r="A33" s="499"/>
      <c r="B33" s="42" t="s">
        <v>151</v>
      </c>
      <c r="C33" s="55" t="s">
        <v>617</v>
      </c>
      <c r="D33" s="55" t="s">
        <v>631</v>
      </c>
      <c r="E33" s="55" t="s">
        <v>644</v>
      </c>
      <c r="F33" s="55" t="s">
        <v>612</v>
      </c>
      <c r="G33" s="56" t="s">
        <v>603</v>
      </c>
      <c r="H33" s="57" t="s">
        <v>604</v>
      </c>
      <c r="I33" s="41"/>
      <c r="J33" s="41"/>
    </row>
    <row r="34" spans="1:10" ht="12" customHeight="1" x14ac:dyDescent="0.2">
      <c r="A34" s="499"/>
      <c r="B34" s="42" t="s">
        <v>167</v>
      </c>
      <c r="C34" s="55" t="s">
        <v>645</v>
      </c>
      <c r="D34" s="55" t="s">
        <v>646</v>
      </c>
      <c r="E34" s="55" t="s">
        <v>646</v>
      </c>
      <c r="F34" s="55" t="s">
        <v>612</v>
      </c>
      <c r="G34" s="56" t="s">
        <v>603</v>
      </c>
      <c r="H34" s="57" t="s">
        <v>604</v>
      </c>
      <c r="I34" s="41"/>
      <c r="J34" s="41"/>
    </row>
    <row r="35" spans="1:10" ht="12" customHeight="1" x14ac:dyDescent="0.2">
      <c r="A35" s="499"/>
      <c r="B35" s="42" t="s">
        <v>537</v>
      </c>
      <c r="C35" s="55" t="s">
        <v>613</v>
      </c>
      <c r="D35" s="55" t="s">
        <v>643</v>
      </c>
      <c r="E35" s="55" t="s">
        <v>614</v>
      </c>
      <c r="F35" s="55" t="s">
        <v>616</v>
      </c>
      <c r="G35" s="56" t="s">
        <v>603</v>
      </c>
      <c r="H35" s="57" t="s">
        <v>604</v>
      </c>
      <c r="I35" s="41"/>
      <c r="J35" s="41"/>
    </row>
    <row r="36" spans="1:10" ht="12" customHeight="1" x14ac:dyDescent="0.2">
      <c r="A36" s="499"/>
      <c r="B36" s="42" t="s">
        <v>161</v>
      </c>
      <c r="C36" s="55" t="s">
        <v>605</v>
      </c>
      <c r="D36" s="55" t="s">
        <v>606</v>
      </c>
      <c r="E36" s="55" t="s">
        <v>616</v>
      </c>
      <c r="F36" s="55" t="s">
        <v>616</v>
      </c>
      <c r="G36" s="56" t="s">
        <v>603</v>
      </c>
      <c r="H36" s="57" t="s">
        <v>604</v>
      </c>
      <c r="I36" s="41"/>
      <c r="J36" s="41"/>
    </row>
    <row r="37" spans="1:10" ht="12" customHeight="1" x14ac:dyDescent="0.2">
      <c r="A37" s="499"/>
      <c r="B37" s="42" t="s">
        <v>149</v>
      </c>
      <c r="C37" s="55" t="s">
        <v>633</v>
      </c>
      <c r="D37" s="55" t="s">
        <v>614</v>
      </c>
      <c r="E37" s="55" t="s">
        <v>611</v>
      </c>
      <c r="F37" s="55" t="s">
        <v>602</v>
      </c>
      <c r="G37" s="56" t="s">
        <v>619</v>
      </c>
      <c r="H37" s="57" t="s">
        <v>604</v>
      </c>
      <c r="I37" s="41"/>
      <c r="J37" s="44"/>
    </row>
    <row r="38" spans="1:10" ht="12" customHeight="1" x14ac:dyDescent="0.2">
      <c r="A38" s="499"/>
      <c r="B38" s="42" t="s">
        <v>168</v>
      </c>
      <c r="C38" s="55" t="s">
        <v>613</v>
      </c>
      <c r="D38" s="55" t="s">
        <v>88</v>
      </c>
      <c r="E38" s="55" t="s">
        <v>618</v>
      </c>
      <c r="F38" s="55" t="s">
        <v>602</v>
      </c>
      <c r="G38" s="56" t="s">
        <v>619</v>
      </c>
      <c r="H38" s="57" t="s">
        <v>604</v>
      </c>
      <c r="I38" s="41"/>
      <c r="J38" s="44"/>
    </row>
    <row r="39" spans="1:10" ht="12" customHeight="1" x14ac:dyDescent="0.2">
      <c r="A39" s="499"/>
      <c r="B39" s="42" t="s">
        <v>158</v>
      </c>
      <c r="C39" s="55" t="s">
        <v>632</v>
      </c>
      <c r="D39" s="55" t="s">
        <v>614</v>
      </c>
      <c r="E39" s="55" t="s">
        <v>631</v>
      </c>
      <c r="F39" s="55" t="s">
        <v>602</v>
      </c>
      <c r="G39" s="56" t="s">
        <v>619</v>
      </c>
      <c r="H39" s="57" t="s">
        <v>608</v>
      </c>
      <c r="I39" s="41"/>
      <c r="J39" s="41"/>
    </row>
    <row r="40" spans="1:10" ht="12" customHeight="1" x14ac:dyDescent="0.2">
      <c r="A40" s="499"/>
      <c r="B40" s="42" t="s">
        <v>181</v>
      </c>
      <c r="C40" s="55" t="s">
        <v>622</v>
      </c>
      <c r="D40" s="55" t="s">
        <v>600</v>
      </c>
      <c r="E40" s="55" t="s">
        <v>602</v>
      </c>
      <c r="F40" s="55" t="s">
        <v>616</v>
      </c>
      <c r="G40" s="56" t="s">
        <v>619</v>
      </c>
      <c r="H40" s="57" t="s">
        <v>604</v>
      </c>
      <c r="I40" s="41"/>
      <c r="J40" s="41"/>
    </row>
    <row r="41" spans="1:10" ht="12" customHeight="1" x14ac:dyDescent="0.2">
      <c r="A41" s="499"/>
      <c r="B41" s="42" t="s">
        <v>178</v>
      </c>
      <c r="C41" s="55" t="s">
        <v>647</v>
      </c>
      <c r="D41" s="55" t="s">
        <v>648</v>
      </c>
      <c r="E41" s="55" t="s">
        <v>649</v>
      </c>
      <c r="F41" s="55" t="s">
        <v>638</v>
      </c>
      <c r="G41" s="56" t="s">
        <v>603</v>
      </c>
      <c r="H41" s="57" t="s">
        <v>604</v>
      </c>
      <c r="I41" s="41"/>
      <c r="J41" s="41"/>
    </row>
    <row r="42" spans="1:10" ht="12" customHeight="1" x14ac:dyDescent="0.2">
      <c r="A42" s="499"/>
      <c r="B42" s="42" t="s">
        <v>169</v>
      </c>
      <c r="C42" s="55" t="s">
        <v>605</v>
      </c>
      <c r="D42" s="55" t="s">
        <v>631</v>
      </c>
      <c r="E42" s="55" t="s">
        <v>646</v>
      </c>
      <c r="F42" s="55" t="s">
        <v>612</v>
      </c>
      <c r="G42" s="56" t="s">
        <v>603</v>
      </c>
      <c r="H42" s="57" t="s">
        <v>604</v>
      </c>
      <c r="I42" s="41"/>
      <c r="J42" s="41"/>
    </row>
    <row r="43" spans="1:10" ht="12" customHeight="1" x14ac:dyDescent="0.2">
      <c r="A43" s="499"/>
      <c r="B43" s="42" t="s">
        <v>184</v>
      </c>
      <c r="C43" s="55" t="s">
        <v>613</v>
      </c>
      <c r="D43" s="55" t="s">
        <v>618</v>
      </c>
      <c r="E43" s="55" t="s">
        <v>650</v>
      </c>
      <c r="F43" s="55" t="s">
        <v>602</v>
      </c>
      <c r="G43" s="56" t="s">
        <v>603</v>
      </c>
      <c r="H43" s="57" t="s">
        <v>604</v>
      </c>
      <c r="I43" s="41"/>
      <c r="J43" s="41"/>
    </row>
    <row r="44" spans="1:10" ht="12" customHeight="1" x14ac:dyDescent="0.2">
      <c r="A44" s="499"/>
      <c r="B44" s="42" t="s">
        <v>179</v>
      </c>
      <c r="C44" s="55" t="s">
        <v>613</v>
      </c>
      <c r="D44" s="55" t="s">
        <v>600</v>
      </c>
      <c r="E44" s="55" t="s">
        <v>602</v>
      </c>
      <c r="F44" s="55" t="s">
        <v>616</v>
      </c>
      <c r="G44" s="56" t="s">
        <v>603</v>
      </c>
      <c r="H44" s="57" t="s">
        <v>604</v>
      </c>
      <c r="I44" s="41"/>
      <c r="J44" s="41"/>
    </row>
    <row r="45" spans="1:10" ht="12" customHeight="1" x14ac:dyDescent="0.2">
      <c r="A45" s="499"/>
      <c r="B45" s="42" t="s">
        <v>175</v>
      </c>
      <c r="C45" s="55" t="s">
        <v>617</v>
      </c>
      <c r="D45" s="55" t="s">
        <v>618</v>
      </c>
      <c r="E45" s="55" t="s">
        <v>651</v>
      </c>
      <c r="F45" s="55" t="s">
        <v>649</v>
      </c>
      <c r="G45" s="56" t="s">
        <v>603</v>
      </c>
      <c r="H45" s="57" t="s">
        <v>604</v>
      </c>
      <c r="I45" s="41"/>
      <c r="J45" s="41"/>
    </row>
    <row r="46" spans="1:10" ht="12" customHeight="1" x14ac:dyDescent="0.2">
      <c r="A46" s="499"/>
      <c r="B46" s="42" t="s">
        <v>140</v>
      </c>
      <c r="C46" s="55" t="s">
        <v>621</v>
      </c>
      <c r="D46" s="55" t="s">
        <v>648</v>
      </c>
      <c r="E46" s="55" t="s">
        <v>645</v>
      </c>
      <c r="F46" s="55" t="s">
        <v>612</v>
      </c>
      <c r="G46" s="56" t="s">
        <v>603</v>
      </c>
      <c r="H46" s="57" t="s">
        <v>608</v>
      </c>
      <c r="I46" s="41"/>
      <c r="J46" s="41"/>
    </row>
    <row r="47" spans="1:10" ht="12" customHeight="1" x14ac:dyDescent="0.2">
      <c r="A47" s="499"/>
      <c r="B47" s="42" t="s">
        <v>186</v>
      </c>
      <c r="C47" s="55" t="s">
        <v>605</v>
      </c>
      <c r="D47" s="55" t="s">
        <v>610</v>
      </c>
      <c r="E47" s="55" t="s">
        <v>618</v>
      </c>
      <c r="F47" s="55" t="s">
        <v>616</v>
      </c>
      <c r="G47" s="56" t="s">
        <v>603</v>
      </c>
      <c r="H47" s="57" t="s">
        <v>604</v>
      </c>
      <c r="I47" s="41"/>
      <c r="J47" s="41"/>
    </row>
    <row r="48" spans="1:10" ht="12" customHeight="1" x14ac:dyDescent="0.2">
      <c r="A48" s="499"/>
      <c r="B48" s="42" t="s">
        <v>160</v>
      </c>
      <c r="C48" s="55" t="s">
        <v>633</v>
      </c>
      <c r="D48" s="55" t="s">
        <v>618</v>
      </c>
      <c r="E48" s="55" t="s">
        <v>648</v>
      </c>
      <c r="F48" s="55" t="s">
        <v>602</v>
      </c>
      <c r="G48" s="56" t="s">
        <v>603</v>
      </c>
      <c r="H48" s="57" t="s">
        <v>604</v>
      </c>
      <c r="I48" s="41"/>
      <c r="J48" s="41"/>
    </row>
    <row r="49" spans="1:10" ht="12" customHeight="1" x14ac:dyDescent="0.2">
      <c r="A49" s="499"/>
      <c r="B49" s="42" t="s">
        <v>154</v>
      </c>
      <c r="C49" s="55" t="s">
        <v>652</v>
      </c>
      <c r="D49" s="55" t="s">
        <v>610</v>
      </c>
      <c r="E49" s="55" t="s">
        <v>614</v>
      </c>
      <c r="F49" s="55" t="s">
        <v>612</v>
      </c>
      <c r="G49" s="56" t="s">
        <v>619</v>
      </c>
      <c r="H49" s="57" t="s">
        <v>608</v>
      </c>
      <c r="I49" s="41"/>
      <c r="J49" s="41"/>
    </row>
    <row r="50" spans="1:10" ht="12" customHeight="1" x14ac:dyDescent="0.2">
      <c r="A50" s="499"/>
      <c r="B50" s="42" t="s">
        <v>156</v>
      </c>
      <c r="C50" s="55" t="s">
        <v>617</v>
      </c>
      <c r="D50" s="55" t="s">
        <v>614</v>
      </c>
      <c r="E50" s="55" t="s">
        <v>618</v>
      </c>
      <c r="F50" s="55" t="s">
        <v>616</v>
      </c>
      <c r="G50" s="56" t="s">
        <v>619</v>
      </c>
      <c r="H50" s="57" t="s">
        <v>608</v>
      </c>
      <c r="I50" s="41"/>
      <c r="J50" s="41"/>
    </row>
    <row r="51" spans="1:10" ht="12" customHeight="1" x14ac:dyDescent="0.2">
      <c r="A51" s="499"/>
      <c r="B51" s="42" t="s">
        <v>143</v>
      </c>
      <c r="C51" s="55" t="s">
        <v>613</v>
      </c>
      <c r="D51" s="55" t="s">
        <v>614</v>
      </c>
      <c r="E51" s="55" t="s">
        <v>653</v>
      </c>
      <c r="F51" s="55" t="s">
        <v>616</v>
      </c>
      <c r="G51" s="56" t="s">
        <v>603</v>
      </c>
      <c r="H51" s="57" t="s">
        <v>604</v>
      </c>
      <c r="I51" s="41"/>
      <c r="J51" s="41"/>
    </row>
    <row r="52" spans="1:10" ht="12" customHeight="1" x14ac:dyDescent="0.2">
      <c r="A52" s="499"/>
      <c r="B52" s="42" t="s">
        <v>166</v>
      </c>
      <c r="C52" s="55" t="s">
        <v>613</v>
      </c>
      <c r="D52" s="55" t="s">
        <v>641</v>
      </c>
      <c r="E52" s="55" t="s">
        <v>654</v>
      </c>
      <c r="F52" s="55" t="s">
        <v>602</v>
      </c>
      <c r="G52" s="56" t="s">
        <v>603</v>
      </c>
      <c r="H52" s="57" t="s">
        <v>604</v>
      </c>
      <c r="I52" s="41"/>
      <c r="J52" s="41"/>
    </row>
    <row r="53" spans="1:10" ht="12" customHeight="1" x14ac:dyDescent="0.2">
      <c r="A53" s="499"/>
      <c r="B53" s="42" t="s">
        <v>162</v>
      </c>
      <c r="C53" s="55" t="s">
        <v>652</v>
      </c>
      <c r="D53" s="55" t="s">
        <v>606</v>
      </c>
      <c r="E53" s="55" t="s">
        <v>616</v>
      </c>
      <c r="F53" s="55" t="s">
        <v>616</v>
      </c>
      <c r="G53" s="56" t="s">
        <v>603</v>
      </c>
      <c r="H53" s="57" t="s">
        <v>604</v>
      </c>
      <c r="I53" s="41"/>
      <c r="J53" s="41"/>
    </row>
    <row r="54" spans="1:10" ht="12" customHeight="1" x14ac:dyDescent="0.2">
      <c r="A54" s="499"/>
      <c r="B54" s="42" t="s">
        <v>153</v>
      </c>
      <c r="C54" s="55" t="s">
        <v>88</v>
      </c>
      <c r="D54" s="55" t="s">
        <v>88</v>
      </c>
      <c r="E54" s="55" t="s">
        <v>88</v>
      </c>
      <c r="F54" s="55" t="s">
        <v>612</v>
      </c>
      <c r="G54" s="56" t="s">
        <v>88</v>
      </c>
      <c r="H54" s="57" t="s">
        <v>88</v>
      </c>
      <c r="I54" s="41"/>
      <c r="J54" s="41"/>
    </row>
    <row r="55" spans="1:10" ht="12" customHeight="1" x14ac:dyDescent="0.2">
      <c r="A55" s="499"/>
      <c r="B55" s="42" t="s">
        <v>138</v>
      </c>
      <c r="C55" s="55" t="s">
        <v>622</v>
      </c>
      <c r="D55" s="55" t="s">
        <v>655</v>
      </c>
      <c r="E55" s="55" t="s">
        <v>656</v>
      </c>
      <c r="F55" s="55" t="s">
        <v>616</v>
      </c>
      <c r="G55" s="56" t="s">
        <v>619</v>
      </c>
      <c r="H55" s="57" t="s">
        <v>604</v>
      </c>
      <c r="I55" s="41"/>
      <c r="J55" s="41"/>
    </row>
    <row r="56" spans="1:10" ht="12" customHeight="1" x14ac:dyDescent="0.2">
      <c r="A56" s="499"/>
      <c r="B56" s="42" t="s">
        <v>139</v>
      </c>
      <c r="C56" s="55" t="s">
        <v>605</v>
      </c>
      <c r="D56" s="55" t="s">
        <v>631</v>
      </c>
      <c r="E56" s="55" t="s">
        <v>638</v>
      </c>
      <c r="F56" s="55" t="s">
        <v>623</v>
      </c>
      <c r="G56" s="56" t="s">
        <v>619</v>
      </c>
      <c r="H56" s="57" t="s">
        <v>608</v>
      </c>
      <c r="I56" s="41"/>
      <c r="J56" s="41"/>
    </row>
    <row r="57" spans="1:10" ht="5.0999999999999996" customHeight="1" x14ac:dyDescent="0.2">
      <c r="A57" s="490"/>
      <c r="B57" s="50"/>
      <c r="C57" s="45"/>
      <c r="D57" s="45"/>
      <c r="E57" s="45"/>
      <c r="F57" s="45"/>
      <c r="G57" s="45"/>
      <c r="H57" s="46"/>
      <c r="I57" s="500"/>
      <c r="J57" s="47"/>
    </row>
  </sheetData>
  <mergeCells count="7">
    <mergeCell ref="B2:H2"/>
    <mergeCell ref="B3:B4"/>
    <mergeCell ref="C3:C4"/>
    <mergeCell ref="D3:D4"/>
    <mergeCell ref="E3:E4"/>
    <mergeCell ref="F3:F4"/>
    <mergeCell ref="G3:H3"/>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A85DB-0897-4742-9E22-24F3A91C20AE}">
  <dimension ref="A1:B169"/>
  <sheetViews>
    <sheetView workbookViewId="0"/>
  </sheetViews>
  <sheetFormatPr defaultRowHeight="12" x14ac:dyDescent="0.2"/>
  <sheetData>
    <row r="1" spans="1:2" x14ac:dyDescent="0.2">
      <c r="A1" s="69" t="s">
        <v>678</v>
      </c>
      <c r="B1" t="str">
        <f>_xll.XL3Refresh("grid","913fff65-24e5-40f8-9678-da61a9ce7792",#REF!,#REF!)</f>
        <v>grid - 913fff65-24e5-40f8-9678-da61a9ce7792</v>
      </c>
    </row>
    <row r="2" spans="1:2" x14ac:dyDescent="0.2">
      <c r="A2" s="69" t="s">
        <v>679</v>
      </c>
      <c r="B2" t="str">
        <f>_xll.XL3Refresh("grid","441d6d74-34dd-468c-b8a2-b5d8b78049ca",#REF!,#REF!)</f>
        <v>grid - 441d6d74-34dd-468c-b8a2-b5d8b78049ca</v>
      </c>
    </row>
    <row r="3" spans="1:2" x14ac:dyDescent="0.2">
      <c r="A3" s="69" t="s">
        <v>680</v>
      </c>
      <c r="B3" t="str">
        <f>_xll.XL3Refresh("grid","4577b19a-17cc-41a0-a0e7-4ff6235b5c1b",#REF!,#REF!)</f>
        <v>grid - 4577b19a-17cc-41a0-a0e7-4ff6235b5c1b</v>
      </c>
    </row>
    <row r="4" spans="1:2" x14ac:dyDescent="0.2">
      <c r="A4" s="69" t="s">
        <v>681</v>
      </c>
      <c r="B4" t="str">
        <f>_xll.XL3Refresh("grid","ccaefee7-80a3-4d44-9bd0-81f91ff8b09f",#REF!,#REF!)</f>
        <v>grid - ccaefee7-80a3-4d44-9bd0-81f91ff8b09f</v>
      </c>
    </row>
    <row r="5" spans="1:2" x14ac:dyDescent="0.2">
      <c r="A5" s="69"/>
      <c r="B5" t="str">
        <f>_xll.XL3Refresh("grid","9cf54cae-5883-4dd7-9fe5-b0c0284713b0",#REF!)</f>
        <v>grid - 9cf54cae-5883-4dd7-9fe5-b0c0284713b0</v>
      </c>
    </row>
    <row r="6" spans="1:2" x14ac:dyDescent="0.2">
      <c r="A6" s="69" t="s">
        <v>675</v>
      </c>
      <c r="B6" t="str">
        <f>_xll.XL3Refresh("grid","92087b7b-d9dd-4bc4-86e2-b3c46d03813d",#REF!)</f>
        <v>grid - 92087b7b-d9dd-4bc4-86e2-b3c46d03813d</v>
      </c>
    </row>
    <row r="7" spans="1:2" x14ac:dyDescent="0.2">
      <c r="A7" s="69" t="s">
        <v>676</v>
      </c>
    </row>
    <row r="8" spans="1:2" x14ac:dyDescent="0.2">
      <c r="A8" s="69" t="s">
        <v>677</v>
      </c>
    </row>
    <row r="9" spans="1:2" x14ac:dyDescent="0.2">
      <c r="A9" s="69"/>
    </row>
    <row r="10" spans="1:2" x14ac:dyDescent="0.2">
      <c r="A10" s="69" t="s">
        <v>525</v>
      </c>
    </row>
    <row r="11" spans="1:2" x14ac:dyDescent="0.2">
      <c r="A11" s="69" t="s">
        <v>526</v>
      </c>
    </row>
    <row r="12" spans="1:2" x14ac:dyDescent="0.2">
      <c r="A12" s="69" t="s">
        <v>527</v>
      </c>
    </row>
    <row r="13" spans="1:2" x14ac:dyDescent="0.2">
      <c r="A13" s="69" t="s">
        <v>528</v>
      </c>
    </row>
    <row r="14" spans="1:2" x14ac:dyDescent="0.2">
      <c r="A14" s="69" t="s">
        <v>529</v>
      </c>
    </row>
    <row r="15" spans="1:2" x14ac:dyDescent="0.2">
      <c r="A15" s="69" t="s">
        <v>530</v>
      </c>
    </row>
    <row r="16" spans="1:2" x14ac:dyDescent="0.2">
      <c r="A16" s="69" t="s">
        <v>531</v>
      </c>
    </row>
    <row r="17" spans="1:2" x14ac:dyDescent="0.2">
      <c r="A17" s="69" t="s">
        <v>532</v>
      </c>
    </row>
    <row r="18" spans="1:2" x14ac:dyDescent="0.2">
      <c r="A18" s="69" t="s">
        <v>538</v>
      </c>
    </row>
    <row r="19" spans="1:2" x14ac:dyDescent="0.2">
      <c r="A19" s="69" t="s">
        <v>539</v>
      </c>
    </row>
    <row r="20" spans="1:2" x14ac:dyDescent="0.2">
      <c r="A20" s="69" t="s">
        <v>533</v>
      </c>
    </row>
    <row r="21" spans="1:2" x14ac:dyDescent="0.2">
      <c r="A21" s="69" t="s">
        <v>534</v>
      </c>
    </row>
    <row r="22" spans="1:2" x14ac:dyDescent="0.2">
      <c r="A22" s="69" t="s">
        <v>535</v>
      </c>
    </row>
    <row r="23" spans="1:2" x14ac:dyDescent="0.2">
      <c r="A23" s="69" t="s">
        <v>540</v>
      </c>
    </row>
    <row r="24" spans="1:2" x14ac:dyDescent="0.2">
      <c r="A24" s="69" t="s">
        <v>541</v>
      </c>
      <c r="B24" t="str">
        <f>_xll.XL3Refresh("grid","2d8a854f-b059-47e3-a553-3dfb0e9f961b",#REF!,#REF!)</f>
        <v>grid - 2d8a854f-b059-47e3-a553-3dfb0e9f961b</v>
      </c>
    </row>
    <row r="25" spans="1:2" x14ac:dyDescent="0.2">
      <c r="A25" s="69" t="s">
        <v>542</v>
      </c>
    </row>
    <row r="26" spans="1:2" x14ac:dyDescent="0.2">
      <c r="A26" s="69"/>
    </row>
    <row r="27" spans="1:2" x14ac:dyDescent="0.2">
      <c r="A27" s="69" t="s">
        <v>381</v>
      </c>
    </row>
    <row r="28" spans="1:2" x14ac:dyDescent="0.2">
      <c r="A28" s="69" t="s">
        <v>382</v>
      </c>
    </row>
    <row r="29" spans="1:2" x14ac:dyDescent="0.2">
      <c r="A29" s="69" t="s">
        <v>383</v>
      </c>
    </row>
    <row r="30" spans="1:2" x14ac:dyDescent="0.2">
      <c r="A30" s="69" t="s">
        <v>384</v>
      </c>
      <c r="B30" t="str">
        <f>_xll.XL3Refresh("grid","935d2e52-06c6-4b82-a132-44e75a86b942",#REF!,#REF!)</f>
        <v>grid - 935d2e52-06c6-4b82-a132-44e75a86b942</v>
      </c>
    </row>
    <row r="31" spans="1:2" x14ac:dyDescent="0.2">
      <c r="A31" s="69" t="s">
        <v>385</v>
      </c>
      <c r="B31" t="str">
        <f>_xll.XL3Refresh("grid","33089355-d270-4ac7-bca7-fee7d3ebca12",#REF!,#REF!)</f>
        <v>grid - 33089355-d270-4ac7-bca7-fee7d3ebca12</v>
      </c>
    </row>
    <row r="32" spans="1:2" x14ac:dyDescent="0.2">
      <c r="A32" s="69" t="s">
        <v>386</v>
      </c>
      <c r="B32" t="str">
        <f>_xll.XL3Refresh("grid","b564d3c3-9ff9-44d1-b220-b655992243e7",#REF!,#REF!)</f>
        <v>grid - b564d3c3-9ff9-44d1-b220-b655992243e7</v>
      </c>
    </row>
    <row r="33" spans="1:2" x14ac:dyDescent="0.2">
      <c r="A33" s="69" t="s">
        <v>387</v>
      </c>
      <c r="B33" t="str">
        <f>_xll.XL3Refresh("grid","b593cc0f-102b-443b-8d18-24492ce5b1e7",#REF!,#REF!)</f>
        <v>grid - b593cc0f-102b-443b-8d18-24492ce5b1e7</v>
      </c>
    </row>
    <row r="34" spans="1:2" x14ac:dyDescent="0.2">
      <c r="A34" s="69" t="s">
        <v>388</v>
      </c>
    </row>
    <row r="35" spans="1:2" x14ac:dyDescent="0.2">
      <c r="A35" s="69" t="s">
        <v>389</v>
      </c>
      <c r="B35" t="str">
        <f>_xll.XL3Refresh("grid","429208db-8bbf-40da-ada3-ea270d63de47",#REF!)</f>
        <v>grid - 429208db-8bbf-40da-ada3-ea270d63de47</v>
      </c>
    </row>
    <row r="36" spans="1:2" x14ac:dyDescent="0.2">
      <c r="A36" s="69" t="s">
        <v>390</v>
      </c>
    </row>
    <row r="37" spans="1:2" x14ac:dyDescent="0.2">
      <c r="A37" s="69" t="s">
        <v>391</v>
      </c>
    </row>
    <row r="38" spans="1:2" x14ac:dyDescent="0.2">
      <c r="A38" s="69" t="s">
        <v>392</v>
      </c>
    </row>
    <row r="39" spans="1:2" x14ac:dyDescent="0.2">
      <c r="A39" s="69" t="s">
        <v>393</v>
      </c>
    </row>
    <row r="40" spans="1:2" x14ac:dyDescent="0.2">
      <c r="A40" s="69" t="s">
        <v>394</v>
      </c>
    </row>
    <row r="41" spans="1:2" x14ac:dyDescent="0.2">
      <c r="A41" s="69" t="s">
        <v>395</v>
      </c>
    </row>
    <row r="42" spans="1:2" x14ac:dyDescent="0.2">
      <c r="A42" s="69" t="s">
        <v>396</v>
      </c>
    </row>
    <row r="43" spans="1:2" x14ac:dyDescent="0.2">
      <c r="A43" s="69" t="s">
        <v>397</v>
      </c>
    </row>
    <row r="44" spans="1:2" x14ac:dyDescent="0.2">
      <c r="A44" s="69" t="s">
        <v>398</v>
      </c>
    </row>
    <row r="45" spans="1:2" x14ac:dyDescent="0.2">
      <c r="A45" s="69" t="s">
        <v>399</v>
      </c>
    </row>
    <row r="46" spans="1:2" x14ac:dyDescent="0.2">
      <c r="A46" s="69" t="s">
        <v>400</v>
      </c>
    </row>
    <row r="47" spans="1:2" x14ac:dyDescent="0.2">
      <c r="A47" s="69" t="s">
        <v>401</v>
      </c>
    </row>
    <row r="48" spans="1:2" x14ac:dyDescent="0.2">
      <c r="A48" s="69" t="s">
        <v>402</v>
      </c>
    </row>
    <row r="49" spans="1:1" x14ac:dyDescent="0.2">
      <c r="A49" s="69" t="s">
        <v>403</v>
      </c>
    </row>
    <row r="50" spans="1:1" x14ac:dyDescent="0.2">
      <c r="A50" s="69" t="s">
        <v>404</v>
      </c>
    </row>
    <row r="51" spans="1:1" x14ac:dyDescent="0.2">
      <c r="A51" s="69" t="s">
        <v>405</v>
      </c>
    </row>
    <row r="52" spans="1:1" x14ac:dyDescent="0.2">
      <c r="A52" s="69" t="s">
        <v>406</v>
      </c>
    </row>
    <row r="53" spans="1:1" x14ac:dyDescent="0.2">
      <c r="A53" s="69" t="s">
        <v>407</v>
      </c>
    </row>
    <row r="54" spans="1:1" x14ac:dyDescent="0.2">
      <c r="A54" s="69" t="s">
        <v>408</v>
      </c>
    </row>
    <row r="55" spans="1:1" x14ac:dyDescent="0.2">
      <c r="A55" s="69" t="s">
        <v>409</v>
      </c>
    </row>
    <row r="56" spans="1:1" x14ac:dyDescent="0.2">
      <c r="A56" s="69" t="s">
        <v>410</v>
      </c>
    </row>
    <row r="57" spans="1:1" x14ac:dyDescent="0.2">
      <c r="A57" s="69" t="s">
        <v>411</v>
      </c>
    </row>
    <row r="58" spans="1:1" x14ac:dyDescent="0.2">
      <c r="A58" s="69" t="s">
        <v>412</v>
      </c>
    </row>
    <row r="59" spans="1:1" x14ac:dyDescent="0.2">
      <c r="A59" s="69" t="s">
        <v>413</v>
      </c>
    </row>
    <row r="60" spans="1:1" x14ac:dyDescent="0.2">
      <c r="A60" s="69" t="s">
        <v>414</v>
      </c>
    </row>
    <row r="61" spans="1:1" x14ac:dyDescent="0.2">
      <c r="A61" s="69" t="s">
        <v>415</v>
      </c>
    </row>
    <row r="62" spans="1:1" x14ac:dyDescent="0.2">
      <c r="A62" s="69" t="s">
        <v>416</v>
      </c>
    </row>
    <row r="63" spans="1:1" x14ac:dyDescent="0.2">
      <c r="A63" s="69" t="s">
        <v>417</v>
      </c>
    </row>
    <row r="64" spans="1:1" x14ac:dyDescent="0.2">
      <c r="A64" s="69" t="s">
        <v>418</v>
      </c>
    </row>
    <row r="65" spans="1:1" x14ac:dyDescent="0.2">
      <c r="A65" s="69" t="s">
        <v>419</v>
      </c>
    </row>
    <row r="66" spans="1:1" x14ac:dyDescent="0.2">
      <c r="A66" s="69" t="s">
        <v>420</v>
      </c>
    </row>
    <row r="67" spans="1:1" x14ac:dyDescent="0.2">
      <c r="A67" s="69" t="s">
        <v>421</v>
      </c>
    </row>
    <row r="68" spans="1:1" x14ac:dyDescent="0.2">
      <c r="A68" s="69" t="s">
        <v>422</v>
      </c>
    </row>
    <row r="69" spans="1:1" x14ac:dyDescent="0.2">
      <c r="A69" s="69" t="s">
        <v>423</v>
      </c>
    </row>
    <row r="70" spans="1:1" x14ac:dyDescent="0.2">
      <c r="A70" s="69" t="s">
        <v>424</v>
      </c>
    </row>
    <row r="71" spans="1:1" x14ac:dyDescent="0.2">
      <c r="A71" s="69" t="s">
        <v>425</v>
      </c>
    </row>
    <row r="72" spans="1:1" x14ac:dyDescent="0.2">
      <c r="A72" s="69" t="s">
        <v>426</v>
      </c>
    </row>
    <row r="73" spans="1:1" x14ac:dyDescent="0.2">
      <c r="A73" s="69" t="s">
        <v>427</v>
      </c>
    </row>
    <row r="74" spans="1:1" x14ac:dyDescent="0.2">
      <c r="A74" s="69" t="s">
        <v>428</v>
      </c>
    </row>
    <row r="75" spans="1:1" x14ac:dyDescent="0.2">
      <c r="A75" s="69" t="s">
        <v>429</v>
      </c>
    </row>
    <row r="76" spans="1:1" x14ac:dyDescent="0.2">
      <c r="A76" s="69" t="s">
        <v>430</v>
      </c>
    </row>
    <row r="77" spans="1:1" x14ac:dyDescent="0.2">
      <c r="A77" s="69" t="s">
        <v>431</v>
      </c>
    </row>
    <row r="78" spans="1:1" x14ac:dyDescent="0.2">
      <c r="A78" s="69" t="s">
        <v>432</v>
      </c>
    </row>
    <row r="79" spans="1:1" x14ac:dyDescent="0.2">
      <c r="A79" s="69" t="s">
        <v>433</v>
      </c>
    </row>
    <row r="80" spans="1:1" x14ac:dyDescent="0.2">
      <c r="A80" s="69" t="s">
        <v>434</v>
      </c>
    </row>
    <row r="81" spans="1:1" x14ac:dyDescent="0.2">
      <c r="A81" s="69" t="s">
        <v>435</v>
      </c>
    </row>
    <row r="82" spans="1:1" x14ac:dyDescent="0.2">
      <c r="A82" s="69" t="s">
        <v>436</v>
      </c>
    </row>
    <row r="83" spans="1:1" x14ac:dyDescent="0.2">
      <c r="A83" s="69" t="s">
        <v>437</v>
      </c>
    </row>
    <row r="84" spans="1:1" x14ac:dyDescent="0.2">
      <c r="A84" s="69" t="s">
        <v>438</v>
      </c>
    </row>
    <row r="85" spans="1:1" x14ac:dyDescent="0.2">
      <c r="A85" s="69" t="s">
        <v>439</v>
      </c>
    </row>
    <row r="86" spans="1:1" x14ac:dyDescent="0.2">
      <c r="A86" s="69" t="s">
        <v>440</v>
      </c>
    </row>
    <row r="87" spans="1:1" x14ac:dyDescent="0.2">
      <c r="A87" s="69" t="s">
        <v>441</v>
      </c>
    </row>
    <row r="88" spans="1:1" x14ac:dyDescent="0.2">
      <c r="A88" s="69" t="s">
        <v>442</v>
      </c>
    </row>
    <row r="89" spans="1:1" x14ac:dyDescent="0.2">
      <c r="A89" s="69" t="s">
        <v>443</v>
      </c>
    </row>
    <row r="90" spans="1:1" x14ac:dyDescent="0.2">
      <c r="A90" s="69" t="s">
        <v>444</v>
      </c>
    </row>
    <row r="91" spans="1:1" x14ac:dyDescent="0.2">
      <c r="A91" s="69" t="s">
        <v>445</v>
      </c>
    </row>
    <row r="92" spans="1:1" x14ac:dyDescent="0.2">
      <c r="A92" s="69" t="s">
        <v>446</v>
      </c>
    </row>
    <row r="93" spans="1:1" x14ac:dyDescent="0.2">
      <c r="A93" s="69" t="s">
        <v>447</v>
      </c>
    </row>
    <row r="94" spans="1:1" x14ac:dyDescent="0.2">
      <c r="A94" s="69" t="s">
        <v>448</v>
      </c>
    </row>
    <row r="95" spans="1:1" x14ac:dyDescent="0.2">
      <c r="A95" s="69" t="s">
        <v>449</v>
      </c>
    </row>
    <row r="96" spans="1:1" x14ac:dyDescent="0.2">
      <c r="A96" s="69" t="s">
        <v>450</v>
      </c>
    </row>
    <row r="97" spans="1:1" x14ac:dyDescent="0.2">
      <c r="A97" s="69" t="s">
        <v>451</v>
      </c>
    </row>
    <row r="98" spans="1:1" x14ac:dyDescent="0.2">
      <c r="A98" s="69" t="s">
        <v>452</v>
      </c>
    </row>
    <row r="99" spans="1:1" x14ac:dyDescent="0.2">
      <c r="A99" s="69" t="s">
        <v>453</v>
      </c>
    </row>
    <row r="100" spans="1:1" x14ac:dyDescent="0.2">
      <c r="A100" s="69" t="s">
        <v>454</v>
      </c>
    </row>
    <row r="101" spans="1:1" x14ac:dyDescent="0.2">
      <c r="A101" s="69" t="s">
        <v>455</v>
      </c>
    </row>
    <row r="102" spans="1:1" x14ac:dyDescent="0.2">
      <c r="A102" s="69" t="s">
        <v>456</v>
      </c>
    </row>
    <row r="103" spans="1:1" x14ac:dyDescent="0.2">
      <c r="A103" s="69" t="s">
        <v>457</v>
      </c>
    </row>
    <row r="104" spans="1:1" x14ac:dyDescent="0.2">
      <c r="A104" s="69" t="s">
        <v>458</v>
      </c>
    </row>
    <row r="105" spans="1:1" x14ac:dyDescent="0.2">
      <c r="A105" s="69" t="s">
        <v>459</v>
      </c>
    </row>
    <row r="106" spans="1:1" x14ac:dyDescent="0.2">
      <c r="A106" s="69" t="s">
        <v>460</v>
      </c>
    </row>
    <row r="107" spans="1:1" x14ac:dyDescent="0.2">
      <c r="A107" s="69" t="s">
        <v>461</v>
      </c>
    </row>
    <row r="108" spans="1:1" x14ac:dyDescent="0.2">
      <c r="A108" s="69" t="s">
        <v>462</v>
      </c>
    </row>
    <row r="109" spans="1:1" x14ac:dyDescent="0.2">
      <c r="A109" s="69" t="s">
        <v>463</v>
      </c>
    </row>
    <row r="110" spans="1:1" x14ac:dyDescent="0.2">
      <c r="A110" s="69" t="s">
        <v>464</v>
      </c>
    </row>
    <row r="111" spans="1:1" x14ac:dyDescent="0.2">
      <c r="A111" s="69" t="s">
        <v>465</v>
      </c>
    </row>
    <row r="112" spans="1:1" x14ac:dyDescent="0.2">
      <c r="A112" s="69" t="s">
        <v>466</v>
      </c>
    </row>
    <row r="113" spans="1:1" x14ac:dyDescent="0.2">
      <c r="A113" s="69" t="s">
        <v>467</v>
      </c>
    </row>
    <row r="114" spans="1:1" x14ac:dyDescent="0.2">
      <c r="A114" s="69" t="s">
        <v>468</v>
      </c>
    </row>
    <row r="115" spans="1:1" x14ac:dyDescent="0.2">
      <c r="A115" s="69" t="s">
        <v>469</v>
      </c>
    </row>
    <row r="116" spans="1:1" x14ac:dyDescent="0.2">
      <c r="A116" s="69" t="s">
        <v>470</v>
      </c>
    </row>
    <row r="117" spans="1:1" x14ac:dyDescent="0.2">
      <c r="A117" s="69" t="s">
        <v>471</v>
      </c>
    </row>
    <row r="118" spans="1:1" x14ac:dyDescent="0.2">
      <c r="A118" s="69" t="s">
        <v>472</v>
      </c>
    </row>
    <row r="119" spans="1:1" x14ac:dyDescent="0.2">
      <c r="A119" s="69" t="s">
        <v>473</v>
      </c>
    </row>
    <row r="120" spans="1:1" x14ac:dyDescent="0.2">
      <c r="A120" s="69" t="s">
        <v>474</v>
      </c>
    </row>
    <row r="121" spans="1:1" x14ac:dyDescent="0.2">
      <c r="A121" s="69" t="s">
        <v>475</v>
      </c>
    </row>
    <row r="122" spans="1:1" x14ac:dyDescent="0.2">
      <c r="A122" s="69" t="s">
        <v>476</v>
      </c>
    </row>
    <row r="123" spans="1:1" x14ac:dyDescent="0.2">
      <c r="A123" s="69" t="s">
        <v>477</v>
      </c>
    </row>
    <row r="124" spans="1:1" x14ac:dyDescent="0.2">
      <c r="A124" s="69" t="s">
        <v>478</v>
      </c>
    </row>
    <row r="125" spans="1:1" x14ac:dyDescent="0.2">
      <c r="A125" s="69" t="s">
        <v>479</v>
      </c>
    </row>
    <row r="126" spans="1:1" x14ac:dyDescent="0.2">
      <c r="A126" s="69" t="s">
        <v>480</v>
      </c>
    </row>
    <row r="127" spans="1:1" x14ac:dyDescent="0.2">
      <c r="A127" s="69" t="s">
        <v>481</v>
      </c>
    </row>
    <row r="128" spans="1:1" x14ac:dyDescent="0.2">
      <c r="A128" s="69" t="s">
        <v>482</v>
      </c>
    </row>
    <row r="129" spans="1:1" x14ac:dyDescent="0.2">
      <c r="A129" s="69" t="s">
        <v>483</v>
      </c>
    </row>
    <row r="130" spans="1:1" x14ac:dyDescent="0.2">
      <c r="A130" s="69" t="s">
        <v>484</v>
      </c>
    </row>
    <row r="131" spans="1:1" x14ac:dyDescent="0.2">
      <c r="A131" s="69" t="s">
        <v>485</v>
      </c>
    </row>
    <row r="132" spans="1:1" x14ac:dyDescent="0.2">
      <c r="A132" s="69" t="s">
        <v>486</v>
      </c>
    </row>
    <row r="133" spans="1:1" x14ac:dyDescent="0.2">
      <c r="A133" s="69" t="s">
        <v>487</v>
      </c>
    </row>
    <row r="134" spans="1:1" x14ac:dyDescent="0.2">
      <c r="A134" s="69" t="s">
        <v>488</v>
      </c>
    </row>
    <row r="135" spans="1:1" x14ac:dyDescent="0.2">
      <c r="A135" s="69" t="s">
        <v>489</v>
      </c>
    </row>
    <row r="136" spans="1:1" x14ac:dyDescent="0.2">
      <c r="A136" s="69" t="s">
        <v>490</v>
      </c>
    </row>
    <row r="137" spans="1:1" x14ac:dyDescent="0.2">
      <c r="A137" s="69" t="s">
        <v>491</v>
      </c>
    </row>
    <row r="138" spans="1:1" x14ac:dyDescent="0.2">
      <c r="A138" s="69" t="s">
        <v>492</v>
      </c>
    </row>
    <row r="139" spans="1:1" x14ac:dyDescent="0.2">
      <c r="A139" s="69" t="s">
        <v>493</v>
      </c>
    </row>
    <row r="140" spans="1:1" x14ac:dyDescent="0.2">
      <c r="A140" s="69" t="s">
        <v>494</v>
      </c>
    </row>
    <row r="141" spans="1:1" x14ac:dyDescent="0.2">
      <c r="A141" s="69" t="s">
        <v>495</v>
      </c>
    </row>
    <row r="142" spans="1:1" x14ac:dyDescent="0.2">
      <c r="A142" s="69" t="s">
        <v>496</v>
      </c>
    </row>
    <row r="143" spans="1:1" x14ac:dyDescent="0.2">
      <c r="A143" s="69" t="s">
        <v>497</v>
      </c>
    </row>
    <row r="144" spans="1:1" x14ac:dyDescent="0.2">
      <c r="A144" s="69" t="s">
        <v>498</v>
      </c>
    </row>
    <row r="145" spans="1:1" x14ac:dyDescent="0.2">
      <c r="A145" s="69" t="s">
        <v>499</v>
      </c>
    </row>
    <row r="146" spans="1:1" x14ac:dyDescent="0.2">
      <c r="A146" s="69" t="s">
        <v>500</v>
      </c>
    </row>
    <row r="147" spans="1:1" x14ac:dyDescent="0.2">
      <c r="A147" s="69" t="s">
        <v>501</v>
      </c>
    </row>
    <row r="148" spans="1:1" x14ac:dyDescent="0.2">
      <c r="A148" s="69" t="s">
        <v>502</v>
      </c>
    </row>
    <row r="149" spans="1:1" x14ac:dyDescent="0.2">
      <c r="A149" s="69" t="s">
        <v>503</v>
      </c>
    </row>
    <row r="150" spans="1:1" x14ac:dyDescent="0.2">
      <c r="A150" s="69" t="s">
        <v>504</v>
      </c>
    </row>
    <row r="151" spans="1:1" x14ac:dyDescent="0.2">
      <c r="A151" s="69" t="s">
        <v>505</v>
      </c>
    </row>
    <row r="152" spans="1:1" x14ac:dyDescent="0.2">
      <c r="A152" s="69" t="s">
        <v>506</v>
      </c>
    </row>
    <row r="153" spans="1:1" x14ac:dyDescent="0.2">
      <c r="A153" s="69" t="s">
        <v>507</v>
      </c>
    </row>
    <row r="154" spans="1:1" x14ac:dyDescent="0.2">
      <c r="A154" s="69" t="s">
        <v>508</v>
      </c>
    </row>
    <row r="155" spans="1:1" x14ac:dyDescent="0.2">
      <c r="A155" s="69" t="s">
        <v>509</v>
      </c>
    </row>
    <row r="156" spans="1:1" x14ac:dyDescent="0.2">
      <c r="A156" s="69" t="s">
        <v>510</v>
      </c>
    </row>
    <row r="157" spans="1:1" x14ac:dyDescent="0.2">
      <c r="A157" s="69" t="s">
        <v>511</v>
      </c>
    </row>
    <row r="158" spans="1:1" x14ac:dyDescent="0.2">
      <c r="A158" s="69" t="s">
        <v>512</v>
      </c>
    </row>
    <row r="159" spans="1:1" x14ac:dyDescent="0.2">
      <c r="A159" s="69" t="s">
        <v>513</v>
      </c>
    </row>
    <row r="160" spans="1:1" x14ac:dyDescent="0.2">
      <c r="A160" s="69" t="s">
        <v>514</v>
      </c>
    </row>
    <row r="161" spans="1:1" x14ac:dyDescent="0.2">
      <c r="A161" s="69" t="s">
        <v>515</v>
      </c>
    </row>
    <row r="162" spans="1:1" x14ac:dyDescent="0.2">
      <c r="A162" s="69" t="s">
        <v>516</v>
      </c>
    </row>
    <row r="163" spans="1:1" x14ac:dyDescent="0.2">
      <c r="A163" s="69" t="s">
        <v>517</v>
      </c>
    </row>
    <row r="164" spans="1:1" x14ac:dyDescent="0.2">
      <c r="A164" s="69" t="s">
        <v>518</v>
      </c>
    </row>
    <row r="165" spans="1:1" x14ac:dyDescent="0.2">
      <c r="A165" s="69" t="s">
        <v>519</v>
      </c>
    </row>
    <row r="166" spans="1:1" x14ac:dyDescent="0.2">
      <c r="A166" s="69" t="s">
        <v>520</v>
      </c>
    </row>
    <row r="167" spans="1:1" x14ac:dyDescent="0.2">
      <c r="A167" s="69" t="s">
        <v>521</v>
      </c>
    </row>
    <row r="168" spans="1:1" x14ac:dyDescent="0.2">
      <c r="A168" s="69" t="s">
        <v>522</v>
      </c>
    </row>
    <row r="169" spans="1:1" x14ac:dyDescent="0.2">
      <c r="A169" s="69" t="s">
        <v>523</v>
      </c>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AE2D7-6EA5-4F9E-A8E7-EAF643AC3DC1}">
  <sheetPr>
    <pageSetUpPr fitToPage="1"/>
  </sheetPr>
  <dimension ref="A2:K54"/>
  <sheetViews>
    <sheetView showGridLines="0" zoomScaleNormal="100" zoomScaleSheetLayoutView="100" workbookViewId="0"/>
  </sheetViews>
  <sheetFormatPr defaultColWidth="9.140625" defaultRowHeight="12" x14ac:dyDescent="0.2"/>
  <cols>
    <col min="1" max="1" width="1.7109375" style="70" customWidth="1"/>
    <col min="2" max="2" width="29.28515625" style="70" customWidth="1"/>
    <col min="3" max="9" width="9.71093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253"/>
    </row>
    <row r="3" spans="1:11" s="269" customFormat="1" ht="14.25" x14ac:dyDescent="0.2">
      <c r="A3" s="268"/>
      <c r="B3" s="268" t="s">
        <v>338</v>
      </c>
      <c r="C3" s="274"/>
      <c r="D3" s="274"/>
      <c r="E3" s="274"/>
      <c r="F3" s="274"/>
      <c r="G3" s="274"/>
      <c r="H3" s="274"/>
      <c r="I3" s="274"/>
      <c r="J3" s="268"/>
      <c r="K3" s="272"/>
    </row>
    <row r="4" spans="1:11" s="263" customFormat="1" ht="21" customHeight="1" x14ac:dyDescent="0.2">
      <c r="A4" s="277"/>
      <c r="B4" s="276" t="s">
        <v>598</v>
      </c>
      <c r="C4" s="276"/>
      <c r="D4" s="276"/>
      <c r="E4" s="276"/>
      <c r="F4" s="276"/>
      <c r="G4" s="276"/>
      <c r="H4" s="276"/>
      <c r="I4" s="278" t="s">
        <v>275</v>
      </c>
      <c r="J4" s="276"/>
      <c r="K4" s="264"/>
    </row>
    <row r="5" spans="1:11" ht="12" customHeight="1" x14ac:dyDescent="0.2">
      <c r="A5" s="288"/>
      <c r="B5" s="289"/>
      <c r="C5" s="558" t="s">
        <v>346</v>
      </c>
      <c r="D5" s="557"/>
      <c r="E5" s="557"/>
      <c r="F5" s="557"/>
      <c r="G5" s="557"/>
      <c r="H5" s="557"/>
      <c r="I5" s="557"/>
      <c r="J5" s="308"/>
    </row>
    <row r="6" spans="1:11" ht="20.100000000000001" customHeight="1" x14ac:dyDescent="0.2">
      <c r="A6" s="151"/>
      <c r="B6" s="280"/>
      <c r="C6" s="281" t="s">
        <v>39</v>
      </c>
      <c r="D6" s="281" t="s">
        <v>40</v>
      </c>
      <c r="E6" s="281" t="s">
        <v>41</v>
      </c>
      <c r="F6" s="281" t="s">
        <v>43</v>
      </c>
      <c r="G6" s="281" t="s">
        <v>44</v>
      </c>
      <c r="H6" s="281" t="s">
        <v>29</v>
      </c>
      <c r="I6" s="283" t="s">
        <v>46</v>
      </c>
      <c r="J6" s="308"/>
    </row>
    <row r="7" spans="1:11" s="115" customFormat="1" ht="20.100000000000001" customHeight="1" x14ac:dyDescent="0.25">
      <c r="A7" s="249"/>
      <c r="B7" s="117" t="s">
        <v>56</v>
      </c>
      <c r="C7" s="146">
        <v>54979.164133999991</v>
      </c>
      <c r="D7" s="146">
        <v>49907.065126000001</v>
      </c>
      <c r="E7" s="146">
        <v>53528.16208699999</v>
      </c>
      <c r="F7" s="146">
        <v>35952.981091000001</v>
      </c>
      <c r="G7" s="146">
        <v>946.63736299999994</v>
      </c>
      <c r="H7" s="146">
        <v>72471.427148000002</v>
      </c>
      <c r="I7" s="317">
        <v>100789.12109000002</v>
      </c>
      <c r="K7" s="110"/>
    </row>
    <row r="8" spans="1:11" ht="20.100000000000001" customHeight="1" x14ac:dyDescent="0.2">
      <c r="A8" s="73"/>
      <c r="B8" s="117" t="s">
        <v>351</v>
      </c>
      <c r="C8" s="146">
        <v>29604.106405000002</v>
      </c>
      <c r="D8" s="146">
        <v>27848.603939000001</v>
      </c>
      <c r="E8" s="146">
        <v>32047.864223999997</v>
      </c>
      <c r="F8" s="146">
        <v>19705.522755000005</v>
      </c>
      <c r="G8" s="146">
        <v>538.14783</v>
      </c>
      <c r="H8" s="146">
        <v>34036.250750000007</v>
      </c>
      <c r="I8" s="95">
        <v>59181.940449000002</v>
      </c>
    </row>
    <row r="9" spans="1:11" ht="12" customHeight="1" x14ac:dyDescent="0.2">
      <c r="A9" s="245"/>
      <c r="B9" s="112" t="s">
        <v>248</v>
      </c>
      <c r="C9" s="146">
        <v>6811.8005930000018</v>
      </c>
      <c r="D9" s="146">
        <v>6535.3016040000002</v>
      </c>
      <c r="E9" s="146">
        <v>6541.575073</v>
      </c>
      <c r="F9" s="146">
        <v>4640.061506</v>
      </c>
      <c r="G9" s="146">
        <v>131.870487</v>
      </c>
      <c r="H9" s="146">
        <v>8835.8959849999992</v>
      </c>
      <c r="I9" s="95">
        <v>21276.72047</v>
      </c>
    </row>
    <row r="10" spans="1:11" ht="12" customHeight="1" x14ac:dyDescent="0.2">
      <c r="A10" s="245"/>
      <c r="B10" s="112" t="s">
        <v>249</v>
      </c>
      <c r="C10" s="146">
        <v>22792.305795999997</v>
      </c>
      <c r="D10" s="146">
        <v>21313.302312</v>
      </c>
      <c r="E10" s="146">
        <v>25506.289128999997</v>
      </c>
      <c r="F10" s="146">
        <v>15065.461225000003</v>
      </c>
      <c r="G10" s="146">
        <v>406.27733999999998</v>
      </c>
      <c r="H10" s="146">
        <v>25200.354738000002</v>
      </c>
      <c r="I10" s="95">
        <v>37905.219966000004</v>
      </c>
    </row>
    <row r="11" spans="1:11" ht="20.100000000000001" customHeight="1" x14ac:dyDescent="0.2">
      <c r="A11" s="73"/>
      <c r="B11" s="117" t="s">
        <v>206</v>
      </c>
      <c r="C11" s="146">
        <v>23659.290923</v>
      </c>
      <c r="D11" s="146">
        <v>18640.122977999999</v>
      </c>
      <c r="E11" s="146">
        <v>19329.360898999999</v>
      </c>
      <c r="F11" s="146">
        <v>13449.385917000001</v>
      </c>
      <c r="G11" s="146">
        <v>402.70401499999991</v>
      </c>
      <c r="H11" s="146">
        <v>30701.473764999995</v>
      </c>
      <c r="I11" s="95">
        <v>39848.602320000005</v>
      </c>
    </row>
    <row r="12" spans="1:11" ht="12" customHeight="1" x14ac:dyDescent="0.2">
      <c r="A12" s="245"/>
      <c r="B12" s="112" t="s">
        <v>248</v>
      </c>
      <c r="C12" s="146">
        <v>6461.8871070000005</v>
      </c>
      <c r="D12" s="146">
        <v>4731.0448819999992</v>
      </c>
      <c r="E12" s="146">
        <v>4808.3158480000002</v>
      </c>
      <c r="F12" s="146">
        <v>2465.2257469999995</v>
      </c>
      <c r="G12" s="146">
        <v>66.192870999999997</v>
      </c>
      <c r="H12" s="146">
        <v>6364.0644869999996</v>
      </c>
      <c r="I12" s="95">
        <v>13009.670985000002</v>
      </c>
    </row>
    <row r="13" spans="1:11" ht="12" customHeight="1" x14ac:dyDescent="0.2">
      <c r="A13" s="245"/>
      <c r="B13" s="112" t="s">
        <v>249</v>
      </c>
      <c r="C13" s="146">
        <v>17197.381515000001</v>
      </c>
      <c r="D13" s="146">
        <v>13909.075072</v>
      </c>
      <c r="E13" s="146">
        <v>14520.944533</v>
      </c>
      <c r="F13" s="146">
        <v>10984.16015</v>
      </c>
      <c r="G13" s="146">
        <v>336.51114299999995</v>
      </c>
      <c r="H13" s="146">
        <v>24337.279907999997</v>
      </c>
      <c r="I13" s="95">
        <v>26838.930317000002</v>
      </c>
    </row>
    <row r="14" spans="1:11" ht="20.100000000000001" customHeight="1" x14ac:dyDescent="0.2">
      <c r="A14" s="73"/>
      <c r="B14" s="94" t="s">
        <v>250</v>
      </c>
      <c r="C14" s="146">
        <v>14031.280587999998</v>
      </c>
      <c r="D14" s="146">
        <v>12544.209948</v>
      </c>
      <c r="E14" s="146">
        <v>10764.674354999999</v>
      </c>
      <c r="F14" s="146">
        <v>8458.9448550000016</v>
      </c>
      <c r="G14" s="146">
        <v>388.72212500000001</v>
      </c>
      <c r="H14" s="146">
        <v>20362.667434000003</v>
      </c>
      <c r="I14" s="95">
        <v>20338.60513</v>
      </c>
    </row>
    <row r="15" spans="1:11" ht="12" customHeight="1" x14ac:dyDescent="0.2">
      <c r="A15" s="245"/>
      <c r="B15" s="112" t="s">
        <v>251</v>
      </c>
      <c r="C15" s="146">
        <v>3761.8042750000004</v>
      </c>
      <c r="D15" s="146">
        <v>3461.1689510000006</v>
      </c>
      <c r="E15" s="146">
        <v>4620.6127530000003</v>
      </c>
      <c r="F15" s="146">
        <v>2039.3986629999999</v>
      </c>
      <c r="G15" s="146">
        <v>9.6405790000000007</v>
      </c>
      <c r="H15" s="146">
        <v>5655.7595849999998</v>
      </c>
      <c r="I15" s="95">
        <v>10244.934259999998</v>
      </c>
    </row>
    <row r="16" spans="1:11" ht="12" customHeight="1" x14ac:dyDescent="0.2">
      <c r="A16" s="245"/>
      <c r="B16" s="112" t="s">
        <v>252</v>
      </c>
      <c r="C16" s="146">
        <v>2446.9396779999997</v>
      </c>
      <c r="D16" s="146">
        <v>1370.6408409999999</v>
      </c>
      <c r="E16" s="146">
        <v>1397.4577429999999</v>
      </c>
      <c r="F16" s="146">
        <v>2270.2414330000001</v>
      </c>
      <c r="G16" s="146">
        <v>2.5600800000000001</v>
      </c>
      <c r="H16" s="146">
        <v>2157.3174719999997</v>
      </c>
      <c r="I16" s="95">
        <v>5885.1986850000003</v>
      </c>
    </row>
    <row r="17" spans="1:11" ht="12" customHeight="1" x14ac:dyDescent="0.2">
      <c r="A17" s="245"/>
      <c r="B17" s="112" t="s">
        <v>263</v>
      </c>
      <c r="C17" s="146">
        <v>341.46778299999994</v>
      </c>
      <c r="D17" s="146">
        <v>714.43602599999997</v>
      </c>
      <c r="E17" s="146">
        <v>1277.5650520000002</v>
      </c>
      <c r="F17" s="146">
        <v>322.46555699999999</v>
      </c>
      <c r="G17" s="146">
        <v>1.335E-3</v>
      </c>
      <c r="H17" s="146">
        <v>876.63946600000008</v>
      </c>
      <c r="I17" s="95">
        <v>2073.1513560000003</v>
      </c>
    </row>
    <row r="18" spans="1:11" ht="12" customHeight="1" x14ac:dyDescent="0.2">
      <c r="A18" s="245"/>
      <c r="B18" s="112" t="s">
        <v>264</v>
      </c>
      <c r="C18" s="146">
        <v>3062.9493830000001</v>
      </c>
      <c r="D18" s="146">
        <v>497.31298399999997</v>
      </c>
      <c r="E18" s="146">
        <v>1265.9224939999999</v>
      </c>
      <c r="F18" s="146">
        <v>331.28840400000001</v>
      </c>
      <c r="G18" s="146">
        <v>1.7798930000000002</v>
      </c>
      <c r="H18" s="146">
        <v>1624.4427950000002</v>
      </c>
      <c r="I18" s="95">
        <v>1291.9804899999999</v>
      </c>
    </row>
    <row r="19" spans="1:11" ht="12" customHeight="1" x14ac:dyDescent="0.2">
      <c r="A19" s="245"/>
      <c r="B19" s="112" t="s">
        <v>255</v>
      </c>
      <c r="C19" s="146">
        <v>14.849216000005981</v>
      </c>
      <c r="D19" s="146">
        <v>52.354228000000148</v>
      </c>
      <c r="E19" s="146">
        <v>3.1285019999995711</v>
      </c>
      <c r="F19" s="146">
        <v>27.047005000000354</v>
      </c>
      <c r="G19" s="146">
        <v>2.9999998787388904E-6</v>
      </c>
      <c r="H19" s="146">
        <v>24.647012999994331</v>
      </c>
      <c r="I19" s="95">
        <v>14.732399000000441</v>
      </c>
    </row>
    <row r="20" spans="1:11" ht="20.100000000000001" customHeight="1" x14ac:dyDescent="0.2">
      <c r="A20" s="73"/>
      <c r="B20" s="117" t="s">
        <v>207</v>
      </c>
      <c r="C20" s="146">
        <v>1715.7694329999999</v>
      </c>
      <c r="D20" s="146">
        <v>3418.3861460000003</v>
      </c>
      <c r="E20" s="146">
        <v>2150.9488179999998</v>
      </c>
      <c r="F20" s="146">
        <v>2798.0243609999998</v>
      </c>
      <c r="G20" s="146">
        <v>5.7850099999999998</v>
      </c>
      <c r="H20" s="146">
        <v>7733.703066</v>
      </c>
      <c r="I20" s="95">
        <v>1758.6421739999998</v>
      </c>
    </row>
    <row r="21" spans="1:11" ht="12" customHeight="1" x14ac:dyDescent="0.2">
      <c r="A21" s="245"/>
      <c r="B21" s="112" t="s">
        <v>248</v>
      </c>
      <c r="C21" s="146">
        <v>905.67063900000005</v>
      </c>
      <c r="D21" s="146">
        <v>2067.9491830000002</v>
      </c>
      <c r="E21" s="146">
        <v>961.76348300000006</v>
      </c>
      <c r="F21" s="146">
        <v>1197.013301</v>
      </c>
      <c r="G21" s="146">
        <v>1.0304530000000001</v>
      </c>
      <c r="H21" s="146">
        <v>4595.5990190000002</v>
      </c>
      <c r="I21" s="95">
        <v>1090.0946149999997</v>
      </c>
    </row>
    <row r="22" spans="1:11" ht="12" customHeight="1" x14ac:dyDescent="0.2">
      <c r="A22" s="245"/>
      <c r="B22" s="182" t="s">
        <v>249</v>
      </c>
      <c r="C22" s="146">
        <v>810.09777799999995</v>
      </c>
      <c r="D22" s="146">
        <v>1350.4915010000002</v>
      </c>
      <c r="E22" s="146">
        <v>1189.135822</v>
      </c>
      <c r="F22" s="146">
        <v>1601.010041</v>
      </c>
      <c r="G22" s="146">
        <v>4.777825</v>
      </c>
      <c r="H22" s="146">
        <v>3138.1576280000004</v>
      </c>
      <c r="I22" s="95">
        <v>668.59654999999998</v>
      </c>
    </row>
    <row r="23" spans="1:11" ht="20.100000000000001" customHeight="1" x14ac:dyDescent="0.2">
      <c r="A23" s="73"/>
      <c r="B23" s="183" t="s">
        <v>265</v>
      </c>
      <c r="C23" s="146">
        <v>38863.678632999996</v>
      </c>
      <c r="D23" s="146">
        <v>34928.463078000001</v>
      </c>
      <c r="E23" s="146">
        <v>39574.986627999999</v>
      </c>
      <c r="F23" s="146">
        <v>25471.583271000003</v>
      </c>
      <c r="G23" s="146">
        <v>489.39769500000006</v>
      </c>
      <c r="H23" s="146">
        <v>50035.913369000002</v>
      </c>
      <c r="I23" s="95">
        <v>63066.098459000001</v>
      </c>
    </row>
    <row r="24" spans="1:11" x14ac:dyDescent="0.2">
      <c r="A24" s="73"/>
      <c r="B24" s="179" t="s">
        <v>232</v>
      </c>
      <c r="C24" s="146">
        <v>14523.185769999998</v>
      </c>
      <c r="D24" s="146">
        <v>14859.637750000002</v>
      </c>
      <c r="E24" s="146">
        <v>17894.483641000003</v>
      </c>
      <c r="F24" s="146">
        <v>10991.359189000001</v>
      </c>
      <c r="G24" s="146">
        <v>315.07463500000006</v>
      </c>
      <c r="H24" s="146">
        <v>21788.668086000001</v>
      </c>
      <c r="I24" s="95">
        <v>27851.178387</v>
      </c>
    </row>
    <row r="25" spans="1:11" x14ac:dyDescent="0.2">
      <c r="A25" s="73"/>
      <c r="B25" s="179" t="s">
        <v>266</v>
      </c>
      <c r="C25" s="146">
        <v>24340.492862999996</v>
      </c>
      <c r="D25" s="146">
        <v>20068.825327999999</v>
      </c>
      <c r="E25" s="146">
        <v>21680.502987</v>
      </c>
      <c r="F25" s="146">
        <v>14480.224082000001</v>
      </c>
      <c r="G25" s="146">
        <v>174.32306</v>
      </c>
      <c r="H25" s="146">
        <v>28247.245283</v>
      </c>
      <c r="I25" s="95">
        <v>35214.920072000001</v>
      </c>
    </row>
    <row r="26" spans="1:11" ht="12" customHeight="1" x14ac:dyDescent="0.2">
      <c r="A26" s="245"/>
      <c r="B26" s="181" t="s">
        <v>132</v>
      </c>
      <c r="C26" s="146">
        <v>5004.5697899999996</v>
      </c>
      <c r="D26" s="146">
        <v>5618.3253089999998</v>
      </c>
      <c r="E26" s="146">
        <v>4901.5980600000003</v>
      </c>
      <c r="F26" s="146">
        <v>4276.8664269999999</v>
      </c>
      <c r="G26" s="146">
        <v>172.12548000000001</v>
      </c>
      <c r="H26" s="146">
        <v>8336.728430000001</v>
      </c>
      <c r="I26" s="95">
        <v>12764.491082999999</v>
      </c>
    </row>
    <row r="27" spans="1:11" ht="12" customHeight="1" x14ac:dyDescent="0.2">
      <c r="A27" s="245"/>
      <c r="B27" s="130" t="s">
        <v>133</v>
      </c>
      <c r="C27" s="146">
        <v>7408.2248309999995</v>
      </c>
      <c r="D27" s="146">
        <v>5998.3727990000007</v>
      </c>
      <c r="E27" s="146">
        <v>6461.3622889999997</v>
      </c>
      <c r="F27" s="146">
        <v>3738.2010409999998</v>
      </c>
      <c r="G27" s="146">
        <v>134.88496000000001</v>
      </c>
      <c r="H27" s="146">
        <v>8033.1101199999994</v>
      </c>
      <c r="I27" s="95">
        <v>16764.120543999998</v>
      </c>
    </row>
    <row r="28" spans="1:11" ht="12" customHeight="1" x14ac:dyDescent="0.2">
      <c r="A28" s="245"/>
      <c r="B28" s="130" t="s">
        <v>134</v>
      </c>
      <c r="C28" s="146">
        <v>2167.7493480000003</v>
      </c>
      <c r="D28" s="146">
        <v>2652.8991559999999</v>
      </c>
      <c r="E28" s="146">
        <v>1615.0508129999998</v>
      </c>
      <c r="F28" s="146">
        <v>1608.5799029999998</v>
      </c>
      <c r="G28" s="146">
        <v>34.269161000000004</v>
      </c>
      <c r="H28" s="146">
        <v>4820.9851150000004</v>
      </c>
      <c r="I28" s="95">
        <v>5118.6799629999996</v>
      </c>
    </row>
    <row r="29" spans="1:11" ht="12" customHeight="1" x14ac:dyDescent="0.2">
      <c r="A29" s="245"/>
      <c r="B29" s="130" t="s">
        <v>135</v>
      </c>
      <c r="C29" s="146">
        <v>1535.0630109999997</v>
      </c>
      <c r="D29" s="146">
        <v>709.06482700000004</v>
      </c>
      <c r="E29" s="146">
        <v>975.12410000000011</v>
      </c>
      <c r="F29" s="146">
        <v>857.73823500000003</v>
      </c>
      <c r="G29" s="146">
        <v>115.85726100000001</v>
      </c>
      <c r="H29" s="146">
        <v>1244.4101959999998</v>
      </c>
      <c r="I29" s="95">
        <v>3075.5242319999998</v>
      </c>
    </row>
    <row r="30" spans="1:11" s="120" customFormat="1" ht="20.100000000000001" customHeight="1" x14ac:dyDescent="0.2">
      <c r="A30" s="99"/>
      <c r="B30" s="119" t="s">
        <v>364</v>
      </c>
      <c r="C30" s="146">
        <v>7698.3669840000002</v>
      </c>
      <c r="D30" s="146">
        <v>6054.9510820000005</v>
      </c>
      <c r="E30" s="146">
        <v>5368.2353970000004</v>
      </c>
      <c r="F30" s="146">
        <v>4528.2168750000001</v>
      </c>
      <c r="G30" s="146">
        <v>1.12948</v>
      </c>
      <c r="H30" s="146">
        <v>6819.3237369999997</v>
      </c>
      <c r="I30" s="95">
        <v>14186.136064</v>
      </c>
      <c r="K30" s="100"/>
    </row>
    <row r="31" spans="1:11" s="120" customFormat="1" ht="12" customHeight="1" x14ac:dyDescent="0.2">
      <c r="A31" s="248"/>
      <c r="B31" s="121" t="s">
        <v>365</v>
      </c>
      <c r="C31" s="146">
        <v>1493.5963220000001</v>
      </c>
      <c r="D31" s="146">
        <v>1424.4754359999999</v>
      </c>
      <c r="E31" s="146">
        <v>1535.5510700000002</v>
      </c>
      <c r="F31" s="146">
        <v>503.38266499999997</v>
      </c>
      <c r="G31" s="146">
        <v>12.715865999999998</v>
      </c>
      <c r="H31" s="146">
        <v>2316.9399560000002</v>
      </c>
      <c r="I31" s="95">
        <v>713.86429199999998</v>
      </c>
      <c r="K31" s="100"/>
    </row>
    <row r="32" spans="1:11" s="120" customFormat="1" ht="3" customHeight="1" x14ac:dyDescent="0.2">
      <c r="A32" s="248"/>
      <c r="B32" s="121"/>
      <c r="C32" s="146"/>
      <c r="D32" s="146"/>
      <c r="E32" s="146"/>
      <c r="F32" s="146"/>
      <c r="G32" s="146"/>
      <c r="H32" s="146"/>
      <c r="I32" s="95"/>
      <c r="J32" s="99"/>
      <c r="K32" s="147"/>
    </row>
    <row r="33" spans="1:11" s="263" customFormat="1" ht="20.100000000000001" customHeight="1" x14ac:dyDescent="0.2">
      <c r="A33" s="329"/>
      <c r="B33" s="326" t="s">
        <v>57</v>
      </c>
      <c r="C33" s="327">
        <v>1008.6644749999999</v>
      </c>
      <c r="D33" s="327">
        <v>3451.0391440000008</v>
      </c>
      <c r="E33" s="327">
        <v>592.12311799999986</v>
      </c>
      <c r="F33" s="327">
        <v>601.80611700000009</v>
      </c>
      <c r="G33" s="327">
        <v>0</v>
      </c>
      <c r="H33" s="327">
        <v>2964.9043169999995</v>
      </c>
      <c r="I33" s="328">
        <v>1423.3687060000002</v>
      </c>
      <c r="J33" s="329"/>
      <c r="K33" s="266"/>
    </row>
    <row r="34" spans="1:11" ht="20.100000000000001" customHeight="1" x14ac:dyDescent="0.2">
      <c r="A34" s="73"/>
      <c r="B34" s="117" t="s">
        <v>351</v>
      </c>
      <c r="C34" s="146">
        <v>271.72170499999999</v>
      </c>
      <c r="D34" s="146">
        <v>992.22735799999998</v>
      </c>
      <c r="E34" s="146">
        <v>369.32414699999998</v>
      </c>
      <c r="F34" s="146">
        <v>415.09997199999998</v>
      </c>
      <c r="G34" s="146">
        <v>0</v>
      </c>
      <c r="H34" s="146">
        <v>1841.297458</v>
      </c>
      <c r="I34" s="95">
        <v>866.04691200000002</v>
      </c>
    </row>
    <row r="35" spans="1:11" ht="12" customHeight="1" x14ac:dyDescent="0.2">
      <c r="A35" s="245"/>
      <c r="B35" s="112" t="s">
        <v>248</v>
      </c>
      <c r="C35" s="146">
        <v>115.410308</v>
      </c>
      <c r="D35" s="146">
        <v>378.01212199999998</v>
      </c>
      <c r="E35" s="146">
        <v>176.10724799999997</v>
      </c>
      <c r="F35" s="146">
        <v>296.06168300000002</v>
      </c>
      <c r="G35" s="146">
        <v>0</v>
      </c>
      <c r="H35" s="146">
        <v>844.24464599999988</v>
      </c>
      <c r="I35" s="95">
        <v>405.44615200000004</v>
      </c>
    </row>
    <row r="36" spans="1:11" ht="12" customHeight="1" x14ac:dyDescent="0.2">
      <c r="A36" s="245"/>
      <c r="B36" s="112" t="s">
        <v>249</v>
      </c>
      <c r="C36" s="146">
        <v>156.311396</v>
      </c>
      <c r="D36" s="146">
        <v>614.21523400000001</v>
      </c>
      <c r="E36" s="146">
        <v>193.21689800000001</v>
      </c>
      <c r="F36" s="146">
        <v>119.038285</v>
      </c>
      <c r="G36" s="146">
        <v>0</v>
      </c>
      <c r="H36" s="146">
        <v>997.05280800000003</v>
      </c>
      <c r="I36" s="95">
        <v>460.60075799999993</v>
      </c>
    </row>
    <row r="37" spans="1:11" ht="20.100000000000001" customHeight="1" x14ac:dyDescent="0.2">
      <c r="A37" s="73"/>
      <c r="B37" s="117" t="s">
        <v>206</v>
      </c>
      <c r="C37" s="146">
        <v>634.97749099999999</v>
      </c>
      <c r="D37" s="146">
        <v>2429.1765620000001</v>
      </c>
      <c r="E37" s="146">
        <v>190.25081</v>
      </c>
      <c r="F37" s="146">
        <v>182.83185400000002</v>
      </c>
      <c r="G37" s="146">
        <v>0</v>
      </c>
      <c r="H37" s="146">
        <v>1047.0444830000001</v>
      </c>
      <c r="I37" s="95">
        <v>432.43384700000007</v>
      </c>
    </row>
    <row r="38" spans="1:11" ht="12" customHeight="1" x14ac:dyDescent="0.2">
      <c r="A38" s="245"/>
      <c r="B38" s="112" t="s">
        <v>248</v>
      </c>
      <c r="C38" s="146">
        <v>150.925996</v>
      </c>
      <c r="D38" s="146">
        <v>316.65349099999997</v>
      </c>
      <c r="E38" s="146">
        <v>53.598497999999999</v>
      </c>
      <c r="F38" s="146">
        <v>77.053727000000009</v>
      </c>
      <c r="G38" s="146">
        <v>0</v>
      </c>
      <c r="H38" s="146">
        <v>88.006958999999995</v>
      </c>
      <c r="I38" s="95">
        <v>22.574112</v>
      </c>
    </row>
    <row r="39" spans="1:11" ht="12" customHeight="1" x14ac:dyDescent="0.2">
      <c r="A39" s="245"/>
      <c r="B39" s="112" t="s">
        <v>249</v>
      </c>
      <c r="C39" s="146">
        <v>484.05149399999999</v>
      </c>
      <c r="D39" s="146">
        <v>2112.5230710000001</v>
      </c>
      <c r="E39" s="146">
        <v>136.65231</v>
      </c>
      <c r="F39" s="146">
        <v>105.778127</v>
      </c>
      <c r="G39" s="146">
        <v>0</v>
      </c>
      <c r="H39" s="146">
        <v>959.03752399999996</v>
      </c>
      <c r="I39" s="95">
        <v>409.859734</v>
      </c>
    </row>
    <row r="40" spans="1:11" ht="20.100000000000001" customHeight="1" x14ac:dyDescent="0.2">
      <c r="A40" s="73"/>
      <c r="B40" s="94" t="s">
        <v>250</v>
      </c>
      <c r="C40" s="146">
        <v>275.56381299999998</v>
      </c>
      <c r="D40" s="146">
        <v>470.44806800000003</v>
      </c>
      <c r="E40" s="146">
        <v>140.69686200000001</v>
      </c>
      <c r="F40" s="146">
        <v>38.052666000000002</v>
      </c>
      <c r="G40" s="146">
        <v>0</v>
      </c>
      <c r="H40" s="146">
        <v>244.90111300000001</v>
      </c>
      <c r="I40" s="95">
        <v>78.696326999999997</v>
      </c>
    </row>
    <row r="41" spans="1:11" ht="12" customHeight="1" x14ac:dyDescent="0.2">
      <c r="A41" s="245"/>
      <c r="B41" s="112" t="s">
        <v>251</v>
      </c>
      <c r="C41" s="146">
        <v>13.030885</v>
      </c>
      <c r="D41" s="146">
        <v>214.15781699999999</v>
      </c>
      <c r="E41" s="146">
        <v>13.53106</v>
      </c>
      <c r="F41" s="146">
        <v>88.190239000000005</v>
      </c>
      <c r="G41" s="146">
        <v>0</v>
      </c>
      <c r="H41" s="146">
        <v>235.12755700000002</v>
      </c>
      <c r="I41" s="95">
        <v>67.618393999999995</v>
      </c>
    </row>
    <row r="42" spans="1:11" ht="12" customHeight="1" x14ac:dyDescent="0.2">
      <c r="A42" s="245"/>
      <c r="B42" s="112" t="s">
        <v>252</v>
      </c>
      <c r="C42" s="146">
        <v>103.68905400000001</v>
      </c>
      <c r="D42" s="146">
        <v>637.25057699999991</v>
      </c>
      <c r="E42" s="146">
        <v>9.7765820000000012</v>
      </c>
      <c r="F42" s="146">
        <v>41.670197999999999</v>
      </c>
      <c r="G42" s="146">
        <v>0</v>
      </c>
      <c r="H42" s="146">
        <v>503.13121899999999</v>
      </c>
      <c r="I42" s="95">
        <v>137.444142</v>
      </c>
    </row>
    <row r="43" spans="1:11" ht="12" customHeight="1" x14ac:dyDescent="0.2">
      <c r="A43" s="245"/>
      <c r="B43" s="112" t="s">
        <v>263</v>
      </c>
      <c r="C43" s="146">
        <v>213.81358999999998</v>
      </c>
      <c r="D43" s="146">
        <v>1104.0870640000001</v>
      </c>
      <c r="E43" s="146">
        <v>22.152097000000001</v>
      </c>
      <c r="F43" s="146">
        <v>1.5900000000000001E-3</v>
      </c>
      <c r="G43" s="146">
        <v>0</v>
      </c>
      <c r="H43" s="146">
        <v>55.866704999999996</v>
      </c>
      <c r="I43" s="95">
        <v>141.19032300000001</v>
      </c>
    </row>
    <row r="44" spans="1:11" ht="12" customHeight="1" x14ac:dyDescent="0.2">
      <c r="A44" s="245"/>
      <c r="B44" s="112" t="s">
        <v>264</v>
      </c>
      <c r="C44" s="146">
        <v>28.880147999999998</v>
      </c>
      <c r="D44" s="146">
        <v>3.2420329999999997</v>
      </c>
      <c r="E44" s="146">
        <v>4.0942059999999998</v>
      </c>
      <c r="F44" s="146">
        <v>8.8671599999999984</v>
      </c>
      <c r="G44" s="146">
        <v>0</v>
      </c>
      <c r="H44" s="146">
        <v>8.0308860000000006</v>
      </c>
      <c r="I44" s="95">
        <v>7.4851330000000011</v>
      </c>
    </row>
    <row r="45" spans="1:11" ht="12" customHeight="1" x14ac:dyDescent="0.2">
      <c r="A45" s="245"/>
      <c r="B45" s="112" t="s">
        <v>255</v>
      </c>
      <c r="C45" s="146">
        <v>9.9999999747524271E-7</v>
      </c>
      <c r="D45" s="146">
        <v>-8.9969999999084393E-3</v>
      </c>
      <c r="E45" s="146">
        <v>0.20000299999999244</v>
      </c>
      <c r="F45" s="146">
        <v>6.0500010000000088</v>
      </c>
      <c r="G45" s="146">
        <v>0</v>
      </c>
      <c r="H45" s="146">
        <v>-1.2996999999813852E-2</v>
      </c>
      <c r="I45" s="95">
        <v>0.19952799999999798</v>
      </c>
    </row>
    <row r="46" spans="1:11" ht="20.100000000000001" customHeight="1" x14ac:dyDescent="0.2">
      <c r="A46" s="73"/>
      <c r="B46" s="117" t="s">
        <v>207</v>
      </c>
      <c r="C46" s="146">
        <v>101.96527399999999</v>
      </c>
      <c r="D46" s="146">
        <v>29.634717999999999</v>
      </c>
      <c r="E46" s="146">
        <v>32.548157000000003</v>
      </c>
      <c r="F46" s="146">
        <v>3.8737839999999997</v>
      </c>
      <c r="G46" s="146">
        <v>0</v>
      </c>
      <c r="H46" s="146">
        <v>76.540872000000007</v>
      </c>
      <c r="I46" s="95">
        <v>124.865762</v>
      </c>
    </row>
    <row r="47" spans="1:11" ht="12" customHeight="1" x14ac:dyDescent="0.2">
      <c r="A47" s="245"/>
      <c r="B47" s="112" t="s">
        <v>248</v>
      </c>
      <c r="C47" s="146">
        <v>62.819136</v>
      </c>
      <c r="D47" s="146">
        <v>0.54119300000000004</v>
      </c>
      <c r="E47" s="146">
        <v>0.38172400000000001</v>
      </c>
      <c r="F47" s="146">
        <v>1.651448</v>
      </c>
      <c r="G47" s="146">
        <v>0</v>
      </c>
      <c r="H47" s="146">
        <v>36.049543</v>
      </c>
      <c r="I47" s="95">
        <v>121.40200400000001</v>
      </c>
    </row>
    <row r="48" spans="1:11" ht="12" customHeight="1" x14ac:dyDescent="0.2">
      <c r="A48" s="245"/>
      <c r="B48" s="112" t="s">
        <v>249</v>
      </c>
      <c r="C48" s="146">
        <v>39.146138000000001</v>
      </c>
      <c r="D48" s="146">
        <v>29.093525</v>
      </c>
      <c r="E48" s="146">
        <v>32.166431000000003</v>
      </c>
      <c r="F48" s="146">
        <v>2.2223359999999999</v>
      </c>
      <c r="G48" s="146">
        <v>0</v>
      </c>
      <c r="H48" s="146">
        <v>40.491329</v>
      </c>
      <c r="I48" s="95">
        <v>3.4637580000000003</v>
      </c>
    </row>
    <row r="49" spans="1:11" s="120" customFormat="1" ht="20.100000000000001" customHeight="1" x14ac:dyDescent="0.2">
      <c r="A49" s="99"/>
      <c r="B49" s="119" t="s">
        <v>364</v>
      </c>
      <c r="C49" s="146">
        <v>16.5</v>
      </c>
      <c r="D49" s="146">
        <v>2.5315810000000001</v>
      </c>
      <c r="E49" s="146">
        <v>0</v>
      </c>
      <c r="F49" s="146">
        <v>0</v>
      </c>
      <c r="G49" s="146">
        <v>0</v>
      </c>
      <c r="H49" s="146">
        <v>0</v>
      </c>
      <c r="I49" s="95">
        <v>0.69523800000000002</v>
      </c>
      <c r="K49" s="100"/>
    </row>
    <row r="50" spans="1:11" s="120" customFormat="1" ht="12" customHeight="1" x14ac:dyDescent="0.2">
      <c r="A50" s="248"/>
      <c r="B50" s="121" t="s">
        <v>365</v>
      </c>
      <c r="C50" s="146">
        <v>4.7954540000000003</v>
      </c>
      <c r="D50" s="146">
        <v>17.576121999999998</v>
      </c>
      <c r="E50" s="146">
        <v>0</v>
      </c>
      <c r="F50" s="146">
        <v>1.8606130000000001</v>
      </c>
      <c r="G50" s="146">
        <v>0</v>
      </c>
      <c r="H50" s="146">
        <v>45.840999999999994</v>
      </c>
      <c r="I50" s="95">
        <v>1.6248450000000001</v>
      </c>
      <c r="K50" s="100"/>
    </row>
    <row r="51" spans="1:11" s="129" customFormat="1" ht="5.0999999999999996" customHeight="1" x14ac:dyDescent="0.2">
      <c r="A51" s="124"/>
      <c r="C51" s="148"/>
      <c r="D51" s="148"/>
      <c r="E51" s="148"/>
      <c r="F51" s="148"/>
      <c r="G51" s="148"/>
      <c r="H51" s="148"/>
      <c r="J51" s="140"/>
      <c r="K51" s="128"/>
    </row>
    <row r="52" spans="1:11" ht="36" customHeight="1" x14ac:dyDescent="0.2">
      <c r="A52" s="250" t="s">
        <v>3</v>
      </c>
      <c r="B52" s="552" t="s">
        <v>267</v>
      </c>
      <c r="C52" s="552"/>
      <c r="D52" s="552"/>
      <c r="E52" s="552"/>
      <c r="F52" s="552"/>
      <c r="G52" s="552"/>
      <c r="H52" s="552"/>
      <c r="I52" s="552"/>
      <c r="J52" s="321"/>
    </row>
    <row r="53" spans="1:11" x14ac:dyDescent="0.2">
      <c r="A53" s="73"/>
      <c r="B53" s="73"/>
      <c r="C53" s="73"/>
      <c r="D53" s="73"/>
      <c r="E53" s="73"/>
      <c r="F53" s="73"/>
      <c r="G53" s="73"/>
      <c r="H53" s="73"/>
      <c r="I53" s="73"/>
    </row>
    <row r="54" spans="1:11" x14ac:dyDescent="0.2">
      <c r="B54" s="114"/>
    </row>
  </sheetData>
  <mergeCells count="2">
    <mergeCell ref="C5:I5"/>
    <mergeCell ref="B52:I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0162F-3938-4037-8093-111FA4DFCEB8}">
  <sheetPr>
    <pageSetUpPr fitToPage="1"/>
  </sheetPr>
  <dimension ref="A2:L53"/>
  <sheetViews>
    <sheetView showGridLines="0" zoomScaleNormal="100" zoomScaleSheetLayoutView="100" workbookViewId="0"/>
  </sheetViews>
  <sheetFormatPr defaultColWidth="9.140625" defaultRowHeight="12" x14ac:dyDescent="0.2"/>
  <cols>
    <col min="1" max="1" width="1.7109375" style="70" customWidth="1"/>
    <col min="2" max="7" width="10.7109375" style="70" customWidth="1"/>
    <col min="8" max="8" width="1.7109375" style="70" customWidth="1"/>
    <col min="9" max="9" width="30.7109375" style="70" customWidth="1"/>
    <col min="10" max="10" width="1.7109375" style="70" customWidth="1"/>
    <col min="11" max="11" width="1.7109375" style="71" customWidth="1"/>
    <col min="12" max="16384" width="9.140625" style="70"/>
  </cols>
  <sheetData>
    <row r="2" spans="1:11" s="254" customFormat="1" ht="16.5" x14ac:dyDescent="0.3">
      <c r="A2" s="216"/>
      <c r="B2" s="221" t="s">
        <v>331</v>
      </c>
      <c r="C2" s="227"/>
      <c r="D2" s="227"/>
      <c r="E2" s="227"/>
      <c r="F2" s="227"/>
      <c r="G2" s="227"/>
      <c r="H2" s="227"/>
      <c r="I2" s="215"/>
      <c r="J2" s="215"/>
      <c r="K2" s="253"/>
    </row>
    <row r="3" spans="1:11" s="269" customFormat="1" ht="14.25" x14ac:dyDescent="0.2">
      <c r="A3" s="268"/>
      <c r="B3" s="268" t="s">
        <v>338</v>
      </c>
      <c r="C3" s="274"/>
      <c r="D3" s="274"/>
      <c r="E3" s="274"/>
      <c r="F3" s="274"/>
      <c r="G3" s="274"/>
      <c r="H3" s="274"/>
      <c r="I3" s="274"/>
      <c r="J3" s="274"/>
      <c r="K3" s="272"/>
    </row>
    <row r="4" spans="1:11" s="263" customFormat="1" ht="21" customHeight="1" x14ac:dyDescent="0.2">
      <c r="A4" s="277"/>
      <c r="B4" s="276" t="s">
        <v>598</v>
      </c>
      <c r="C4" s="276"/>
      <c r="D4" s="276"/>
      <c r="E4" s="276"/>
      <c r="F4" s="276"/>
      <c r="G4" s="276"/>
      <c r="H4" s="276"/>
      <c r="I4" s="278" t="s">
        <v>276</v>
      </c>
      <c r="J4" s="276"/>
      <c r="K4" s="266"/>
    </row>
    <row r="5" spans="1:11" ht="12" customHeight="1" x14ac:dyDescent="0.2">
      <c r="A5" s="308"/>
      <c r="B5" s="557" t="s">
        <v>346</v>
      </c>
      <c r="C5" s="557"/>
      <c r="D5" s="557"/>
      <c r="E5" s="557"/>
      <c r="F5" s="557"/>
      <c r="G5" s="559"/>
      <c r="H5" s="131"/>
      <c r="I5" s="288"/>
      <c r="J5" s="322"/>
    </row>
    <row r="6" spans="1:11" ht="20.100000000000001" customHeight="1" x14ac:dyDescent="0.2">
      <c r="A6" s="319"/>
      <c r="B6" s="284" t="s">
        <v>49</v>
      </c>
      <c r="C6" s="284" t="s">
        <v>47</v>
      </c>
      <c r="D6" s="284" t="s">
        <v>21</v>
      </c>
      <c r="E6" s="284" t="s">
        <v>45</v>
      </c>
      <c r="F6" s="284" t="s">
        <v>136</v>
      </c>
      <c r="G6" s="284" t="s">
        <v>137</v>
      </c>
      <c r="H6" s="139"/>
      <c r="I6" s="275"/>
      <c r="J6" s="141"/>
    </row>
    <row r="7" spans="1:11" s="115" customFormat="1" ht="20.100000000000001" customHeight="1" x14ac:dyDescent="0.25">
      <c r="A7" s="249"/>
      <c r="B7" s="316">
        <v>16420.450353000004</v>
      </c>
      <c r="C7" s="146">
        <v>13421.687778999998</v>
      </c>
      <c r="D7" s="146">
        <v>3630105.947416001</v>
      </c>
      <c r="E7" s="146">
        <v>30205.083681</v>
      </c>
      <c r="F7" s="146">
        <v>126902.52455100138</v>
      </c>
      <c r="G7" s="146">
        <v>96758.27419899909</v>
      </c>
      <c r="H7" s="317"/>
      <c r="I7" s="318" t="s">
        <v>56</v>
      </c>
      <c r="J7" s="320"/>
      <c r="K7" s="78"/>
    </row>
    <row r="8" spans="1:11" ht="20.100000000000001" customHeight="1" x14ac:dyDescent="0.2">
      <c r="A8" s="73"/>
      <c r="B8" s="96">
        <v>8153.3569079999997</v>
      </c>
      <c r="C8" s="146">
        <v>6242.3825859999988</v>
      </c>
      <c r="D8" s="146">
        <v>2056624.3823909999</v>
      </c>
      <c r="E8" s="146">
        <v>15779.388920000001</v>
      </c>
      <c r="F8" s="146">
        <v>85704.825103999116</v>
      </c>
      <c r="G8" s="146">
        <v>49699.520564999955</v>
      </c>
      <c r="H8" s="85"/>
      <c r="I8" s="117" t="s">
        <v>351</v>
      </c>
      <c r="J8" s="111"/>
      <c r="K8" s="87"/>
    </row>
    <row r="9" spans="1:11" ht="12" customHeight="1" x14ac:dyDescent="0.2">
      <c r="A9" s="245"/>
      <c r="B9" s="96">
        <v>3152.4288770000003</v>
      </c>
      <c r="C9" s="146">
        <v>4402.5038929999992</v>
      </c>
      <c r="D9" s="146">
        <v>614962.17547100002</v>
      </c>
      <c r="E9" s="146">
        <v>5189.0258570000005</v>
      </c>
      <c r="F9" s="146">
        <v>32617.821811000118</v>
      </c>
      <c r="G9" s="146">
        <v>10337.948059999762</v>
      </c>
      <c r="H9" s="85"/>
      <c r="I9" s="112" t="s">
        <v>248</v>
      </c>
      <c r="J9" s="111"/>
      <c r="K9" s="87"/>
    </row>
    <row r="10" spans="1:11" ht="12" customHeight="1" x14ac:dyDescent="0.2">
      <c r="A10" s="245"/>
      <c r="B10" s="96">
        <v>5000.9280159999998</v>
      </c>
      <c r="C10" s="146">
        <v>1839.8786889999997</v>
      </c>
      <c r="D10" s="146">
        <v>1441662.20689</v>
      </c>
      <c r="E10" s="146">
        <v>10590.363042000001</v>
      </c>
      <c r="F10" s="146">
        <v>53087.0032409993</v>
      </c>
      <c r="G10" s="146">
        <v>39361.57296200002</v>
      </c>
      <c r="H10" s="85"/>
      <c r="I10" s="112" t="s">
        <v>249</v>
      </c>
      <c r="J10" s="111"/>
      <c r="K10" s="87"/>
    </row>
    <row r="11" spans="1:11" ht="20.100000000000001" customHeight="1" x14ac:dyDescent="0.2">
      <c r="A11" s="73"/>
      <c r="B11" s="96">
        <v>7962.020211</v>
      </c>
      <c r="C11" s="146">
        <v>6510.2814439999993</v>
      </c>
      <c r="D11" s="146">
        <v>1466494.3329960003</v>
      </c>
      <c r="E11" s="146">
        <v>13600.871856</v>
      </c>
      <c r="F11" s="146">
        <v>35242.130029001273</v>
      </c>
      <c r="G11" s="146">
        <v>41116.608645999382</v>
      </c>
      <c r="H11" s="85"/>
      <c r="I11" s="117" t="s">
        <v>206</v>
      </c>
      <c r="J11" s="111"/>
      <c r="K11" s="87"/>
    </row>
    <row r="12" spans="1:11" ht="12" customHeight="1" x14ac:dyDescent="0.2">
      <c r="A12" s="245"/>
      <c r="B12" s="96">
        <v>2575.3015450000003</v>
      </c>
      <c r="C12" s="146">
        <v>5120.1283349999994</v>
      </c>
      <c r="D12" s="146">
        <v>450761.92185400001</v>
      </c>
      <c r="E12" s="146">
        <v>3493.221982</v>
      </c>
      <c r="F12" s="146">
        <v>13690.149823999964</v>
      </c>
      <c r="G12" s="146">
        <v>8093.4504000001352</v>
      </c>
      <c r="H12" s="85"/>
      <c r="I12" s="112" t="s">
        <v>248</v>
      </c>
      <c r="J12" s="111"/>
      <c r="K12" s="87"/>
    </row>
    <row r="13" spans="1:11" ht="12" customHeight="1" x14ac:dyDescent="0.2">
      <c r="A13" s="245"/>
      <c r="B13" s="96">
        <v>5386.7196549999999</v>
      </c>
      <c r="C13" s="146">
        <v>1390.1526049999998</v>
      </c>
      <c r="D13" s="146">
        <v>1015730.754265</v>
      </c>
      <c r="E13" s="146">
        <v>10107.658873</v>
      </c>
      <c r="F13" s="146">
        <v>21551.908154000062</v>
      </c>
      <c r="G13" s="146">
        <v>33023.361031999644</v>
      </c>
      <c r="H13" s="85"/>
      <c r="I13" s="112" t="s">
        <v>249</v>
      </c>
      <c r="J13" s="111"/>
      <c r="K13" s="87"/>
    </row>
    <row r="14" spans="1:11" ht="20.100000000000001" customHeight="1" x14ac:dyDescent="0.2">
      <c r="A14" s="73"/>
      <c r="B14" s="96">
        <v>4189.0803379999998</v>
      </c>
      <c r="C14" s="146">
        <v>2333.1374760000003</v>
      </c>
      <c r="D14" s="146">
        <v>905739.56209500006</v>
      </c>
      <c r="E14" s="146">
        <v>8540.0393999999978</v>
      </c>
      <c r="F14" s="146">
        <v>18162.995367999887</v>
      </c>
      <c r="G14" s="146">
        <v>25429.007191999943</v>
      </c>
      <c r="H14" s="85"/>
      <c r="I14" s="94" t="s">
        <v>250</v>
      </c>
      <c r="J14" s="111"/>
      <c r="K14" s="87"/>
    </row>
    <row r="15" spans="1:11" ht="12" customHeight="1" x14ac:dyDescent="0.2">
      <c r="A15" s="245"/>
      <c r="B15" s="96">
        <v>1554.403335</v>
      </c>
      <c r="C15" s="146">
        <v>1944.4210700000001</v>
      </c>
      <c r="D15" s="146">
        <v>299377.35958299995</v>
      </c>
      <c r="E15" s="146">
        <v>1647.60547</v>
      </c>
      <c r="F15" s="146">
        <v>6897.8470720002661</v>
      </c>
      <c r="G15" s="146">
        <v>10444.786522999822</v>
      </c>
      <c r="H15" s="85"/>
      <c r="I15" s="112" t="s">
        <v>251</v>
      </c>
      <c r="J15" s="111"/>
      <c r="K15" s="87"/>
    </row>
    <row r="16" spans="1:11" ht="12" customHeight="1" x14ac:dyDescent="0.2">
      <c r="A16" s="245"/>
      <c r="B16" s="96">
        <v>593.20270400000004</v>
      </c>
      <c r="C16" s="146">
        <v>338.82813100000004</v>
      </c>
      <c r="D16" s="146">
        <v>121616.23790800001</v>
      </c>
      <c r="E16" s="146">
        <v>1456.2325229999997</v>
      </c>
      <c r="F16" s="146">
        <v>2120.8125350000046</v>
      </c>
      <c r="G16" s="146">
        <v>2826.4982370000353</v>
      </c>
      <c r="H16" s="85"/>
      <c r="I16" s="112" t="s">
        <v>252</v>
      </c>
      <c r="J16" s="111"/>
      <c r="K16" s="87"/>
    </row>
    <row r="17" spans="1:12" ht="12" customHeight="1" x14ac:dyDescent="0.2">
      <c r="A17" s="245"/>
      <c r="B17" s="96">
        <v>291.25713100000002</v>
      </c>
      <c r="C17" s="146">
        <v>891.13864999999998</v>
      </c>
      <c r="D17" s="146">
        <v>71077.910130999997</v>
      </c>
      <c r="E17" s="146">
        <v>151.653344</v>
      </c>
      <c r="F17" s="146">
        <v>1249.3260419998842</v>
      </c>
      <c r="G17" s="146">
        <v>584.23732400009453</v>
      </c>
      <c r="H17" s="95"/>
      <c r="I17" s="112" t="s">
        <v>263</v>
      </c>
      <c r="J17" s="161"/>
      <c r="K17" s="78"/>
    </row>
    <row r="18" spans="1:12" ht="12" customHeight="1" x14ac:dyDescent="0.2">
      <c r="A18" s="245"/>
      <c r="B18" s="96">
        <v>1333.5776529999998</v>
      </c>
      <c r="C18" s="146">
        <v>1002.7561040000001</v>
      </c>
      <c r="D18" s="146">
        <v>61213.504014999999</v>
      </c>
      <c r="E18" s="146">
        <v>1787.8656210000001</v>
      </c>
      <c r="F18" s="146">
        <v>1671.7860959999671</v>
      </c>
      <c r="G18" s="146">
        <v>1839.7566699999923</v>
      </c>
      <c r="H18" s="85"/>
      <c r="I18" s="112" t="s">
        <v>264</v>
      </c>
      <c r="J18" s="111"/>
      <c r="K18" s="87"/>
    </row>
    <row r="19" spans="1:12" ht="12" customHeight="1" x14ac:dyDescent="0.2">
      <c r="A19" s="245"/>
      <c r="B19" s="96">
        <v>0.49904999999944266</v>
      </c>
      <c r="C19" s="146">
        <v>1.2999998943996616E-5</v>
      </c>
      <c r="D19" s="146">
        <v>7469.759263999993</v>
      </c>
      <c r="E19" s="146">
        <v>17.475497999999789</v>
      </c>
      <c r="F19" s="146">
        <v>5139.3629160012806</v>
      </c>
      <c r="G19" s="146">
        <v>-7.6773000005123322</v>
      </c>
      <c r="H19" s="85"/>
      <c r="I19" s="112" t="s">
        <v>255</v>
      </c>
      <c r="J19" s="111"/>
      <c r="K19" s="87"/>
    </row>
    <row r="20" spans="1:12" ht="20.100000000000001" customHeight="1" x14ac:dyDescent="0.2">
      <c r="A20" s="73"/>
      <c r="B20" s="96">
        <v>305.07349799999997</v>
      </c>
      <c r="C20" s="146">
        <v>669.02273699999989</v>
      </c>
      <c r="D20" s="146">
        <v>106987.41028900001</v>
      </c>
      <c r="E20" s="146">
        <v>824.83227599999998</v>
      </c>
      <c r="F20" s="146">
        <v>5955.5106070000329</v>
      </c>
      <c r="G20" s="146">
        <v>5942.0906649999533</v>
      </c>
      <c r="H20" s="85"/>
      <c r="I20" s="117" t="s">
        <v>207</v>
      </c>
      <c r="J20" s="111"/>
      <c r="K20" s="87"/>
    </row>
    <row r="21" spans="1:12" ht="12" customHeight="1" x14ac:dyDescent="0.2">
      <c r="A21" s="245"/>
      <c r="B21" s="96">
        <v>143.683279</v>
      </c>
      <c r="C21" s="146">
        <v>577.35603399999991</v>
      </c>
      <c r="D21" s="146">
        <v>59220.544662</v>
      </c>
      <c r="E21" s="146">
        <v>495.34397000000001</v>
      </c>
      <c r="F21" s="146">
        <v>4181.3679480000574</v>
      </c>
      <c r="G21" s="146">
        <v>2932.8290099999522</v>
      </c>
      <c r="H21" s="85"/>
      <c r="I21" s="112" t="s">
        <v>248</v>
      </c>
      <c r="J21" s="111"/>
      <c r="K21" s="87"/>
    </row>
    <row r="22" spans="1:12" ht="12" customHeight="1" x14ac:dyDescent="0.2">
      <c r="A22" s="245"/>
      <c r="B22" s="96">
        <v>161.39021099999999</v>
      </c>
      <c r="C22" s="146">
        <v>91.666700999999989</v>
      </c>
      <c r="D22" s="146">
        <v>47767.151354000001</v>
      </c>
      <c r="E22" s="146">
        <v>329.48879399999998</v>
      </c>
      <c r="F22" s="146">
        <v>1774.1036219999951</v>
      </c>
      <c r="G22" s="146">
        <v>3009.372517000008</v>
      </c>
      <c r="H22" s="85"/>
      <c r="I22" s="112" t="s">
        <v>249</v>
      </c>
      <c r="J22" s="111"/>
      <c r="K22" s="87"/>
    </row>
    <row r="23" spans="1:12" ht="20.100000000000001" customHeight="1" x14ac:dyDescent="0.2">
      <c r="A23" s="99"/>
      <c r="B23" s="96">
        <v>12715.633600000001</v>
      </c>
      <c r="C23" s="146">
        <v>3192.1232309999996</v>
      </c>
      <c r="D23" s="146">
        <v>2492522.6703580003</v>
      </c>
      <c r="E23" s="146">
        <v>21994.396744000001</v>
      </c>
      <c r="F23" s="146">
        <v>69423.336377000436</v>
      </c>
      <c r="G23" s="146">
        <v>62999.075512000803</v>
      </c>
      <c r="H23" s="85"/>
      <c r="I23" s="117" t="s">
        <v>265</v>
      </c>
      <c r="J23" s="339"/>
      <c r="K23" s="87"/>
    </row>
    <row r="24" spans="1:12" x14ac:dyDescent="0.2">
      <c r="A24" s="99"/>
      <c r="B24" s="96">
        <v>5783.0022489999992</v>
      </c>
      <c r="C24" s="146">
        <v>943.10781199999997</v>
      </c>
      <c r="D24" s="146">
        <v>1102568.6018340001</v>
      </c>
      <c r="E24" s="146">
        <v>7282.5481300000001</v>
      </c>
      <c r="F24" s="146">
        <v>22309.840488999616</v>
      </c>
      <c r="G24" s="146">
        <v>16303.673394000538</v>
      </c>
      <c r="H24" s="85"/>
      <c r="I24" s="179" t="s">
        <v>232</v>
      </c>
      <c r="J24" s="339"/>
      <c r="K24" s="87"/>
    </row>
    <row r="25" spans="1:12" x14ac:dyDescent="0.2">
      <c r="A25" s="99"/>
      <c r="B25" s="96">
        <v>6932.6313510000009</v>
      </c>
      <c r="C25" s="146">
        <v>2249.0154189999998</v>
      </c>
      <c r="D25" s="146">
        <v>1389954.068524</v>
      </c>
      <c r="E25" s="146">
        <v>14711.848614000002</v>
      </c>
      <c r="F25" s="146">
        <v>47113.495887999889</v>
      </c>
      <c r="G25" s="146">
        <v>46695.402118000129</v>
      </c>
      <c r="H25" s="85"/>
      <c r="I25" s="179" t="s">
        <v>266</v>
      </c>
      <c r="J25" s="339"/>
      <c r="K25" s="87"/>
    </row>
    <row r="26" spans="1:12" ht="12" customHeight="1" x14ac:dyDescent="0.2">
      <c r="A26" s="248"/>
      <c r="B26" s="96">
        <v>1661.905769</v>
      </c>
      <c r="C26" s="146">
        <v>2133.2292599999996</v>
      </c>
      <c r="D26" s="146">
        <v>430105.01781699999</v>
      </c>
      <c r="E26" s="146">
        <v>2902.205962</v>
      </c>
      <c r="F26" s="146">
        <v>12904.652182999998</v>
      </c>
      <c r="G26" s="146">
        <v>10168.759058000041</v>
      </c>
      <c r="H26" s="85"/>
      <c r="I26" s="130" t="s">
        <v>132</v>
      </c>
      <c r="J26" s="339"/>
      <c r="K26" s="87"/>
    </row>
    <row r="27" spans="1:12" ht="12" customHeight="1" x14ac:dyDescent="0.2">
      <c r="A27" s="248"/>
      <c r="B27" s="96">
        <v>1316.9931320000001</v>
      </c>
      <c r="C27" s="146">
        <v>3786.8530000000001</v>
      </c>
      <c r="D27" s="146">
        <v>468712.41245700006</v>
      </c>
      <c r="E27" s="146">
        <v>3526.7025050000002</v>
      </c>
      <c r="F27" s="146">
        <v>35772.818086000159</v>
      </c>
      <c r="G27" s="146">
        <v>18410.03149599992</v>
      </c>
      <c r="H27" s="85"/>
      <c r="I27" s="130" t="s">
        <v>133</v>
      </c>
      <c r="J27" s="339"/>
      <c r="K27" s="87"/>
    </row>
    <row r="28" spans="1:12" ht="12" customHeight="1" x14ac:dyDescent="0.2">
      <c r="A28" s="248"/>
      <c r="B28" s="96">
        <v>397.20937599999996</v>
      </c>
      <c r="C28" s="146">
        <v>2263.4953929999997</v>
      </c>
      <c r="D28" s="146">
        <v>148389.91368</v>
      </c>
      <c r="E28" s="146">
        <v>1048.082285</v>
      </c>
      <c r="F28" s="146">
        <v>5085.9483609999297</v>
      </c>
      <c r="G28" s="146">
        <v>3322.6794070000246</v>
      </c>
      <c r="H28" s="85"/>
      <c r="I28" s="130" t="s">
        <v>134</v>
      </c>
      <c r="J28" s="339"/>
      <c r="K28" s="87"/>
    </row>
    <row r="29" spans="1:12" ht="12" customHeight="1" x14ac:dyDescent="0.25">
      <c r="A29" s="336"/>
      <c r="B29" s="96">
        <v>328.77012199999996</v>
      </c>
      <c r="C29" s="146">
        <v>2045.9874229999998</v>
      </c>
      <c r="D29" s="146">
        <v>90375.766712000011</v>
      </c>
      <c r="E29" s="146">
        <v>733.35663099999999</v>
      </c>
      <c r="F29" s="146">
        <v>3716.1484509999282</v>
      </c>
      <c r="G29" s="146">
        <v>1857.7558390000399</v>
      </c>
      <c r="H29" s="85"/>
      <c r="I29" s="117" t="s">
        <v>135</v>
      </c>
      <c r="J29" s="339"/>
      <c r="K29" s="87"/>
    </row>
    <row r="30" spans="1:12" s="120" customFormat="1" ht="20.100000000000001" customHeight="1" x14ac:dyDescent="0.2">
      <c r="A30" s="73"/>
      <c r="B30" s="96">
        <v>3626.8204219999998</v>
      </c>
      <c r="C30" s="146">
        <v>68.078985000000003</v>
      </c>
      <c r="D30" s="146">
        <v>290927.30231</v>
      </c>
      <c r="E30" s="146">
        <v>6313.0722759999999</v>
      </c>
      <c r="F30" s="146">
        <v>7547.5310979998903</v>
      </c>
      <c r="G30" s="146">
        <v>8892.5521120001722</v>
      </c>
      <c r="H30" s="85"/>
      <c r="I30" s="119" t="s">
        <v>364</v>
      </c>
      <c r="J30" s="111"/>
      <c r="K30" s="87"/>
    </row>
    <row r="31" spans="1:12" s="120" customFormat="1" ht="12" customHeight="1" x14ac:dyDescent="0.2">
      <c r="A31" s="245"/>
      <c r="B31" s="96">
        <v>1265.999088</v>
      </c>
      <c r="C31" s="146">
        <v>9.9744779999999995</v>
      </c>
      <c r="D31" s="146">
        <v>60033.803138000003</v>
      </c>
      <c r="E31" s="146">
        <v>2955.9629290000003</v>
      </c>
      <c r="F31" s="146">
        <v>5925.8303119999764</v>
      </c>
      <c r="G31" s="146">
        <v>1316.928375000055</v>
      </c>
      <c r="H31" s="95"/>
      <c r="I31" s="121" t="s">
        <v>365</v>
      </c>
      <c r="J31" s="104"/>
      <c r="K31" s="97"/>
    </row>
    <row r="32" spans="1:12" s="120" customFormat="1" ht="3" customHeight="1" x14ac:dyDescent="0.2">
      <c r="A32" s="248"/>
      <c r="B32" s="149"/>
      <c r="C32" s="149"/>
      <c r="D32" s="149"/>
      <c r="E32" s="149"/>
      <c r="F32" s="149"/>
      <c r="G32" s="339"/>
      <c r="H32" s="502"/>
      <c r="I32" s="367"/>
      <c r="J32" s="121"/>
      <c r="K32" s="71"/>
      <c r="L32" s="71"/>
    </row>
    <row r="33" spans="1:11" s="350" customFormat="1" ht="20.100000000000001" customHeight="1" x14ac:dyDescent="0.2">
      <c r="A33" s="351"/>
      <c r="B33" s="347">
        <v>490.95085899999998</v>
      </c>
      <c r="C33" s="347">
        <v>100.67280499999998</v>
      </c>
      <c r="D33" s="347">
        <v>155130.67340799997</v>
      </c>
      <c r="E33" s="347">
        <v>476.85949299999999</v>
      </c>
      <c r="F33" s="347">
        <v>2019.1086370000849</v>
      </c>
      <c r="G33" s="347">
        <v>2281.7506639999883</v>
      </c>
      <c r="H33" s="328"/>
      <c r="I33" s="326" t="s">
        <v>57</v>
      </c>
      <c r="J33" s="326"/>
      <c r="K33" s="326"/>
    </row>
    <row r="34" spans="1:11" ht="20.100000000000001" customHeight="1" x14ac:dyDescent="0.2">
      <c r="A34" s="73"/>
      <c r="B34" s="96">
        <v>432.56068700000003</v>
      </c>
      <c r="C34" s="146">
        <v>60.813034999999992</v>
      </c>
      <c r="D34" s="146">
        <v>74176.962566000002</v>
      </c>
      <c r="E34" s="146">
        <v>281.93619999999999</v>
      </c>
      <c r="F34" s="146">
        <v>563.11247100002947</v>
      </c>
      <c r="G34" s="146">
        <v>758.35617299994567</v>
      </c>
      <c r="H34" s="85"/>
      <c r="I34" s="117" t="s">
        <v>351</v>
      </c>
      <c r="J34" s="111"/>
      <c r="K34" s="87"/>
    </row>
    <row r="35" spans="1:11" ht="12" customHeight="1" x14ac:dyDescent="0.2">
      <c r="A35" s="245"/>
      <c r="B35" s="96">
        <v>209.08425</v>
      </c>
      <c r="C35" s="146">
        <v>57.416734999999996</v>
      </c>
      <c r="D35" s="146">
        <v>37151.783584999997</v>
      </c>
      <c r="E35" s="146">
        <v>124.66887299999999</v>
      </c>
      <c r="F35" s="146">
        <v>301.65255399998568</v>
      </c>
      <c r="G35" s="146">
        <v>223.44856300002229</v>
      </c>
      <c r="H35" s="77"/>
      <c r="I35" s="112" t="s">
        <v>248</v>
      </c>
      <c r="J35" s="161"/>
      <c r="K35" s="78"/>
    </row>
    <row r="36" spans="1:11" ht="12" customHeight="1" x14ac:dyDescent="0.2">
      <c r="A36" s="245"/>
      <c r="B36" s="96">
        <v>223.476437</v>
      </c>
      <c r="C36" s="146">
        <v>3.396299</v>
      </c>
      <c r="D36" s="146">
        <v>37025.178965999999</v>
      </c>
      <c r="E36" s="146">
        <v>157.26732700000002</v>
      </c>
      <c r="F36" s="146">
        <v>261.45991099998355</v>
      </c>
      <c r="G36" s="146">
        <v>534.90766800000847</v>
      </c>
      <c r="H36" s="85"/>
      <c r="I36" s="112" t="s">
        <v>249</v>
      </c>
      <c r="J36" s="111"/>
      <c r="K36" s="87"/>
    </row>
    <row r="37" spans="1:11" ht="20.100000000000001" customHeight="1" x14ac:dyDescent="0.2">
      <c r="A37" s="73"/>
      <c r="B37" s="96">
        <v>57.002909000000017</v>
      </c>
      <c r="C37" s="146">
        <v>11.087999999999999</v>
      </c>
      <c r="D37" s="146">
        <v>70228.973563000007</v>
      </c>
      <c r="E37" s="146">
        <v>175.29773299999999</v>
      </c>
      <c r="F37" s="146">
        <v>1006.0110470000072</v>
      </c>
      <c r="G37" s="146">
        <v>1375.5896460000072</v>
      </c>
      <c r="H37" s="85"/>
      <c r="I37" s="117" t="s">
        <v>206</v>
      </c>
      <c r="J37" s="111"/>
      <c r="K37" s="87"/>
    </row>
    <row r="38" spans="1:11" ht="12" customHeight="1" x14ac:dyDescent="0.2">
      <c r="A38" s="245"/>
      <c r="B38" s="96">
        <v>19.618500000000001</v>
      </c>
      <c r="C38" s="146">
        <v>11.087999999999999</v>
      </c>
      <c r="D38" s="146">
        <v>13751.513034999998</v>
      </c>
      <c r="E38" s="146">
        <v>76.922155000000004</v>
      </c>
      <c r="F38" s="146">
        <v>650.51740699999573</v>
      </c>
      <c r="G38" s="146">
        <v>479.73310200000219</v>
      </c>
      <c r="H38" s="85"/>
      <c r="I38" s="112" t="s">
        <v>248</v>
      </c>
      <c r="J38" s="111"/>
      <c r="K38" s="87"/>
    </row>
    <row r="39" spans="1:11" ht="12" customHeight="1" x14ac:dyDescent="0.2">
      <c r="A39" s="245"/>
      <c r="B39" s="96">
        <v>37.383909000000003</v>
      </c>
      <c r="C39" s="146">
        <v>0</v>
      </c>
      <c r="D39" s="146">
        <v>56477.583255999998</v>
      </c>
      <c r="E39" s="146">
        <v>98.375577000000007</v>
      </c>
      <c r="F39" s="146">
        <v>355.49163700002828</v>
      </c>
      <c r="G39" s="146">
        <v>895.905066999984</v>
      </c>
      <c r="H39" s="85"/>
      <c r="I39" s="112" t="s">
        <v>249</v>
      </c>
      <c r="J39" s="111"/>
      <c r="K39" s="87"/>
    </row>
    <row r="40" spans="1:11" ht="20.100000000000001" customHeight="1" x14ac:dyDescent="0.2">
      <c r="A40" s="245"/>
      <c r="B40" s="96">
        <v>30.152000000000001</v>
      </c>
      <c r="C40" s="146">
        <v>1</v>
      </c>
      <c r="D40" s="146">
        <v>29752.651311000001</v>
      </c>
      <c r="E40" s="146">
        <v>68.536998999999994</v>
      </c>
      <c r="F40" s="146">
        <v>218.69481100000121</v>
      </c>
      <c r="G40" s="146">
        <v>432.38028499998831</v>
      </c>
      <c r="H40" s="85"/>
      <c r="I40" s="94" t="s">
        <v>250</v>
      </c>
      <c r="J40" s="111"/>
      <c r="K40" s="87"/>
    </row>
    <row r="41" spans="1:11" ht="12" customHeight="1" x14ac:dyDescent="0.2">
      <c r="A41" s="245"/>
      <c r="B41" s="96">
        <v>18.669909000000001</v>
      </c>
      <c r="C41" s="146">
        <v>0</v>
      </c>
      <c r="D41" s="146">
        <v>9662.4971650000007</v>
      </c>
      <c r="E41" s="146">
        <v>3.6138139999999996</v>
      </c>
      <c r="F41" s="146">
        <v>94.071238000004087</v>
      </c>
      <c r="G41" s="146">
        <v>42.846432999995436</v>
      </c>
      <c r="H41" s="85"/>
      <c r="I41" s="112" t="s">
        <v>251</v>
      </c>
      <c r="J41" s="111"/>
      <c r="K41" s="87"/>
    </row>
    <row r="42" spans="1:11" ht="12" customHeight="1" x14ac:dyDescent="0.2">
      <c r="A42" s="245"/>
      <c r="B42" s="96">
        <v>5.4139999999999997</v>
      </c>
      <c r="C42" s="146">
        <v>8.7999999999999995E-2</v>
      </c>
      <c r="D42" s="146">
        <v>21961.696805000003</v>
      </c>
      <c r="E42" s="146">
        <v>83.083590999999998</v>
      </c>
      <c r="F42" s="146">
        <v>452.27140799999324</v>
      </c>
      <c r="G42" s="146">
        <v>769.29077200000995</v>
      </c>
      <c r="H42" s="85"/>
      <c r="I42" s="112" t="s">
        <v>252</v>
      </c>
      <c r="J42" s="111"/>
      <c r="K42" s="87"/>
    </row>
    <row r="43" spans="1:11" ht="12" customHeight="1" x14ac:dyDescent="0.2">
      <c r="A43" s="73"/>
      <c r="B43" s="96">
        <v>2.7170000000000001</v>
      </c>
      <c r="C43" s="146">
        <v>10</v>
      </c>
      <c r="D43" s="146">
        <v>7155.0248330000004</v>
      </c>
      <c r="E43" s="146">
        <v>11.25</v>
      </c>
      <c r="F43" s="146">
        <v>161.39722999999503</v>
      </c>
      <c r="G43" s="146">
        <v>24.981188000003385</v>
      </c>
      <c r="H43" s="85"/>
      <c r="I43" s="112" t="s">
        <v>263</v>
      </c>
      <c r="J43" s="111"/>
      <c r="K43" s="87"/>
    </row>
    <row r="44" spans="1:11" ht="12" customHeight="1" x14ac:dyDescent="0.2">
      <c r="A44" s="245"/>
      <c r="B44" s="96">
        <v>0</v>
      </c>
      <c r="C44" s="146">
        <v>0</v>
      </c>
      <c r="D44" s="146">
        <v>1619.4409000000001</v>
      </c>
      <c r="E44" s="146">
        <v>8.8133280000000003</v>
      </c>
      <c r="F44" s="146">
        <v>53.83483299999898</v>
      </c>
      <c r="G44" s="146">
        <v>105.98900300000032</v>
      </c>
      <c r="H44" s="85"/>
      <c r="I44" s="112" t="s">
        <v>264</v>
      </c>
      <c r="J44" s="111"/>
      <c r="K44" s="87"/>
    </row>
    <row r="45" spans="1:11" ht="12" customHeight="1" x14ac:dyDescent="0.2">
      <c r="A45" s="245"/>
      <c r="B45" s="96">
        <v>5.0000000000011369E-2</v>
      </c>
      <c r="C45" s="146">
        <v>0</v>
      </c>
      <c r="D45" s="146">
        <v>77.662549000000581</v>
      </c>
      <c r="E45" s="146">
        <v>9.9999999747524271E-7</v>
      </c>
      <c r="F45" s="146">
        <v>25.341526999980317</v>
      </c>
      <c r="G45" s="146">
        <v>0.1019650000096135</v>
      </c>
      <c r="H45" s="95"/>
      <c r="I45" s="112" t="s">
        <v>255</v>
      </c>
      <c r="J45" s="104"/>
      <c r="K45" s="97"/>
    </row>
    <row r="46" spans="1:11" ht="20.100000000000001" customHeight="1" x14ac:dyDescent="0.2">
      <c r="A46" s="73"/>
      <c r="B46" s="96">
        <v>1.387262</v>
      </c>
      <c r="C46" s="146">
        <v>28.771768999999999</v>
      </c>
      <c r="D46" s="146">
        <v>10724.752821999999</v>
      </c>
      <c r="E46" s="146">
        <v>19.625558999999999</v>
      </c>
      <c r="F46" s="146">
        <v>449.98560099999668</v>
      </c>
      <c r="G46" s="146">
        <v>147.81867900000185</v>
      </c>
      <c r="H46" s="85"/>
      <c r="I46" s="117" t="s">
        <v>207</v>
      </c>
      <c r="J46" s="111"/>
      <c r="K46" s="87"/>
    </row>
    <row r="47" spans="1:11" ht="12" customHeight="1" x14ac:dyDescent="0.2">
      <c r="A47" s="245"/>
      <c r="B47" s="96">
        <v>1.387262</v>
      </c>
      <c r="C47" s="146">
        <v>28.771768999999999</v>
      </c>
      <c r="D47" s="146">
        <v>8446.7665419999976</v>
      </c>
      <c r="E47" s="146">
        <v>19.141348999999998</v>
      </c>
      <c r="F47" s="146">
        <v>446.5083830000076</v>
      </c>
      <c r="G47" s="146">
        <v>71.478861999992205</v>
      </c>
      <c r="H47" s="133"/>
      <c r="I47" s="112" t="s">
        <v>248</v>
      </c>
      <c r="J47" s="127"/>
      <c r="K47" s="134"/>
    </row>
    <row r="48" spans="1:11" ht="12" customHeight="1" x14ac:dyDescent="0.2">
      <c r="A48" s="245"/>
      <c r="B48" s="96">
        <v>0</v>
      </c>
      <c r="C48" s="146">
        <v>0</v>
      </c>
      <c r="D48" s="146">
        <v>2277.963917</v>
      </c>
      <c r="E48" s="146">
        <v>0.484209</v>
      </c>
      <c r="F48" s="146">
        <v>3.4903599999997823</v>
      </c>
      <c r="G48" s="146">
        <v>76.339823999998501</v>
      </c>
      <c r="H48" s="116"/>
      <c r="I48" s="112" t="s">
        <v>249</v>
      </c>
      <c r="J48" s="73"/>
      <c r="K48" s="74"/>
    </row>
    <row r="49" spans="1:11" s="120" customFormat="1" ht="20.100000000000001" customHeight="1" x14ac:dyDescent="0.2">
      <c r="A49" s="99"/>
      <c r="B49" s="96">
        <v>3.0952380000000002</v>
      </c>
      <c r="C49" s="146">
        <v>0</v>
      </c>
      <c r="D49" s="146">
        <v>887.48974499999997</v>
      </c>
      <c r="E49" s="146">
        <v>151.90414999999999</v>
      </c>
      <c r="F49" s="146">
        <v>0.70376999999962209</v>
      </c>
      <c r="G49" s="146">
        <v>110.21062200000003</v>
      </c>
      <c r="H49" s="135"/>
      <c r="I49" s="119" t="s">
        <v>364</v>
      </c>
      <c r="J49" s="73"/>
      <c r="K49" s="74"/>
    </row>
    <row r="50" spans="1:11" s="120" customFormat="1" ht="12" customHeight="1" x14ac:dyDescent="0.2">
      <c r="A50" s="248"/>
      <c r="B50" s="96">
        <v>0</v>
      </c>
      <c r="C50" s="146">
        <v>0.55000000000000004</v>
      </c>
      <c r="D50" s="146">
        <v>307.42021599999998</v>
      </c>
      <c r="E50" s="146">
        <v>0</v>
      </c>
      <c r="F50" s="146">
        <v>13.403466999999978</v>
      </c>
      <c r="G50" s="146">
        <v>1.0000000088439265E-5</v>
      </c>
      <c r="H50" s="116"/>
      <c r="I50" s="121" t="s">
        <v>365</v>
      </c>
      <c r="J50" s="73"/>
      <c r="K50" s="74"/>
    </row>
    <row r="51" spans="1:11" s="129" customFormat="1" ht="5.0999999999999996" customHeight="1" x14ac:dyDescent="0.2">
      <c r="A51" s="159"/>
      <c r="B51" s="138"/>
      <c r="C51" s="126"/>
      <c r="D51" s="126"/>
      <c r="E51" s="126"/>
      <c r="F51" s="126"/>
      <c r="G51" s="127"/>
      <c r="H51" s="139"/>
      <c r="I51" s="140"/>
      <c r="J51" s="141"/>
      <c r="K51" s="71"/>
    </row>
    <row r="52" spans="1:11" ht="50.1" customHeight="1" x14ac:dyDescent="0.2">
      <c r="A52" s="308"/>
      <c r="B52" s="552" t="s">
        <v>271</v>
      </c>
      <c r="C52" s="552"/>
      <c r="D52" s="552"/>
      <c r="E52" s="552"/>
      <c r="F52" s="552"/>
      <c r="G52" s="552"/>
      <c r="H52" s="552"/>
      <c r="I52" s="552"/>
      <c r="J52" s="321"/>
      <c r="K52" s="74"/>
    </row>
    <row r="53" spans="1:11" x14ac:dyDescent="0.2">
      <c r="A53" s="73"/>
      <c r="B53" s="73"/>
      <c r="C53" s="73"/>
      <c r="D53" s="73"/>
      <c r="E53" s="73"/>
      <c r="F53" s="73"/>
      <c r="G53" s="73"/>
      <c r="I53" s="73"/>
      <c r="K53" s="74"/>
    </row>
  </sheetData>
  <mergeCells count="2">
    <mergeCell ref="B5:G5"/>
    <mergeCell ref="B52:I52"/>
  </mergeCells>
  <pageMargins left="0.59055118110236204" right="0.59055118110236204" top="0.59055118110236204" bottom="0.59055118110236204" header="0.511811023622047" footer="0.511811023622047"/>
  <pageSetup paperSize="9" orientation="portrait" r:id="rId1"/>
  <headerFooter differentOddEven="1" alignWithMargins="0">
    <oddFooter>&amp;L&amp;"Segoe UI,Regular"&amp;8&amp;P/&amp;N&amp;R&amp;"Segoe UI,Regular"&amp;8BIS Triennial Central Bank Survey 2025 (December 2025)</oddFooter>
    <evenFooter>&amp;L&amp;"Segoe UI,Regular"&amp;8BIS Triennial Central Bank Survey 2025 (December 2025)&amp;R&amp;"Segoe UI,Regular"&amp;8&amp;P/&amp;N</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74</vt:i4>
      </vt:variant>
      <vt:variant>
        <vt:lpstr>Named Ranges</vt:lpstr>
      </vt:variant>
      <vt:variant>
        <vt:i4>73</vt:i4>
      </vt:variant>
    </vt:vector>
  </HeadingPairs>
  <TitlesOfParts>
    <vt:vector size="147" baseType="lpstr">
      <vt:lpstr>T_01_01</vt:lpstr>
      <vt:lpstr>T_02_01</vt:lpstr>
      <vt:lpstr>T_02_02</vt:lpstr>
      <vt:lpstr>T_02_03</vt:lpstr>
      <vt:lpstr>T_02_04</vt:lpstr>
      <vt:lpstr>T_02_05</vt:lpstr>
      <vt:lpstr>T_02_06</vt:lpstr>
      <vt:lpstr>T_02_07</vt:lpstr>
      <vt:lpstr>T_02_08</vt:lpstr>
      <vt:lpstr>T_02_09</vt:lpstr>
      <vt:lpstr>T_02_10</vt:lpstr>
      <vt:lpstr>T_02_11</vt:lpstr>
      <vt:lpstr>T_02_12</vt:lpstr>
      <vt:lpstr>T_03_01</vt:lpstr>
      <vt:lpstr>T_03_02</vt:lpstr>
      <vt:lpstr>T_03_03</vt:lpstr>
      <vt:lpstr>T_03_04</vt:lpstr>
      <vt:lpstr>T_03_05</vt:lpstr>
      <vt:lpstr>T_03_06</vt:lpstr>
      <vt:lpstr>T_03_07</vt:lpstr>
      <vt:lpstr>T_03_08</vt:lpstr>
      <vt:lpstr>T_03_09</vt:lpstr>
      <vt:lpstr>T_03_10</vt:lpstr>
      <vt:lpstr>T_03_11</vt:lpstr>
      <vt:lpstr>T_03_12</vt:lpstr>
      <vt:lpstr>T_04_01</vt:lpstr>
      <vt:lpstr>T_04_02</vt:lpstr>
      <vt:lpstr>T_04_03</vt:lpstr>
      <vt:lpstr>T_04_04</vt:lpstr>
      <vt:lpstr>T_04_05</vt:lpstr>
      <vt:lpstr>T_04_06</vt:lpstr>
      <vt:lpstr>T_04_07</vt:lpstr>
      <vt:lpstr>T_04_08</vt:lpstr>
      <vt:lpstr>T_04_09</vt:lpstr>
      <vt:lpstr>T_05_01</vt:lpstr>
      <vt:lpstr>T_05_02</vt:lpstr>
      <vt:lpstr>T_05_03</vt:lpstr>
      <vt:lpstr>T_05_04</vt:lpstr>
      <vt:lpstr>T_05_05</vt:lpstr>
      <vt:lpstr>T_05_06</vt:lpstr>
      <vt:lpstr>T_06_01</vt:lpstr>
      <vt:lpstr>T_06_02</vt:lpstr>
      <vt:lpstr>T_06_03</vt:lpstr>
      <vt:lpstr>T_06_04</vt:lpstr>
      <vt:lpstr>T_07_01</vt:lpstr>
      <vt:lpstr>T_07_02</vt:lpstr>
      <vt:lpstr>T_07_03</vt:lpstr>
      <vt:lpstr>T_07_04</vt:lpstr>
      <vt:lpstr>T_08_01</vt:lpstr>
      <vt:lpstr>T_08_02</vt:lpstr>
      <vt:lpstr>T_08_03</vt:lpstr>
      <vt:lpstr>T_09_01</vt:lpstr>
      <vt:lpstr>T_09_02</vt:lpstr>
      <vt:lpstr>T_10_01</vt:lpstr>
      <vt:lpstr>T_10_02</vt:lpstr>
      <vt:lpstr>T_11_01</vt:lpstr>
      <vt:lpstr>T_12_01</vt:lpstr>
      <vt:lpstr>T_13_01</vt:lpstr>
      <vt:lpstr>T_14_01</vt:lpstr>
      <vt:lpstr>T_15_01</vt:lpstr>
      <vt:lpstr>T_16_01</vt:lpstr>
      <vt:lpstr>T_17_01</vt:lpstr>
      <vt:lpstr>T_18_01</vt:lpstr>
      <vt:lpstr>T_19_01</vt:lpstr>
      <vt:lpstr>T_20_01</vt:lpstr>
      <vt:lpstr>T_21_01</vt:lpstr>
      <vt:lpstr>T_22_01</vt:lpstr>
      <vt:lpstr>T_23_01</vt:lpstr>
      <vt:lpstr>T_24_01</vt:lpstr>
      <vt:lpstr>T_25_01</vt:lpstr>
      <vt:lpstr>T_25_02</vt:lpstr>
      <vt:lpstr>T_26_01</vt:lpstr>
      <vt:lpstr>Cde</vt:lpstr>
      <vt:lpstr>Meth_01</vt:lpstr>
      <vt:lpstr>Meth_01!Print_Area</vt:lpstr>
      <vt:lpstr>T_01_01!Print_Area</vt:lpstr>
      <vt:lpstr>T_02_01!Print_Area</vt:lpstr>
      <vt:lpstr>T_02_02!Print_Area</vt:lpstr>
      <vt:lpstr>T_02_03!Print_Area</vt:lpstr>
      <vt:lpstr>T_02_04!Print_Area</vt:lpstr>
      <vt:lpstr>T_02_05!Print_Area</vt:lpstr>
      <vt:lpstr>T_02_06!Print_Area</vt:lpstr>
      <vt:lpstr>T_02_07!Print_Area</vt:lpstr>
      <vt:lpstr>T_02_08!Print_Area</vt:lpstr>
      <vt:lpstr>T_02_09!Print_Area</vt:lpstr>
      <vt:lpstr>T_02_10!Print_Area</vt:lpstr>
      <vt:lpstr>T_02_11!Print_Area</vt:lpstr>
      <vt:lpstr>T_02_12!Print_Area</vt:lpstr>
      <vt:lpstr>T_03_01!Print_Area</vt:lpstr>
      <vt:lpstr>T_03_02!Print_Area</vt:lpstr>
      <vt:lpstr>T_03_03!Print_Area</vt:lpstr>
      <vt:lpstr>T_03_04!Print_Area</vt:lpstr>
      <vt:lpstr>T_03_05!Print_Area</vt:lpstr>
      <vt:lpstr>T_03_06!Print_Area</vt:lpstr>
      <vt:lpstr>T_03_07!Print_Area</vt:lpstr>
      <vt:lpstr>T_03_08!Print_Area</vt:lpstr>
      <vt:lpstr>T_03_09!Print_Area</vt:lpstr>
      <vt:lpstr>T_03_10!Print_Area</vt:lpstr>
      <vt:lpstr>T_03_11!Print_Area</vt:lpstr>
      <vt:lpstr>T_03_12!Print_Area</vt:lpstr>
      <vt:lpstr>T_04_01!Print_Area</vt:lpstr>
      <vt:lpstr>T_04_02!Print_Area</vt:lpstr>
      <vt:lpstr>T_04_03!Print_Area</vt:lpstr>
      <vt:lpstr>T_04_04!Print_Area</vt:lpstr>
      <vt:lpstr>T_04_05!Print_Area</vt:lpstr>
      <vt:lpstr>T_04_06!Print_Area</vt:lpstr>
      <vt:lpstr>T_04_07!Print_Area</vt:lpstr>
      <vt:lpstr>T_04_08!Print_Area</vt:lpstr>
      <vt:lpstr>T_04_09!Print_Area</vt:lpstr>
      <vt:lpstr>T_05_01!Print_Area</vt:lpstr>
      <vt:lpstr>T_05_02!Print_Area</vt:lpstr>
      <vt:lpstr>T_05_03!Print_Area</vt:lpstr>
      <vt:lpstr>T_05_04!Print_Area</vt:lpstr>
      <vt:lpstr>T_05_05!Print_Area</vt:lpstr>
      <vt:lpstr>T_05_06!Print_Area</vt:lpstr>
      <vt:lpstr>T_06_01!Print_Area</vt:lpstr>
      <vt:lpstr>T_06_02!Print_Area</vt:lpstr>
      <vt:lpstr>T_06_03!Print_Area</vt:lpstr>
      <vt:lpstr>T_06_04!Print_Area</vt:lpstr>
      <vt:lpstr>T_07_01!Print_Area</vt:lpstr>
      <vt:lpstr>T_07_02!Print_Area</vt:lpstr>
      <vt:lpstr>T_07_03!Print_Area</vt:lpstr>
      <vt:lpstr>T_07_04!Print_Area</vt:lpstr>
      <vt:lpstr>T_08_01!Print_Area</vt:lpstr>
      <vt:lpstr>T_08_02!Print_Area</vt:lpstr>
      <vt:lpstr>T_08_03!Print_Area</vt:lpstr>
      <vt:lpstr>T_09_01!Print_Area</vt:lpstr>
      <vt:lpstr>T_09_02!Print_Area</vt:lpstr>
      <vt:lpstr>T_10_01!Print_Area</vt:lpstr>
      <vt:lpstr>T_10_02!Print_Area</vt:lpstr>
      <vt:lpstr>T_11_01!Print_Area</vt:lpstr>
      <vt:lpstr>T_12_01!Print_Area</vt:lpstr>
      <vt:lpstr>T_13_01!Print_Area</vt:lpstr>
      <vt:lpstr>T_14_01!Print_Area</vt:lpstr>
      <vt:lpstr>T_15_01!Print_Area</vt:lpstr>
      <vt:lpstr>T_16_01!Print_Area</vt:lpstr>
      <vt:lpstr>T_17_01!Print_Area</vt:lpstr>
      <vt:lpstr>T_18_01!Print_Area</vt:lpstr>
      <vt:lpstr>T_19_01!Print_Area</vt:lpstr>
      <vt:lpstr>T_20_01!Print_Area</vt:lpstr>
      <vt:lpstr>T_21_01!Print_Area</vt:lpstr>
      <vt:lpstr>T_22_01!Print_Area</vt:lpstr>
      <vt:lpstr>T_23_01!Print_Area</vt:lpstr>
      <vt:lpstr>T_24_01!Print_Area</vt:lpstr>
      <vt:lpstr>T_25_01!Print_Area</vt:lpstr>
      <vt:lpstr>T_25_02!Print_Area</vt:lpstr>
      <vt:lpstr>T_26_01!Print_Area</vt:lpstr>
    </vt:vector>
  </TitlesOfParts>
  <Company>BIS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Corporate User</dc:creator>
  <cp:lastModifiedBy>Gruic, Branimir</cp:lastModifiedBy>
  <cp:lastPrinted>2025-12-01T12:59:22Z</cp:lastPrinted>
  <dcterms:created xsi:type="dcterms:W3CDTF">2012-01-26T15:47:44Z</dcterms:created>
  <dcterms:modified xsi:type="dcterms:W3CDTF">2025-12-01T12:59:39Z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nectionCount">
    <vt:lpwstr>0</vt:lpwstr>
  </property>
  <property fmtid="{D5CDD505-2E9C-101B-9397-08002B2CF9AE}" pid="3" name="{A44787D4-0540-4523-9961-78E4036D8C6D}">
    <vt:lpwstr>{29B8DE37-E759-4BC3-BBA4-AFD21D56DEF3}</vt:lpwstr>
  </property>
  <property fmtid="{D5CDD505-2E9C-101B-9397-08002B2CF9AE}" pid="4" name="MSIP_Label_b142c856-5923-4773-b42c-1087be44a18e_Enabled">
    <vt:lpwstr>true</vt:lpwstr>
  </property>
  <property fmtid="{D5CDD505-2E9C-101B-9397-08002B2CF9AE}" pid="5" name="MSIP_Label_b142c856-5923-4773-b42c-1087be44a18e_SetDate">
    <vt:lpwstr>2024-02-01T12:50:01Z</vt:lpwstr>
  </property>
  <property fmtid="{D5CDD505-2E9C-101B-9397-08002B2CF9AE}" pid="6" name="MSIP_Label_b142c856-5923-4773-b42c-1087be44a18e_Method">
    <vt:lpwstr>Privileged</vt:lpwstr>
  </property>
  <property fmtid="{D5CDD505-2E9C-101B-9397-08002B2CF9AE}" pid="7" name="MSIP_Label_b142c856-5923-4773-b42c-1087be44a18e_Name">
    <vt:lpwstr>Public - No Marking</vt:lpwstr>
  </property>
  <property fmtid="{D5CDD505-2E9C-101B-9397-08002B2CF9AE}" pid="8" name="MSIP_Label_b142c856-5923-4773-b42c-1087be44a18e_SiteId">
    <vt:lpwstr>03e82858-fc14-4f12-b078-aac6d25c87da</vt:lpwstr>
  </property>
  <property fmtid="{D5CDD505-2E9C-101B-9397-08002B2CF9AE}" pid="9" name="MSIP_Label_b142c856-5923-4773-b42c-1087be44a18e_ActionId">
    <vt:lpwstr>6d5b7075-b967-4b2e-a976-f8899cef44c7</vt:lpwstr>
  </property>
  <property fmtid="{D5CDD505-2E9C-101B-9397-08002B2CF9AE}" pid="10" name="MSIP_Label_b142c856-5923-4773-b42c-1087be44a18e_ContentBits">
    <vt:lpwstr>0</vt:lpwstr>
  </property>
</Properties>
</file>