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600" yWindow="4545" windowWidth="19440" windowHeight="6480" tabRatio="927"/>
  </bookViews>
  <sheets>
    <sheet name="General Info for MPE" sheetId="67" r:id="rId1"/>
    <sheet name="G-SIB TLAC External" sheetId="58" r:id="rId2"/>
    <sheet name="G-SIB TLAC location" sheetId="65" r:id="rId3"/>
    <sheet name="Parameters" sheetId="20" r:id="rId4"/>
  </sheets>
  <definedNames>
    <definedName name="Accounting">Parameters!$D$16:$D$18</definedName>
    <definedName name="Group">Parameters!$D$11:$D$12</definedName>
    <definedName name="_xlnm.Print_Area" localSheetId="0">'General Info for MPE'!$A$1:$H$59</definedName>
    <definedName name="_xlnm.Print_Area" localSheetId="1">'G-SIB TLAC External'!$A$1:$L$111</definedName>
    <definedName name="_xlnm.Print_Area" localSheetId="2">'G-SIB TLAC location'!$A$1:$S$52</definedName>
    <definedName name="_xlnm.Print_Area" localSheetId="3">Parameters!$A$1:$G$6</definedName>
    <definedName name="_xlnm.Print_Titles" localSheetId="1">'G-SIB TLAC External'!$A:$B</definedName>
    <definedName name="_xlnm.Print_Titles" localSheetId="2">'G-SIB TLAC location'!$A:$F</definedName>
    <definedName name="_xlnm.Print_Titles" localSheetId="3">Parameters!$1:$1</definedName>
    <definedName name="UnitT">Parameters!$E$13:$F$15</definedName>
    <definedName name="UnitW">Parameters!$D$13:$D$15</definedName>
    <definedName name="YesNo">Parameters!$D$8:$D$9</definedName>
    <definedName name="YesNoNA">Parameters!$D$8:$D$10</definedName>
    <definedName name="Z_15489521_78C1_4B59_8BC9_AACD7EBC6362_.wvu.PrintArea" localSheetId="1" hidden="1">'G-SIB TLAC External'!$A$1:$C$1,'G-SIB TLAC External'!#REF!</definedName>
    <definedName name="Z_15489521_78C1_4B59_8BC9_AACD7EBC6362_.wvu.PrintArea" localSheetId="2" hidden="1">'G-SIB TLAC location'!$A$1:$C$1,'G-SIB TLAC location'!#REF!</definedName>
    <definedName name="Z_15489521_78C1_4B59_8BC9_AACD7EBC6362_.wvu.PrintTitles" localSheetId="1" hidden="1">'G-SIB TLAC External'!$A:$B</definedName>
    <definedName name="Z_15489521_78C1_4B59_8BC9_AACD7EBC6362_.wvu.PrintTitles" localSheetId="2" hidden="1">'G-SIB TLAC location'!$A:$B</definedName>
    <definedName name="Z_53E8D147_A870_4F3F_BF63_24587CEF7636_.wvu.PrintArea" localSheetId="1" hidden="1">'G-SIB TLAC External'!$A$1:$C$1,'G-SIB TLAC External'!#REF!</definedName>
    <definedName name="Z_53E8D147_A870_4F3F_BF63_24587CEF7636_.wvu.PrintArea" localSheetId="2" hidden="1">'G-SIB TLAC location'!$A$1:$C$1,'G-SIB TLAC location'!#REF!</definedName>
    <definedName name="Z_53E8D147_A870_4F3F_BF63_24587CEF7636_.wvu.PrintTitles" localSheetId="1" hidden="1">'G-SIB TLAC External'!$A:$B</definedName>
    <definedName name="Z_53E8D147_A870_4F3F_BF63_24587CEF7636_.wvu.PrintTitles" localSheetId="2" hidden="1">'G-SIB TLAC location'!$A:$B</definedName>
    <definedName name="Z_7608A575_AD39_4DFE_B654_965E0A886A86_.wvu.PrintArea" localSheetId="1" hidden="1">'G-SIB TLAC External'!$A$1:$C$1,'G-SIB TLAC External'!#REF!</definedName>
    <definedName name="Z_7608A575_AD39_4DFE_B654_965E0A886A86_.wvu.PrintArea" localSheetId="2" hidden="1">'G-SIB TLAC location'!$A$1:$C$1,'G-SIB TLAC location'!#REF!</definedName>
    <definedName name="Z_7608A575_AD39_4DFE_B654_965E0A886A86_.wvu.PrintTitles" localSheetId="1" hidden="1">'G-SIB TLAC External'!$A:$B</definedName>
    <definedName name="Z_7608A575_AD39_4DFE_B654_965E0A886A86_.wvu.PrintTitles" localSheetId="2" hidden="1">'G-SIB TLAC location'!$A:$B</definedName>
  </definedNames>
  <calcPr calcId="162913"/>
</workbook>
</file>

<file path=xl/calcChain.xml><?xml version="1.0" encoding="utf-8"?>
<calcChain xmlns="http://schemas.openxmlformats.org/spreadsheetml/2006/main">
  <c r="F56" i="58" l="1"/>
  <c r="C9" i="58" l="1"/>
  <c r="C31" i="67" l="1"/>
  <c r="C8" i="58" l="1"/>
  <c r="F1" i="67" l="1"/>
  <c r="C23" i="67" l="1"/>
  <c r="C20" i="67"/>
  <c r="D14" i="67"/>
  <c r="D10" i="67"/>
  <c r="B26" i="58" l="1"/>
  <c r="K27" i="58" l="1"/>
  <c r="J27" i="58"/>
  <c r="G14" i="58" l="1"/>
  <c r="F14" i="58"/>
  <c r="G13" i="58"/>
  <c r="G11" i="58"/>
  <c r="D98" i="58" l="1"/>
  <c r="C98" i="58"/>
  <c r="D59" i="58"/>
  <c r="C59" i="58"/>
  <c r="E56" i="58" l="1"/>
  <c r="E95" i="58" s="1"/>
  <c r="B90" i="58" l="1"/>
  <c r="B85" i="58"/>
  <c r="F59" i="58" l="1"/>
  <c r="E59" i="58"/>
  <c r="F98" i="58"/>
  <c r="F101" i="58" s="1"/>
  <c r="E98" i="58"/>
  <c r="E101" i="58" s="1"/>
  <c r="D101" i="58"/>
  <c r="C101" i="58"/>
  <c r="F95" i="58"/>
  <c r="D56" i="58"/>
  <c r="D95" i="58" s="1"/>
  <c r="C56" i="58"/>
  <c r="C95" i="58" s="1"/>
  <c r="B91" i="58"/>
  <c r="B92" i="58"/>
  <c r="B88" i="58"/>
  <c r="B87" i="58"/>
  <c r="B86" i="58"/>
  <c r="B83" i="58"/>
  <c r="C39" i="58"/>
  <c r="C42" i="58" s="1"/>
  <c r="C34" i="58"/>
  <c r="C32" i="58"/>
  <c r="C31" i="58"/>
  <c r="C27" i="58"/>
  <c r="C26" i="58"/>
  <c r="C24" i="58"/>
  <c r="C23" i="58"/>
  <c r="C19" i="58"/>
  <c r="F11" i="58"/>
  <c r="F13" i="58"/>
  <c r="E13" i="58"/>
  <c r="F61" i="58" l="1"/>
  <c r="F100" i="58"/>
  <c r="C37" i="58"/>
  <c r="C100" i="58"/>
  <c r="C61" i="58"/>
  <c r="D100" i="58"/>
  <c r="D61" i="58"/>
  <c r="E100" i="58"/>
  <c r="E61" i="58"/>
  <c r="E71" i="58" l="1"/>
  <c r="E70" i="58"/>
  <c r="D67" i="58"/>
  <c r="D77" i="58" s="1"/>
  <c r="D71" i="58"/>
  <c r="D70" i="58"/>
  <c r="C71" i="58"/>
  <c r="C70" i="58"/>
  <c r="F67" i="58"/>
  <c r="F77" i="58" s="1"/>
  <c r="F71" i="58"/>
  <c r="F70" i="58"/>
  <c r="C67" i="58"/>
  <c r="C77" i="58" s="1"/>
  <c r="F66" i="58"/>
  <c r="F76" i="58" s="1"/>
  <c r="F65" i="58"/>
  <c r="F75" i="58" s="1"/>
  <c r="F72" i="58"/>
  <c r="F82" i="58" s="1"/>
  <c r="F68" i="58"/>
  <c r="F78" i="58" s="1"/>
  <c r="D72" i="58"/>
  <c r="D82" i="58" s="1"/>
  <c r="D65" i="58"/>
  <c r="D75" i="58" s="1"/>
  <c r="D68" i="58"/>
  <c r="D78" i="58" s="1"/>
  <c r="D66" i="58"/>
  <c r="D76" i="58" s="1"/>
  <c r="E66" i="58"/>
  <c r="E76" i="58" s="1"/>
  <c r="E68" i="58"/>
  <c r="E78" i="58" s="1"/>
  <c r="E72" i="58"/>
  <c r="E82" i="58" s="1"/>
  <c r="E65" i="58"/>
  <c r="E75" i="58" s="1"/>
  <c r="E67" i="58"/>
  <c r="E77" i="58" s="1"/>
  <c r="C65" i="58"/>
  <c r="C75" i="58" s="1"/>
  <c r="C66" i="58"/>
  <c r="C76" i="58" s="1"/>
  <c r="C72" i="58"/>
  <c r="C82" i="58" s="1"/>
  <c r="C68" i="58"/>
  <c r="C78" i="58" s="1"/>
  <c r="E63" i="58" l="1"/>
  <c r="D63" i="58"/>
  <c r="C63" i="58"/>
  <c r="F63" i="58"/>
  <c r="D81" i="58" l="1"/>
  <c r="D80" i="58"/>
  <c r="F80" i="58"/>
  <c r="F81" i="58"/>
  <c r="C81" i="58"/>
  <c r="C80" i="58"/>
  <c r="E80" i="58"/>
  <c r="E81" i="58"/>
</calcChain>
</file>

<file path=xl/sharedStrings.xml><?xml version="1.0" encoding="utf-8"?>
<sst xmlns="http://schemas.openxmlformats.org/spreadsheetml/2006/main" count="302" uniqueCount="201">
  <si>
    <t>Accounting</t>
  </si>
  <si>
    <t>IFRS</t>
  </si>
  <si>
    <t>US GAAP</t>
  </si>
  <si>
    <t>Other national accounting standard</t>
  </si>
  <si>
    <t>Other</t>
  </si>
  <si>
    <t>Additional Tier 1 capital</t>
  </si>
  <si>
    <t>Conversion rate (in euros/reporting currency)</t>
  </si>
  <si>
    <t>Yes/No/NA</t>
  </si>
  <si>
    <t>Reporting date (yyyy-mm-dd)</t>
  </si>
  <si>
    <t>Version</t>
  </si>
  <si>
    <t>Yes</t>
  </si>
  <si>
    <t>No</t>
  </si>
  <si>
    <t>A) Version</t>
  </si>
  <si>
    <t>Region code</t>
  </si>
  <si>
    <t>Country code</t>
  </si>
  <si>
    <t>Bank number</t>
  </si>
  <si>
    <t>Yes/No</t>
  </si>
  <si>
    <t>Parameters</t>
  </si>
  <si>
    <t>Accounting standard</t>
  </si>
  <si>
    <t>Item</t>
  </si>
  <si>
    <t>RWA impact of applying future definition of capital rules</t>
  </si>
  <si>
    <t>Permitted offsetting short positions in relation to the specific gross holdings included above</t>
  </si>
  <si>
    <t>Allocation of the deduction to Additional Tier 1 capital</t>
  </si>
  <si>
    <t>Submission date (yyyy-mm-dd)</t>
  </si>
  <si>
    <t>Common Equity Tier 1 capital after all regulatory adjustments that do not depend on a threshold</t>
  </si>
  <si>
    <t>Allocation of the deduction to Tier 2 capital</t>
  </si>
  <si>
    <t xml:space="preserve">Holdings of Additional Tier 1 capital net of short positions </t>
  </si>
  <si>
    <t>Holdings of Tier 2 capital net of short positions</t>
  </si>
  <si>
    <t>Amounts not deducted (to be subject to relevant risk weighting with amounts below allocated on a pro rata basis in accordance with paragraph 83 of Basel III)</t>
  </si>
  <si>
    <t>Allocation of the deduction to Common Equity Tier 1 capital</t>
  </si>
  <si>
    <t>Total capital</t>
  </si>
  <si>
    <t>Accounting total assets</t>
  </si>
  <si>
    <t>Bank group</t>
  </si>
  <si>
    <t>Unit (1, 1000, 1000000)</t>
  </si>
  <si>
    <t>Sum of all net holdings where the bank does not own more than 10% of the issued share capital</t>
  </si>
  <si>
    <t>Reporting currency (ISO code)</t>
  </si>
  <si>
    <t>Amount</t>
  </si>
  <si>
    <t>Domestic surcharges, total capital</t>
  </si>
  <si>
    <t>Domestic surcharges, Tier 1 capital</t>
  </si>
  <si>
    <t>Domestic surcharges, CET1 capital</t>
  </si>
  <si>
    <t>Unit</t>
  </si>
  <si>
    <t>One</t>
  </si>
  <si>
    <t>Thousands</t>
  </si>
  <si>
    <t>Millions</t>
  </si>
  <si>
    <t>External TLAC (to be completed for each resolution group of a G-SIB)</t>
  </si>
  <si>
    <t>Is the resolution entity a Holding Company or Intermediate Holding Company?</t>
  </si>
  <si>
    <t>A) Regulatory capital</t>
  </si>
  <si>
    <t xml:space="preserve">Of which issued externally out of non-resolution entities </t>
  </si>
  <si>
    <t xml:space="preserve">(only for MPE groups) 
Of which held by entities in other resolution groups </t>
  </si>
  <si>
    <t>Total Common Equity Tier 1 capital (after regulatory adjustments)</t>
  </si>
  <si>
    <t>B) Unsecured liabilities</t>
  </si>
  <si>
    <t>&lt; 1 Y</t>
  </si>
  <si>
    <t xml:space="preserve">(only for MPE groups) Total subordinated unsecured liabilities excluding regulatory capital, issued by the resolution entity, meeting the Term Sheet criteria not taking into consideration the criterion of not being funded directly by a related party (Section 12c), ie such liabilities held by entities in other resolution groups </t>
  </si>
  <si>
    <t xml:space="preserve">(only for MPE groups) Total senior unsecured liabilities issued by the resolution entity, meeting the Term Sheet criteria not taking into consideration the subordination criterion (Section 13) and  the criterion of not being funded directly by a related party (Section 12c), ie such liabilities held by entities in other resolution groups </t>
  </si>
  <si>
    <t>C) Deductions</t>
  </si>
  <si>
    <t>Net of short positions</t>
  </si>
  <si>
    <t>Amount by which the sum of all holdings exceeds 10% of the Common Equity Tier 1 capital of the bank after all deductions that do not depend on a threshold (this is the amount to be deducted from regulatory capital and TLAC)</t>
  </si>
  <si>
    <t>Case A: Deduction from TLAC eligible liabilities</t>
  </si>
  <si>
    <t>Allocation of the deduction to unsecured liabilities in each case</t>
  </si>
  <si>
    <t>Case B: Deduction from Tier 2</t>
  </si>
  <si>
    <t>Case A above</t>
  </si>
  <si>
    <t>Holdings of unsecured liabilities in each case, net of short positions</t>
  </si>
  <si>
    <t>Case B above</t>
  </si>
  <si>
    <t>Holdings of Tier 2 capital and unsecured liabilities in each case, net of short positions</t>
  </si>
  <si>
    <t>3) Significant investments in unsecured liabilities in each case issued by other G-SIBs (or subsidiaries of G-SIBs) that are outside the scope of regulatory consolidation and where the bank owns more than 10% of the issued common share capital or where the entity is an affiliate (excluding amounts held for underwriting purposes only if held for 5 working days or less)</t>
  </si>
  <si>
    <t xml:space="preserve">Case A: Deduction from TLAC eligible liabilities </t>
  </si>
  <si>
    <t>Total Additional Tier 1 instruments (after regulatory adjustments); of which:</t>
  </si>
  <si>
    <r>
      <t xml:space="preserve">Total Tier 2 instruments issued by subsidiaries (after amortisation) eligible to count towards the consolidated Tier 2 capital of the resolution group with a residual maturity </t>
    </r>
    <r>
      <rPr>
        <sz val="10"/>
        <rFont val="Segoe UI"/>
        <family val="2"/>
      </rPr>
      <t>≥</t>
    </r>
    <r>
      <rPr>
        <sz val="10"/>
        <rFont val="Segoe UI"/>
        <family val="2"/>
      </rPr>
      <t xml:space="preserve"> 1 year</t>
    </r>
  </si>
  <si>
    <t>≥ 1 Y to &lt; 2 Y</t>
  </si>
  <si>
    <t>≥ 2 Y to &lt; 5 Y</t>
  </si>
  <si>
    <t>≥5 Y</t>
  </si>
  <si>
    <t>Sum (residual maturity ≥ 1yr)</t>
  </si>
  <si>
    <t>not paid-in</t>
  </si>
  <si>
    <t>with credit sensitive feature</t>
  </si>
  <si>
    <t>with a right of acceleration of the principal and interest outstanding in respect of the instrument outside liquidation</t>
  </si>
  <si>
    <t xml:space="preserve">including an incentive to redeem </t>
  </si>
  <si>
    <t>subordinated uninsured deposits</t>
  </si>
  <si>
    <t>issued by the resolution entity</t>
  </si>
  <si>
    <t>currently issued by an operating bank immediately below a resolution entity that is a holding company</t>
  </si>
  <si>
    <r>
      <t xml:space="preserve">1) Investments in the capital of banking, financial and insurance entities that are outside the scope of regulatory consolidation and where the bank </t>
    </r>
    <r>
      <rPr>
        <b/>
        <sz val="12"/>
        <color rgb="FFC00000"/>
        <rFont val="Segoe UI"/>
        <family val="2"/>
      </rPr>
      <t>does not</t>
    </r>
    <r>
      <rPr>
        <b/>
        <sz val="12"/>
        <rFont val="Segoe UI"/>
        <family val="2"/>
      </rPr>
      <t xml:space="preserve"> own more than 10% of the issued common share capital (excluding amount held for underwriting purposes only if held for 5 working days or less)</t>
    </r>
  </si>
  <si>
    <r>
      <t xml:space="preserve">2) Investments in unsecured liabilities in each case issued by other G-SIBs (or subsidiaries of G-SIBs) that are outside the scope of regulatory consolidation and where the bank </t>
    </r>
    <r>
      <rPr>
        <b/>
        <sz val="12"/>
        <color rgb="FFC00000"/>
        <rFont val="Segoe UI"/>
        <family val="2"/>
      </rPr>
      <t>does not</t>
    </r>
    <r>
      <rPr>
        <b/>
        <sz val="12"/>
        <rFont val="Segoe UI"/>
        <family val="2"/>
      </rPr>
      <t xml:space="preserve"> own more than 10% of the issued common share capital (excluding amount held for underwriting purposes only if held for 5 working days or less)</t>
    </r>
  </si>
  <si>
    <t>All questions refer to the consolidated assets / liabilities of the resolution group unless specified otherwise and should be calculated based on national rules fully phased-in as in 2022.
For SPE firms the resolution group is the consolidated group. MPE firms should fill in this template for the aggregate consolidated group and the MPE-specific workbooks for each resolution group.</t>
  </si>
  <si>
    <t>Total Tier 2 instruments issued by the resolution entity (prior to amortisation, ie nominal amount) with a residual maturity ≥ 1 year (after other regulatory adjustments, eg corresponding deduction); of which:</t>
  </si>
  <si>
    <t>currently issued by other subsidiaries</t>
  </si>
  <si>
    <t>containing a contractual trigger or being subject to a statutory mechanism which permits the relevant resolution authority to expose TLAC to loss or convert to equity in resolution (Section 17)</t>
  </si>
  <si>
    <t>Holdings of Common Equity Tier 1 net of short positions</t>
  </si>
  <si>
    <t>Risk weighted assets related to above, included in total risk-weighted assets</t>
  </si>
  <si>
    <t>Of which</t>
  </si>
  <si>
    <t>Not governed by home law and with no equivalent binding statutory or contractual provision for cross-border recognition of resolution actions and ≥ 1yr (Section 16)</t>
  </si>
  <si>
    <t>Contractually subordinated and ≥ 1yr (Section 13 a)</t>
  </si>
  <si>
    <t>Structurally subordinated and ≥ 1yr (Section 13 c)</t>
  </si>
  <si>
    <t>uninsured deposits</t>
  </si>
  <si>
    <t>Tier 2 instruments issued under third country law without any contractual bail-in clause and no equivalent binding statutory provision for cross-border recognition of resolution actions (prior to regulatory adjustments)</t>
  </si>
  <si>
    <t>Total Tier 2 instruments (after amortisation) with a residual maturity &lt; 1 year</t>
  </si>
  <si>
    <t>structured notes</t>
  </si>
  <si>
    <t>Average residual maturity 
(years)</t>
  </si>
  <si>
    <t>Senior deposits; of which:</t>
  </si>
  <si>
    <t>covered by a deposit guarantee scheme under Directive 2014/49/EU</t>
  </si>
  <si>
    <t>that part of deposits eligible for coverage but in excess of the coverage limit</t>
  </si>
  <si>
    <t>would be eligible for coverage were they not made through branches outside the Union</t>
  </si>
  <si>
    <t>Average residual maturity 
[years]</t>
  </si>
  <si>
    <t>Value</t>
  </si>
  <si>
    <t>Additional Tier 1 instruments issued under third country law without any contractual bail-in clause and no equivalent binding statutory provision for cross-border recognition of resolution actions (prior to regulatory adjustments)</t>
  </si>
  <si>
    <t>Case 4 (i): Total subordinated unsecured liabilities excluding i) regulatory capital, ii) those arising from derivatives, iii) those arising not through contract (Section 12e) and iv) deposits; of which:</t>
  </si>
  <si>
    <t>Case 4 (ii): Total senior unsecured liabilities excluding i) those arising from derivatives, ii) those arising not through contract (Section 12e) and iii) deposits; of which</t>
  </si>
  <si>
    <t>Of which issued in the form of debt (not shares)</t>
  </si>
  <si>
    <t>Of which issued in the form of debt (liabilities in balance sheet)</t>
  </si>
  <si>
    <r>
      <t xml:space="preserve">D) Deposit breakdown for EU banks </t>
    </r>
    <r>
      <rPr>
        <b/>
        <sz val="12"/>
        <color rgb="FFAA322F"/>
        <rFont val="Segoe UI"/>
        <family val="2"/>
      </rPr>
      <t>(EU banks only</t>
    </r>
    <r>
      <rPr>
        <b/>
        <sz val="12"/>
        <rFont val="Segoe UI"/>
        <family val="2"/>
      </rPr>
      <t>, see BRRD Article 108</t>
    </r>
    <r>
      <rPr>
        <b/>
        <sz val="12"/>
        <color rgb="FFAA322F"/>
        <rFont val="Segoe UI"/>
        <family val="2"/>
      </rPr>
      <t>)</t>
    </r>
  </si>
  <si>
    <t>Location of External TLAC issuance (to be completed for a G-SIB)</t>
  </si>
  <si>
    <t>Unsecured liabilities</t>
  </si>
  <si>
    <t>Residual maturity</t>
  </si>
  <si>
    <t xml:space="preserve">Location of issuance      
</t>
  </si>
  <si>
    <t>US</t>
  </si>
  <si>
    <t>UK</t>
  </si>
  <si>
    <t>JP</t>
  </si>
  <si>
    <t>HK</t>
  </si>
  <si>
    <t>of which EU home country</t>
  </si>
  <si>
    <t>EU (excl UK)</t>
  </si>
  <si>
    <t>total</t>
  </si>
  <si>
    <t>Case</t>
  </si>
  <si>
    <t>Average original maturity</t>
  </si>
  <si>
    <t>Not governed by home law and with no equivalent binding statutory or contractual provision for cross-border recognition of resolution actions (Sect. 16)</t>
  </si>
  <si>
    <t>Contractually subordinated (Section 13 a)</t>
  </si>
  <si>
    <t>Structurally subordinated (Section 13 c)</t>
  </si>
  <si>
    <t>Total subordinated liabilities excluding regulatory capital, issued by the resolution entity, meeting the Term Sheet criteria</t>
  </si>
  <si>
    <t>Total senior liabilities excluding regulatory capital, issued by the resolution entity, meeting the Term Sheet criteria not taking into consideration the subordination criteria (Section 13a, 13b and 13c)</t>
  </si>
  <si>
    <t>1b</t>
  </si>
  <si>
    <t>3b</t>
  </si>
  <si>
    <t>5b</t>
  </si>
  <si>
    <t xml:space="preserve">Unsecured liabilities with remaining maturity less than 1 year </t>
  </si>
  <si>
    <t>Case 1 - subordinated meeting all Term Sheet criteria</t>
  </si>
  <si>
    <t>Case 3 - senior not subordinated issued by the resolution entity</t>
  </si>
  <si>
    <t>&lt; 1 yr</t>
  </si>
  <si>
    <t>(a)</t>
  </si>
  <si>
    <t>(b)</t>
  </si>
  <si>
    <t>(c)</t>
  </si>
  <si>
    <r>
      <rPr>
        <sz val="10"/>
        <rFont val="Arial"/>
        <family val="2"/>
      </rPr>
      <t>≥</t>
    </r>
    <r>
      <rPr>
        <sz val="10"/>
        <rFont val="Segoe UI"/>
        <family val="2"/>
      </rPr>
      <t xml:space="preserve"> 1 yr</t>
    </r>
  </si>
  <si>
    <t>including an incentive to redeem (where the effective maturity date is the date of the incentive to redeem)</t>
  </si>
  <si>
    <t>Case 1: Total subordinated liabilities excluding regulatory capital, issued by the resolution entity, meeting the Term Sheet criteria not taking into consideration instruments qualifying by way of the last two paragraphs of section 13 of the term sheet; of which:</t>
  </si>
  <si>
    <t>Case 3: Total subordinated liabilities excluding regulatory capital issued by the resolution entity, meeting the Term Sheet (same as Case 1) plus senior liabilities meeting the term sheet except the subordination criterion (Section 13a, 13b, 13c); of which:</t>
  </si>
  <si>
    <t>Gross holdings of unsecured liabilities in each case, issued by other G-SIBs (or subsidiaries of G-SIBs), not taking into consideration instruments counting towards TLAC by way of the last two paragraphs of section 13 of the term sheet</t>
  </si>
  <si>
    <t>Gross holdings of unsecured liabilities in each case, issued by other G-SIBs (or subsidiaries of G-SIBs), not taking into consideration instruments qualifying as TLAC by way of the last two paragraphs of section 13 of the term sheet</t>
  </si>
  <si>
    <t>Weighted average z-spread (at end-2014, in basis points)</t>
  </si>
  <si>
    <t>(d)</t>
  </si>
  <si>
    <t>Total nominal amount outstanding (at end-2014)</t>
  </si>
  <si>
    <t xml:space="preserve">Data should be calculated on a resolution entity consolidated basis </t>
  </si>
  <si>
    <t>Total subordinated liabilities excluding regulatory capital, issued by subsidiaries different from the resolution entity, meeting the Term Sheet criteria not taking into consideration the issuer criteria (Section 9)</t>
  </si>
  <si>
    <t>4(i)</t>
  </si>
  <si>
    <t>4(ii)</t>
  </si>
  <si>
    <t>Structured notes issued by the resolution entity</t>
  </si>
  <si>
    <t>4(i)b</t>
  </si>
  <si>
    <t>Case 4(i) - other subordinated liabilities issued by the resolution entity</t>
  </si>
  <si>
    <t>Case 4(ii) - other senior not subordinated liabilities issued by the resolution entity</t>
  </si>
  <si>
    <t>Case 5 - structured notes issued by the resolution entity</t>
  </si>
  <si>
    <t>Maximum residual yield to maturity (the highest yield to maturity among the securities included in each item, at end-2014, as a percentage)</t>
  </si>
  <si>
    <t>Weighted average residual yield to naturity (at end-2014, as a percentage)</t>
  </si>
  <si>
    <t>Other subordinated liabilities issued by the resolution entity, excluding (i) regulatory capital, (ii) liabilities arising not through contract (Section 12e), (iii) deposits and (iv) all liabilities reported in Case 1 and arising from derivatives</t>
  </si>
  <si>
    <t>Other senior liabilities issued by the resolution entity, excluding (i) regulatory capital, (ii) liabilities arising not through contract (Section 12e), (iii) deposits and (iv) all liabilities reported in Case 3 and arising from derivatives</t>
  </si>
  <si>
    <t xml:space="preserve">Location of resolution entity, if different from US, EU, JP or HK </t>
  </si>
  <si>
    <t>Non-maturity deposits</t>
  </si>
  <si>
    <t>General information (to be completed by each resolution group of MPE)</t>
  </si>
  <si>
    <t>To be completed by the bank</t>
  </si>
  <si>
    <t>To be completed by the supervisor</t>
  </si>
  <si>
    <t>Resolution group number</t>
  </si>
  <si>
    <t>Calculation result, must not be changed</t>
  </si>
  <si>
    <t>Blank</t>
  </si>
  <si>
    <t xml:space="preserve">National rules fully phased-in as in 2022 </t>
  </si>
  <si>
    <t>Total RWA</t>
  </si>
  <si>
    <t>Leverage ratio exposure measure</t>
  </si>
  <si>
    <t xml:space="preserve">Cell colours used in all worksheets: </t>
  </si>
  <si>
    <t>B) Drop-down menus</t>
  </si>
  <si>
    <r>
      <t xml:space="preserve">Total RWA </t>
    </r>
    <r>
      <rPr>
        <b/>
        <sz val="10"/>
        <rFont val="Arial"/>
        <family val="2"/>
      </rPr>
      <t>at the reporting date</t>
    </r>
    <r>
      <rPr>
        <sz val="10"/>
        <rFont val="Arial"/>
        <family val="2"/>
      </rPr>
      <t xml:space="preserve"> </t>
    </r>
    <r>
      <rPr>
        <b/>
        <sz val="10"/>
        <rFont val="Arial"/>
        <family val="2"/>
      </rPr>
      <t>before</t>
    </r>
    <r>
      <rPr>
        <sz val="10"/>
        <rFont val="Arial"/>
        <family val="2"/>
      </rPr>
      <t xml:space="preserve"> application of the transitional floors</t>
    </r>
  </si>
  <si>
    <t>RWA impact of national phase-in arrangements for CVA if any</t>
  </si>
  <si>
    <t>RWA impact of any other national phase-in arrangements</t>
  </si>
  <si>
    <t>RWA as at reporting date</t>
  </si>
  <si>
    <t>Amount as at reporting date</t>
  </si>
  <si>
    <t>Holdings of Common Equity Tier 1 net of short positions subject to risk weighting treatment</t>
  </si>
  <si>
    <t>Holdings of Additional Tier 1 capital net of short positions subject to risk weighting treatment</t>
  </si>
  <si>
    <t>Holdings of Tier 2 capital net of short positions subject to risk weighting treatment</t>
  </si>
  <si>
    <r>
      <t xml:space="preserve">Deduction for investments in the capital of banking, financial and insurance entities that are outside the scope of regulatory consolidation and where the bank </t>
    </r>
    <r>
      <rPr>
        <sz val="10"/>
        <color rgb="FFAA322F"/>
        <rFont val="Segoe UI"/>
        <family val="2"/>
      </rPr>
      <t>does not</t>
    </r>
    <r>
      <rPr>
        <sz val="10"/>
        <rFont val="Segoe UI"/>
        <family val="2"/>
      </rPr>
      <t xml:space="preserve"> own more than 10% of the issued common share capital (excluding amounts held for underwriting purposes only if held for 5 working days or less)</t>
    </r>
  </si>
  <si>
    <t>2022 national impl.</t>
  </si>
  <si>
    <t>2022 Basel III pure</t>
  </si>
  <si>
    <t>Deduction for significant investments in the capital of banking, financial and insurance entities that are outside the scope of regulatory consolidation (ie where the bank owns more than 10% of the issued common share capital or where the entity is an affiliate), excluding amounts held for underwriting purposes only if held for 5 working days or less</t>
  </si>
  <si>
    <t xml:space="preserve">Common Equity Tier 1 capital </t>
  </si>
  <si>
    <t xml:space="preserve">Tier 2 capital </t>
  </si>
  <si>
    <t>Amount (not deducted)</t>
  </si>
  <si>
    <t>RWA (for amount not deducted)</t>
  </si>
  <si>
    <t>Deduction for investments and significant investments in the capital of banking, financial and insurance entities that are outside the scope of regulatory consolidation</t>
  </si>
  <si>
    <t>not eligible for coverage</t>
  </si>
  <si>
    <t>Additional Tier 1 capital (after regulatory adjustments)</t>
  </si>
  <si>
    <t>Tier 1 capital (after regulatory adjustments)</t>
  </si>
  <si>
    <t>Tier 2 capital (after regulatory adjustments)</t>
  </si>
  <si>
    <t>2 (i)</t>
  </si>
  <si>
    <t>2 (ii)</t>
  </si>
  <si>
    <t>Total senior liabilities excluding regulatory capital, issued by subsidiaries different from the resolution entity, meeting the Term Sheet criteria not taking into consideration the issuer criteria (Section 9)</t>
  </si>
  <si>
    <t>2 (i) b</t>
  </si>
  <si>
    <t>2 (ii) b</t>
  </si>
  <si>
    <t>Case 2 (i) - subordinated not issued by the resolution entity</t>
  </si>
  <si>
    <t>Case 2 (ii) - senior not issued by the resolution entity</t>
  </si>
  <si>
    <t>4(ii)b</t>
  </si>
  <si>
    <r>
      <t xml:space="preserve">Investments in the capital of banking, financial and insurance entities that are outside the scope of regulatory consolidation and </t>
    </r>
    <r>
      <rPr>
        <b/>
        <sz val="12"/>
        <color rgb="FFC00000"/>
        <rFont val="Segoe UI"/>
        <family val="2"/>
      </rPr>
      <t>below the threshold for deduction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</si>
</sst>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41" formatCode="_-* #,##0_-;\-* #,##0_-;_-* &quot;-&quot;_-;_-@_-"/>
    <numFmt numFmtId="43" formatCode="_-* #,##0.00_-;\-* #,##0.00_-;_-* &quot;-&quot;??_-;_-@_-"/>
    <numFmt numFmtId="164" formatCode="_-&quot;Sfr.&quot;* #,##0_-;\-&quot;Sfr.&quot;* #,##0_-;_-&quot;Sfr.&quot;* &quot;-&quot;_-;_-@_-"/>
    <numFmt numFmtId="165" formatCode="_-&quot;Sfr.&quot;* #,##0.00_-;\-&quot;Sfr.&quot;* #,##0.00_-;_-&quot;Sfr.&quot;* &quot;-&quot;??_-;_-@_-"/>
    <numFmt numFmtId="166" formatCode="0.0"/>
    <numFmt numFmtId="167" formatCode="0.00000"/>
    <numFmt numFmtId="168" formatCode="0.0000"/>
    <numFmt numFmtId="169" formatCode="0.0000%"/>
    <numFmt numFmtId="170" formatCode="yyyy\-mm\-dd;@"/>
    <numFmt numFmtId="171" formatCode="[&gt;0]General"/>
    <numFmt numFmtId="172" formatCode="&quot;Yes&quot;;[Red]&quot;No&quot;"/>
    <numFmt numFmtId="173" formatCode="0.0%"/>
  </numFmts>
  <fonts count="38" x14ac:knownFonts="1">
    <font>
      <sz val="10"/>
      <name val="Segoe UI"/>
      <family val="2"/>
    </font>
    <font>
      <sz val="11"/>
      <color theme="1"/>
      <name val="Arial"/>
      <family val="2"/>
    </font>
    <font>
      <sz val="10"/>
      <name val="Arial"/>
      <family val="2"/>
    </font>
    <font>
      <b/>
      <sz val="10"/>
      <name val="Arial"/>
      <family val="2"/>
    </font>
    <font>
      <sz val="8"/>
      <name val="Arial"/>
      <family val="2"/>
    </font>
    <font>
      <b/>
      <sz val="18"/>
      <color theme="3"/>
      <name val="Cambria"/>
      <family val="2"/>
      <scheme val="major"/>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i/>
      <sz val="11"/>
      <color rgb="FF7F7F7F"/>
      <name val="Arial"/>
      <family val="2"/>
    </font>
    <font>
      <b/>
      <sz val="11"/>
      <color theme="1"/>
      <name val="Arial"/>
      <family val="2"/>
    </font>
    <font>
      <sz val="10"/>
      <color rgb="FFAA322F"/>
      <name val="Arial"/>
      <family val="2"/>
    </font>
    <font>
      <sz val="11"/>
      <color theme="0"/>
      <name val="Arial"/>
      <family val="2"/>
    </font>
    <font>
      <b/>
      <sz val="20"/>
      <name val="Segoe UI"/>
      <family val="2"/>
    </font>
    <font>
      <sz val="14"/>
      <name val="Segoe UI"/>
      <family val="2"/>
    </font>
    <font>
      <sz val="10"/>
      <name val="Segoe UI"/>
      <family val="2"/>
    </font>
    <font>
      <b/>
      <sz val="12"/>
      <name val="Segoe UI"/>
      <family val="2"/>
    </font>
    <font>
      <b/>
      <sz val="10"/>
      <name val="Segoe UI"/>
      <family val="2"/>
    </font>
    <font>
      <b/>
      <sz val="12"/>
      <color rgb="FFAA322F"/>
      <name val="Segoe UI"/>
      <family val="2"/>
    </font>
    <font>
      <b/>
      <sz val="13"/>
      <name val="Segoe UI"/>
      <family val="2"/>
    </font>
    <font>
      <sz val="10"/>
      <color indexed="9"/>
      <name val="Segoe UI"/>
      <family val="2"/>
    </font>
    <font>
      <b/>
      <sz val="13"/>
      <color theme="3"/>
      <name val="Arial"/>
      <family val="2"/>
    </font>
    <font>
      <b/>
      <sz val="10"/>
      <color rgb="FFAA322F"/>
      <name val="Cambria"/>
      <family val="1"/>
    </font>
    <font>
      <b/>
      <sz val="12"/>
      <color rgb="FFC00000"/>
      <name val="Segoe UI"/>
      <family val="2"/>
    </font>
    <font>
      <sz val="11"/>
      <color theme="0"/>
      <name val="Calibri"/>
      <family val="2"/>
      <scheme val="minor"/>
    </font>
    <font>
      <sz val="11"/>
      <color theme="1"/>
      <name val="Calibri"/>
      <family val="2"/>
      <scheme val="minor"/>
    </font>
    <font>
      <b/>
      <sz val="11"/>
      <color theme="1"/>
      <name val="Calibri"/>
      <family val="2"/>
      <scheme val="minor"/>
    </font>
    <font>
      <b/>
      <sz val="16"/>
      <name val="Arial"/>
      <family val="2"/>
    </font>
    <font>
      <sz val="10"/>
      <color rgb="FFFF0000"/>
      <name val="Arial"/>
      <family val="2"/>
    </font>
    <font>
      <sz val="10"/>
      <color rgb="FFFF0000"/>
      <name val="Segoe UI"/>
      <family val="2"/>
    </font>
    <font>
      <sz val="10"/>
      <color theme="5"/>
      <name val="Segoe UI"/>
      <family val="2"/>
    </font>
    <font>
      <sz val="10"/>
      <color rgb="FFAA322F"/>
      <name val="Segoe UI"/>
      <family val="2"/>
    </font>
  </fonts>
  <fills count="46">
    <fill>
      <patternFill patternType="none"/>
    </fill>
    <fill>
      <patternFill patternType="gray125"/>
    </fill>
    <fill>
      <patternFill patternType="solid">
        <fgColor indexed="9"/>
        <bgColor indexed="64"/>
      </patternFill>
    </fill>
    <fill>
      <patternFill patternType="solid">
        <fgColor indexed="27"/>
        <bgColor indexed="64"/>
      </patternFill>
    </fill>
    <fill>
      <patternFill patternType="mediumGray">
        <fgColor indexed="45"/>
        <bgColor indexed="9"/>
      </patternFill>
    </fill>
    <fill>
      <patternFill patternType="lightGray">
        <fgColor indexed="45"/>
        <bgColor indexed="9"/>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D5D6D2"/>
        <bgColor indexed="64"/>
      </patternFill>
    </fill>
    <fill>
      <patternFill patternType="solid">
        <fgColor theme="6" tint="0.59996337778862885"/>
        <bgColor indexed="64"/>
      </patternFill>
    </fill>
    <fill>
      <patternFill patternType="solid">
        <fgColor theme="5" tint="0.39994506668294322"/>
        <bgColor indexed="64"/>
      </patternFill>
    </fill>
    <fill>
      <patternFill patternType="solid">
        <fgColor theme="5" tint="0.39994506668294322"/>
        <bgColor indexed="4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EC72"/>
        <bgColor indexed="64"/>
      </patternFill>
    </fill>
    <fill>
      <patternFill patternType="solid">
        <fgColor rgb="FFFFEC72"/>
        <bgColor indexed="45"/>
      </patternFill>
    </fill>
    <fill>
      <patternFill patternType="solid">
        <fgColor rgb="FFEAA121"/>
        <bgColor indexed="64"/>
      </patternFill>
    </fill>
    <fill>
      <patternFill patternType="solid">
        <fgColor rgb="FFD8E4BC"/>
        <bgColor indexed="64"/>
      </patternFill>
    </fill>
    <fill>
      <patternFill patternType="solid">
        <fgColor theme="5" tint="0.59999389629810485"/>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BCBDBC"/>
      </left>
      <right style="thin">
        <color rgb="FFBCBDBC"/>
      </right>
      <top style="thin">
        <color indexed="64"/>
      </top>
      <bottom style="thin">
        <color indexed="64"/>
      </bottom>
      <diagonal/>
    </border>
    <border>
      <left style="thin">
        <color rgb="FFBCBDBC"/>
      </left>
      <right style="thin">
        <color rgb="FFBCBDBC"/>
      </right>
      <top style="thin">
        <color indexed="64"/>
      </top>
      <bottom style="thin">
        <color rgb="FFBCBDBC"/>
      </bottom>
      <diagonal/>
    </border>
    <border>
      <left style="thin">
        <color rgb="FFBCBDBC"/>
      </left>
      <right style="thin">
        <color rgb="FFBCBDBC"/>
      </right>
      <top style="thin">
        <color rgb="FFBCBDBC"/>
      </top>
      <bottom style="thin">
        <color rgb="FFBCBDBC"/>
      </bottom>
      <diagonal/>
    </border>
    <border>
      <left style="thin">
        <color rgb="FFBCBDBC"/>
      </left>
      <right style="thin">
        <color rgb="FFBCBDBC"/>
      </right>
      <top style="thin">
        <color rgb="FFBCBDBC"/>
      </top>
      <bottom style="thin">
        <color indexed="64"/>
      </bottom>
      <diagonal/>
    </border>
    <border>
      <left style="thin">
        <color rgb="FFBCBDBC"/>
      </left>
      <right style="thin">
        <color rgb="FFBCBDBC"/>
      </right>
      <top/>
      <bottom style="thin">
        <color rgb="FFBCBDBC"/>
      </bottom>
      <diagonal/>
    </border>
    <border>
      <left/>
      <right style="thin">
        <color rgb="FFBCBDBC"/>
      </right>
      <top style="thin">
        <color indexed="64"/>
      </top>
      <bottom style="thin">
        <color indexed="64"/>
      </bottom>
      <diagonal/>
    </border>
    <border>
      <left/>
      <right style="thin">
        <color rgb="FFBCBDBC"/>
      </right>
      <top style="thin">
        <color indexed="64"/>
      </top>
      <bottom style="thin">
        <color rgb="FFBCBDBC"/>
      </bottom>
      <diagonal/>
    </border>
    <border>
      <left/>
      <right style="thin">
        <color rgb="FFBCBDBC"/>
      </right>
      <top style="thin">
        <color rgb="FFBCBDBC"/>
      </top>
      <bottom style="thin">
        <color rgb="FFBCBDBC"/>
      </bottom>
      <diagonal/>
    </border>
    <border>
      <left/>
      <right style="thin">
        <color rgb="FFBCBDBC"/>
      </right>
      <top style="thin">
        <color rgb="FFBCBDBC"/>
      </top>
      <bottom style="thin">
        <color indexed="64"/>
      </bottom>
      <diagonal/>
    </border>
    <border>
      <left/>
      <right/>
      <top style="thin">
        <color indexed="64"/>
      </top>
      <bottom style="thin">
        <color rgb="FFBCBDBC"/>
      </bottom>
      <diagonal/>
    </border>
    <border>
      <left/>
      <right/>
      <top style="thin">
        <color rgb="FFBCBDBC"/>
      </top>
      <bottom style="thin">
        <color rgb="FFBCBDBC"/>
      </bottom>
      <diagonal/>
    </border>
    <border>
      <left/>
      <right/>
      <top style="thin">
        <color rgb="FFBCBDBC"/>
      </top>
      <bottom style="thin">
        <color indexed="64"/>
      </bottom>
      <diagonal/>
    </border>
    <border>
      <left style="thin">
        <color rgb="FFBCBDBC"/>
      </left>
      <right/>
      <top style="thin">
        <color indexed="64"/>
      </top>
      <bottom style="thin">
        <color indexed="64"/>
      </bottom>
      <diagonal/>
    </border>
    <border>
      <left style="thin">
        <color rgb="FFBCBDBC"/>
      </left>
      <right/>
      <top style="thin">
        <color indexed="64"/>
      </top>
      <bottom style="thin">
        <color rgb="FFBCBDBC"/>
      </bottom>
      <diagonal/>
    </border>
    <border>
      <left style="thin">
        <color rgb="FFBCBDBC"/>
      </left>
      <right/>
      <top style="thin">
        <color rgb="FFBCBDBC"/>
      </top>
      <bottom style="thin">
        <color indexed="64"/>
      </bottom>
      <diagonal/>
    </border>
    <border>
      <left/>
      <right style="thin">
        <color rgb="FFBCBDBC"/>
      </right>
      <top style="thin">
        <color indexed="64"/>
      </top>
      <bottom/>
      <diagonal/>
    </border>
    <border>
      <left/>
      <right style="thin">
        <color rgb="FFBCBDBC"/>
      </right>
      <top/>
      <bottom style="thin">
        <color indexed="64"/>
      </bottom>
      <diagonal/>
    </border>
    <border>
      <left style="thin">
        <color rgb="FFBCBDBC"/>
      </left>
      <right/>
      <top style="thin">
        <color rgb="FFBCBDBC"/>
      </top>
      <bottom style="thin">
        <color rgb="FFBCBDBC"/>
      </bottom>
      <diagonal/>
    </border>
    <border>
      <left style="thin">
        <color rgb="FFBCBDBC"/>
      </left>
      <right/>
      <top/>
      <bottom style="thin">
        <color rgb="FFBCBDBC"/>
      </bottom>
      <diagonal/>
    </border>
    <border>
      <left/>
      <right style="thin">
        <color rgb="FFBCBDBC"/>
      </right>
      <top/>
      <bottom style="thin">
        <color rgb="FFBCBDBC"/>
      </bottom>
      <diagonal/>
    </border>
    <border>
      <left/>
      <right/>
      <top style="thin">
        <color rgb="FFBCBDBC"/>
      </top>
      <bottom/>
      <diagonal/>
    </border>
    <border>
      <left style="thin">
        <color rgb="FFBCBDBC"/>
      </left>
      <right style="thin">
        <color rgb="FFBCBDBC"/>
      </right>
      <top style="thin">
        <color rgb="FFBCBDBC"/>
      </top>
      <bottom/>
      <diagonal/>
    </border>
    <border>
      <left/>
      <right style="thin">
        <color rgb="FFBCBDBC"/>
      </right>
      <top style="thin">
        <color rgb="FFBCBDBC"/>
      </top>
      <bottom/>
      <diagonal/>
    </border>
    <border>
      <left style="thin">
        <color rgb="FFBCBDBC"/>
      </left>
      <right/>
      <top style="thin">
        <color rgb="FFBCBDBC"/>
      </top>
      <bottom/>
      <diagonal/>
    </border>
    <border>
      <left style="thin">
        <color rgb="FFBCBDBC"/>
      </left>
      <right style="thin">
        <color rgb="FFBCBDBC"/>
      </right>
      <top style="thin">
        <color indexed="64"/>
      </top>
      <bottom/>
      <diagonal/>
    </border>
    <border>
      <left style="thin">
        <color rgb="FFBCBDBC"/>
      </left>
      <right style="thin">
        <color rgb="FFBCBDBC"/>
      </right>
      <top/>
      <bottom style="thin">
        <color indexed="64"/>
      </bottom>
      <diagonal/>
    </border>
    <border>
      <left style="thin">
        <color rgb="FFBCBDBC"/>
      </left>
      <right/>
      <top style="thin">
        <color indexed="64"/>
      </top>
      <bottom/>
      <diagonal/>
    </border>
    <border>
      <left style="thin">
        <color rgb="FFBCBDBC"/>
      </left>
      <right/>
      <top/>
      <bottom style="thin">
        <color indexed="64"/>
      </bottom>
      <diagonal/>
    </border>
    <border>
      <left style="thin">
        <color rgb="FFBCBDBC"/>
      </left>
      <right style="thin">
        <color rgb="FFBCBDBC"/>
      </right>
      <top/>
      <bottom/>
      <diagonal/>
    </border>
    <border>
      <left style="thin">
        <color rgb="FFBCBDBC"/>
      </left>
      <right/>
      <top/>
      <bottom/>
      <diagonal/>
    </border>
    <border>
      <left/>
      <right/>
      <top/>
      <bottom style="thin">
        <color rgb="FFBCBDBC"/>
      </bottom>
      <diagonal/>
    </border>
    <border>
      <left/>
      <right style="thin">
        <color rgb="FFBCBDBC"/>
      </right>
      <top/>
      <bottom/>
      <diagonal/>
    </border>
    <border>
      <left style="thin">
        <color rgb="FFBCBDBC"/>
      </left>
      <right style="thin">
        <color indexed="64"/>
      </right>
      <top style="thin">
        <color indexed="64"/>
      </top>
      <bottom/>
      <diagonal/>
    </border>
    <border>
      <left style="thin">
        <color rgb="FFBCBDBC"/>
      </left>
      <right style="thin">
        <color indexed="64"/>
      </right>
      <top style="thin">
        <color indexed="64"/>
      </top>
      <bottom style="thin">
        <color rgb="FFBCBDBC"/>
      </bottom>
      <diagonal/>
    </border>
    <border>
      <left style="thin">
        <color rgb="FFBCBDBC"/>
      </left>
      <right style="thin">
        <color indexed="64"/>
      </right>
      <top style="thin">
        <color rgb="FFBCBDBC"/>
      </top>
      <bottom style="thin">
        <color rgb="FFBCBDBC"/>
      </bottom>
      <diagonal/>
    </border>
    <border>
      <left style="thin">
        <color rgb="FFBCBDBC"/>
      </left>
      <right style="thin">
        <color indexed="64"/>
      </right>
      <top style="thin">
        <color rgb="FFBCBDBC"/>
      </top>
      <bottom style="thin">
        <color indexed="64"/>
      </bottom>
      <diagonal/>
    </border>
    <border>
      <left style="thin">
        <color rgb="FFBCBDBC"/>
      </left>
      <right style="thin">
        <color auto="1"/>
      </right>
      <top/>
      <bottom style="thin">
        <color indexed="64"/>
      </bottom>
      <diagonal/>
    </border>
    <border>
      <left style="thin">
        <color rgb="FFBCBDBC"/>
      </left>
      <right style="thin">
        <color indexed="64"/>
      </right>
      <top style="thin">
        <color rgb="FFBCBDBC"/>
      </top>
      <bottom/>
      <diagonal/>
    </border>
    <border>
      <left/>
      <right/>
      <top/>
      <bottom style="thick">
        <color theme="4" tint="0.499984740745262"/>
      </bottom>
      <diagonal/>
    </border>
    <border>
      <left style="thin">
        <color rgb="FFBCBDBC"/>
      </left>
      <right style="thin">
        <color rgb="FFBCBDBC"/>
      </right>
      <top style="thin">
        <color rgb="FFBCBDBC"/>
      </top>
      <bottom style="double">
        <color indexed="64"/>
      </bottom>
      <diagonal/>
    </border>
    <border>
      <left style="thin">
        <color rgb="FFBCBDBC"/>
      </left>
      <right/>
      <top style="thin">
        <color rgb="FFBCBDBC"/>
      </top>
      <bottom style="double">
        <color indexed="64"/>
      </bottom>
      <diagonal/>
    </border>
    <border>
      <left/>
      <right style="thin">
        <color rgb="FFBCBDBC"/>
      </right>
      <top style="thin">
        <color rgb="FFBCBDBC"/>
      </top>
      <bottom style="double">
        <color indexed="64"/>
      </bottom>
      <diagonal/>
    </border>
    <border>
      <left style="thin">
        <color rgb="FFBCBDBC"/>
      </left>
      <right style="thin">
        <color auto="1"/>
      </right>
      <top/>
      <bottom style="thin">
        <color rgb="FFBCBDBC"/>
      </bottom>
      <diagonal/>
    </border>
    <border>
      <left style="thin">
        <color rgb="FFBCBDBC"/>
      </left>
      <right style="thin">
        <color auto="1"/>
      </right>
      <top/>
      <bottom/>
      <diagonal/>
    </border>
    <border>
      <left style="thin">
        <color rgb="FFBCBDBC"/>
      </left>
      <right style="thin">
        <color auto="1"/>
      </right>
      <top style="thin">
        <color rgb="FFBCBDBC"/>
      </top>
      <bottom style="double">
        <color indexed="64"/>
      </bottom>
      <diagonal/>
    </border>
  </borders>
  <cellStyleXfs count="119">
    <xf numFmtId="0" fontId="0" fillId="6" borderId="0">
      <alignment vertical="center"/>
    </xf>
    <xf numFmtId="3" fontId="17" fillId="6" borderId="1" applyProtection="0">
      <alignment horizontal="right" vertical="center"/>
    </xf>
    <xf numFmtId="0" fontId="2" fillId="6" borderId="1">
      <alignment horizontal="center" vertical="center"/>
    </xf>
    <xf numFmtId="0" fontId="2" fillId="13" borderId="1" applyNumberFormat="0" applyFont="0" applyBorder="0">
      <alignment horizontal="center" vertical="center"/>
    </xf>
    <xf numFmtId="0" fontId="19" fillId="2" borderId="2" applyNumberFormat="0" applyFill="0" applyBorder="0" applyAlignment="0" applyProtection="0">
      <alignment horizontal="left"/>
    </xf>
    <xf numFmtId="0" fontId="3" fillId="6" borderId="3" applyFont="0" applyBorder="0">
      <alignment horizontal="center" wrapText="1"/>
    </xf>
    <xf numFmtId="3" fontId="2" fillId="43" borderId="21" applyFont="0" applyProtection="0">
      <alignment horizontal="right" vertical="center"/>
    </xf>
    <xf numFmtId="10" fontId="2" fillId="43" borderId="21" applyFont="0" applyProtection="0">
      <alignment horizontal="right" vertical="center"/>
    </xf>
    <xf numFmtId="9" fontId="2" fillId="43" borderId="21" applyFont="0" applyProtection="0">
      <alignment horizontal="right" vertical="center"/>
    </xf>
    <xf numFmtId="0" fontId="2" fillId="43" borderId="21" applyNumberFormat="0" applyFont="0" applyProtection="0">
      <alignment horizontal="left" vertical="center"/>
    </xf>
    <xf numFmtId="170" fontId="2" fillId="41" borderId="21" applyFont="0">
      <alignment vertical="center"/>
      <protection locked="0"/>
    </xf>
    <xf numFmtId="3" fontId="2" fillId="41" borderId="21" applyFont="0">
      <alignment horizontal="right" vertical="center"/>
      <protection locked="0"/>
    </xf>
    <xf numFmtId="166" fontId="2" fillId="41" borderId="21" applyFont="0">
      <alignment horizontal="right" vertical="center"/>
      <protection locked="0"/>
    </xf>
    <xf numFmtId="168" fontId="2" fillId="42" borderId="21" applyFont="0">
      <alignment vertical="center"/>
      <protection locked="0"/>
    </xf>
    <xf numFmtId="10" fontId="2" fillId="41" borderId="21" applyFont="0">
      <alignment horizontal="right" vertical="center"/>
      <protection locked="0"/>
    </xf>
    <xf numFmtId="9" fontId="2" fillId="41" borderId="21" applyFont="0">
      <alignment horizontal="right" vertical="center"/>
      <protection locked="0"/>
    </xf>
    <xf numFmtId="169" fontId="2" fillId="41" borderId="21" applyFont="0">
      <alignment horizontal="right" vertical="center"/>
      <protection locked="0"/>
    </xf>
    <xf numFmtId="173" fontId="2" fillId="41" borderId="21" applyFont="0">
      <alignment horizontal="right" vertical="center"/>
      <protection locked="0"/>
    </xf>
    <xf numFmtId="0" fontId="2" fillId="41" borderId="21" applyFont="0">
      <alignment horizontal="center" vertical="center" wrapText="1"/>
      <protection locked="0"/>
    </xf>
    <xf numFmtId="49" fontId="2" fillId="41" borderId="21" applyFont="0">
      <alignment vertical="center"/>
      <protection locked="0"/>
    </xf>
    <xf numFmtId="3" fontId="2" fillId="14" borderId="21" applyFont="0">
      <alignment horizontal="right" vertical="center"/>
      <protection locked="0"/>
    </xf>
    <xf numFmtId="166" fontId="2" fillId="14" borderId="21" applyFont="0">
      <alignment horizontal="right" vertical="center"/>
      <protection locked="0"/>
    </xf>
    <xf numFmtId="10" fontId="2" fillId="14" borderId="21" applyFont="0">
      <alignment horizontal="right" vertical="center"/>
      <protection locked="0"/>
    </xf>
    <xf numFmtId="9" fontId="2" fillId="14" borderId="21" applyFont="0">
      <alignment horizontal="right" vertical="center"/>
      <protection locked="0"/>
    </xf>
    <xf numFmtId="169" fontId="2" fillId="14" borderId="21" applyFont="0">
      <alignment horizontal="right" vertical="center"/>
      <protection locked="0"/>
    </xf>
    <xf numFmtId="173" fontId="2" fillId="14" borderId="21" applyFont="0">
      <alignment horizontal="right" vertical="center"/>
      <protection locked="0"/>
    </xf>
    <xf numFmtId="0" fontId="2" fillId="14" borderId="21" applyFont="0">
      <alignment horizontal="center" vertical="center" wrapText="1"/>
      <protection locked="0"/>
    </xf>
    <xf numFmtId="0" fontId="2" fillId="14" borderId="21" applyNumberFormat="0" applyFont="0">
      <alignment horizontal="center" vertical="center" wrapText="1"/>
      <protection locked="0"/>
    </xf>
    <xf numFmtId="3" fontId="2" fillId="3" borderId="1" applyFont="0">
      <alignment horizontal="right" vertical="center"/>
      <protection locked="0"/>
    </xf>
    <xf numFmtId="172" fontId="2" fillId="6" borderId="1" applyFont="0">
      <alignment horizontal="center" vertical="center"/>
    </xf>
    <xf numFmtId="3" fontId="2" fillId="6" borderId="1" applyFont="0">
      <alignment horizontal="right" vertical="center"/>
    </xf>
    <xf numFmtId="167" fontId="2" fillId="6" borderId="1" applyFont="0">
      <alignment horizontal="right" vertical="center"/>
    </xf>
    <xf numFmtId="166" fontId="2" fillId="6" borderId="1" applyFont="0">
      <alignment horizontal="right" vertical="center"/>
    </xf>
    <xf numFmtId="10" fontId="2" fillId="6" borderId="1" applyFont="0">
      <alignment horizontal="right" vertical="center"/>
    </xf>
    <xf numFmtId="9" fontId="2" fillId="6" borderId="1" applyFont="0">
      <alignment horizontal="right" vertical="center"/>
    </xf>
    <xf numFmtId="171" fontId="2" fillId="6" borderId="1" applyFont="0">
      <alignment horizontal="center" vertical="center" wrapText="1"/>
    </xf>
    <xf numFmtId="170" fontId="2" fillId="4" borderId="1" applyFont="0">
      <alignment vertical="center"/>
    </xf>
    <xf numFmtId="1" fontId="2" fillId="4" borderId="1" applyFont="0">
      <alignment horizontal="right" vertical="center"/>
    </xf>
    <xf numFmtId="168" fontId="2" fillId="4" borderId="1" applyFont="0">
      <alignment vertical="center"/>
    </xf>
    <xf numFmtId="9" fontId="2" fillId="4" borderId="1" applyFont="0">
      <alignment horizontal="right" vertical="center"/>
    </xf>
    <xf numFmtId="169" fontId="2" fillId="4" borderId="1" applyFont="0">
      <alignment horizontal="right" vertical="center"/>
    </xf>
    <xf numFmtId="10" fontId="2" fillId="4" borderId="1" applyFont="0">
      <alignment horizontal="right" vertical="center"/>
    </xf>
    <xf numFmtId="0" fontId="2" fillId="4" borderId="1" applyFont="0">
      <alignment horizontal="center" vertical="center" wrapText="1"/>
    </xf>
    <xf numFmtId="49" fontId="2" fillId="4" borderId="1" applyFont="0">
      <alignment vertical="center"/>
    </xf>
    <xf numFmtId="168" fontId="2" fillId="5" borderId="1" applyFont="0">
      <alignment vertical="center"/>
    </xf>
    <xf numFmtId="9" fontId="2" fillId="5" borderId="1" applyFont="0">
      <alignment horizontal="right" vertical="center"/>
    </xf>
    <xf numFmtId="170" fontId="2" fillId="16" borderId="1">
      <alignment vertical="center"/>
    </xf>
    <xf numFmtId="168" fontId="2" fillId="15" borderId="1" applyFont="0">
      <alignment horizontal="right" vertical="center"/>
    </xf>
    <xf numFmtId="1" fontId="2" fillId="15" borderId="1" applyFont="0">
      <alignment horizontal="right" vertical="center"/>
    </xf>
    <xf numFmtId="168" fontId="2" fillId="15" borderId="1" applyFont="0">
      <alignment vertical="center"/>
    </xf>
    <xf numFmtId="166" fontId="2" fillId="15" borderId="1" applyFont="0">
      <alignment vertical="center"/>
    </xf>
    <xf numFmtId="10" fontId="2" fillId="15" borderId="1" applyFont="0">
      <alignment horizontal="right" vertical="center"/>
    </xf>
    <xf numFmtId="9" fontId="2" fillId="15" borderId="1" applyFont="0">
      <alignment horizontal="right" vertical="center"/>
    </xf>
    <xf numFmtId="169" fontId="2" fillId="15" borderId="1" applyFont="0">
      <alignment horizontal="right" vertical="center"/>
    </xf>
    <xf numFmtId="10" fontId="2" fillId="15" borderId="4" applyFont="0">
      <alignment horizontal="right" vertical="center"/>
    </xf>
    <xf numFmtId="0" fontId="2" fillId="15" borderId="1" applyFont="0">
      <alignment horizontal="center" vertical="center" wrapText="1"/>
    </xf>
    <xf numFmtId="49" fontId="2" fillId="15" borderId="1" applyFont="0">
      <alignment vertical="center"/>
    </xf>
    <xf numFmtId="0" fontId="5" fillId="0" borderId="0" applyNumberFormat="0" applyFill="0" applyBorder="0" applyAlignment="0" applyProtection="0"/>
    <xf numFmtId="0" fontId="6" fillId="0" borderId="13" applyNumberFormat="0" applyFill="0" applyAlignment="0" applyProtection="0"/>
    <xf numFmtId="0" fontId="6" fillId="0" borderId="0" applyNumberFormat="0" applyFill="0" applyBorder="0" applyAlignment="0" applyProtection="0"/>
    <xf numFmtId="0" fontId="7" fillId="7" borderId="0" applyNumberFormat="0" applyBorder="0" applyAlignment="0" applyProtection="0"/>
    <xf numFmtId="0" fontId="8" fillId="8" borderId="0" applyNumberFormat="0" applyBorder="0" applyAlignment="0" applyProtection="0"/>
    <xf numFmtId="0" fontId="9" fillId="9" borderId="0" applyNumberFormat="0" applyBorder="0" applyAlignment="0" applyProtection="0"/>
    <xf numFmtId="0" fontId="10" fillId="10" borderId="14" applyNumberFormat="0" applyAlignment="0" applyProtection="0"/>
    <xf numFmtId="0" fontId="11" fillId="11" borderId="15" applyNumberFormat="0" applyAlignment="0" applyProtection="0"/>
    <xf numFmtId="0" fontId="12" fillId="11" borderId="14" applyNumberFormat="0" applyAlignment="0" applyProtection="0"/>
    <xf numFmtId="0" fontId="13" fillId="0" borderId="16" applyNumberFormat="0" applyFill="0" applyAlignment="0" applyProtection="0"/>
    <xf numFmtId="0" fontId="14" fillId="12" borderId="17" applyNumberFormat="0" applyAlignment="0" applyProtection="0"/>
    <xf numFmtId="0" fontId="15" fillId="0" borderId="0" applyNumberFormat="0" applyFill="0" applyBorder="0" applyAlignment="0" applyProtection="0"/>
    <xf numFmtId="0" fontId="16" fillId="0" borderId="18" applyNumberFormat="0" applyFill="0" applyAlignment="0" applyProtection="0"/>
    <xf numFmtId="0" fontId="5" fillId="0" borderId="0" applyNumberFormat="0" applyFill="0" applyBorder="0" applyAlignment="0" applyProtection="0"/>
    <xf numFmtId="0" fontId="6" fillId="0" borderId="13" applyNumberFormat="0" applyFill="0" applyAlignment="0" applyProtection="0"/>
    <xf numFmtId="0" fontId="6" fillId="0" borderId="0" applyNumberFormat="0" applyFill="0" applyBorder="0" applyAlignment="0" applyProtection="0"/>
    <xf numFmtId="0" fontId="7" fillId="7" borderId="0" applyNumberFormat="0" applyBorder="0" applyAlignment="0" applyProtection="0"/>
    <xf numFmtId="0" fontId="8" fillId="8" borderId="0" applyNumberFormat="0" applyBorder="0" applyAlignment="0" applyProtection="0"/>
    <xf numFmtId="0" fontId="9" fillId="9" borderId="0" applyNumberFormat="0" applyBorder="0" applyAlignment="0" applyProtection="0"/>
    <xf numFmtId="0" fontId="10" fillId="10" borderId="14" applyNumberFormat="0" applyAlignment="0" applyProtection="0"/>
    <xf numFmtId="0" fontId="11" fillId="11" borderId="15" applyNumberFormat="0" applyAlignment="0" applyProtection="0"/>
    <xf numFmtId="0" fontId="12" fillId="11" borderId="14" applyNumberFormat="0" applyAlignment="0" applyProtection="0"/>
    <xf numFmtId="0" fontId="13" fillId="0" borderId="16" applyNumberFormat="0" applyFill="0" applyAlignment="0" applyProtection="0"/>
    <xf numFmtId="0" fontId="14" fillId="12" borderId="17" applyNumberFormat="0" applyAlignment="0" applyProtection="0"/>
    <xf numFmtId="0" fontId="15" fillId="0" borderId="0" applyNumberFormat="0" applyFill="0" applyBorder="0" applyAlignment="0" applyProtection="0"/>
    <xf numFmtId="0" fontId="16" fillId="0" borderId="18" applyNumberFormat="0" applyFill="0" applyAlignment="0" applyProtection="0"/>
    <xf numFmtId="0" fontId="17" fillId="0" borderId="0" applyNumberFormat="0" applyFill="0" applyBorder="0" applyAlignment="0" applyProtection="0"/>
    <xf numFmtId="0" fontId="18"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8" fillId="32" borderId="0" applyNumberFormat="0" applyBorder="0" applyAlignment="0" applyProtection="0"/>
    <xf numFmtId="0" fontId="18"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8" fillId="36" borderId="0" applyNumberFormat="0" applyBorder="0" applyAlignment="0" applyProtection="0"/>
    <xf numFmtId="0" fontId="18"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8" fillId="40" borderId="0" applyNumberFormat="0" applyBorder="0" applyAlignment="0" applyProtection="0"/>
    <xf numFmtId="41" fontId="2" fillId="0" borderId="0" applyFont="0" applyFill="0" applyBorder="0" applyAlignment="0" applyProtection="0"/>
    <xf numFmtId="164" fontId="2" fillId="0" borderId="0" applyFont="0" applyFill="0" applyBorder="0" applyAlignment="0" applyProtection="0"/>
    <xf numFmtId="170" fontId="2" fillId="44" borderId="19">
      <alignment vertical="center"/>
      <protection locked="0"/>
    </xf>
    <xf numFmtId="0" fontId="25" fillId="6" borderId="0" applyNumberFormat="0" applyFill="0" applyBorder="0" applyAlignment="0" applyProtection="0"/>
    <xf numFmtId="43" fontId="2" fillId="0" borderId="0" applyFont="0" applyFill="0" applyBorder="0" applyAlignment="0" applyProtection="0"/>
    <xf numFmtId="165" fontId="2" fillId="0" borderId="0" applyFont="0" applyFill="0" applyBorder="0" applyAlignment="0" applyProtection="0"/>
    <xf numFmtId="9" fontId="2" fillId="0" borderId="0" applyFont="0" applyFill="0" applyBorder="0" applyAlignment="0" applyProtection="0"/>
    <xf numFmtId="0" fontId="27" fillId="0" borderId="57" applyNumberFormat="0" applyFill="0" applyAlignment="0" applyProtection="0"/>
    <xf numFmtId="0" fontId="30" fillId="17" borderId="0" applyNumberFormat="0" applyBorder="0" applyAlignment="0" applyProtection="0"/>
    <xf numFmtId="0" fontId="25" fillId="6" borderId="0" applyNumberFormat="0" applyFill="0" applyBorder="0" applyAlignment="0" applyProtection="0"/>
    <xf numFmtId="10" fontId="2" fillId="15" borderId="4" applyFont="0">
      <alignment horizontal="right" vertical="center"/>
    </xf>
  </cellStyleXfs>
  <cellXfs count="344">
    <xf numFmtId="0" fontId="0" fillId="2" borderId="0" xfId="0" applyFill="1">
      <alignment vertical="center"/>
    </xf>
    <xf numFmtId="0" fontId="0" fillId="2" borderId="2" xfId="0" applyFill="1" applyBorder="1">
      <alignment vertical="center"/>
    </xf>
    <xf numFmtId="3" fontId="2" fillId="41" borderId="36" xfId="11" applyFont="1" applyBorder="1">
      <alignment horizontal="right" vertical="center"/>
      <protection locked="0"/>
    </xf>
    <xf numFmtId="3" fontId="2" fillId="41" borderId="33" xfId="11" applyFont="1" applyBorder="1">
      <alignment horizontal="right" vertical="center"/>
      <protection locked="0"/>
    </xf>
    <xf numFmtId="0" fontId="19" fillId="2" borderId="3" xfId="4" applyFont="1" applyFill="1" applyBorder="1" applyAlignment="1"/>
    <xf numFmtId="0" fontId="19" fillId="2" borderId="9" xfId="4" applyFont="1" applyFill="1" applyBorder="1" applyAlignment="1"/>
    <xf numFmtId="0" fontId="20" fillId="2" borderId="9" xfId="4" applyFont="1" applyFill="1" applyBorder="1" applyAlignment="1"/>
    <xf numFmtId="0" fontId="21" fillId="2" borderId="9" xfId="0" applyFont="1" applyFill="1" applyBorder="1">
      <alignment vertical="center"/>
    </xf>
    <xf numFmtId="0" fontId="21" fillId="2" borderId="0" xfId="0" applyFont="1" applyFill="1" applyBorder="1" applyProtection="1">
      <alignment vertical="center"/>
    </xf>
    <xf numFmtId="0" fontId="21" fillId="2" borderId="0" xfId="0" applyFont="1" applyFill="1" applyBorder="1" applyAlignment="1" applyProtection="1">
      <alignment vertical="center"/>
    </xf>
    <xf numFmtId="0" fontId="21" fillId="2" borderId="26" xfId="0" applyFont="1" applyFill="1" applyBorder="1" applyAlignment="1" applyProtection="1">
      <alignment horizontal="left" vertical="center" indent="1"/>
    </xf>
    <xf numFmtId="3" fontId="21" fillId="6" borderId="36" xfId="30" applyFont="1" applyBorder="1">
      <alignment horizontal="right" vertical="center"/>
    </xf>
    <xf numFmtId="0" fontId="21" fillId="2" borderId="26" xfId="0" applyFont="1" applyFill="1" applyBorder="1" applyAlignment="1" applyProtection="1">
      <alignment horizontal="left" vertical="center" wrapText="1" indent="2"/>
    </xf>
    <xf numFmtId="0" fontId="21" fillId="2" borderId="0" xfId="0" applyFont="1" applyFill="1" applyProtection="1">
      <alignment vertical="center"/>
    </xf>
    <xf numFmtId="3" fontId="21" fillId="6" borderId="20" xfId="30" applyFont="1" applyBorder="1">
      <alignment horizontal="right" vertical="center"/>
    </xf>
    <xf numFmtId="0" fontId="21" fillId="13" borderId="20" xfId="3" applyFont="1" applyBorder="1">
      <alignment horizontal="center" vertical="center"/>
    </xf>
    <xf numFmtId="0" fontId="21" fillId="13" borderId="32" xfId="3" applyFont="1" applyBorder="1">
      <alignment horizontal="center" vertical="center"/>
    </xf>
    <xf numFmtId="3" fontId="21" fillId="41" borderId="23" xfId="11" applyFont="1" applyBorder="1">
      <alignment horizontal="right" vertical="center"/>
      <protection locked="0"/>
    </xf>
    <xf numFmtId="0" fontId="21" fillId="13" borderId="23" xfId="3" applyFont="1" applyBorder="1">
      <alignment horizontal="center" vertical="center"/>
    </xf>
    <xf numFmtId="0" fontId="21" fillId="13" borderId="37" xfId="3" applyFont="1" applyBorder="1">
      <alignment horizontal="center" vertical="center"/>
    </xf>
    <xf numFmtId="0" fontId="21" fillId="13" borderId="21" xfId="3" applyFont="1" applyBorder="1">
      <alignment horizontal="center" vertical="center"/>
    </xf>
    <xf numFmtId="3" fontId="21" fillId="41" borderId="21" xfId="11" applyFont="1">
      <alignment horizontal="right" vertical="center"/>
      <protection locked="0"/>
    </xf>
    <xf numFmtId="3" fontId="21" fillId="41" borderId="22" xfId="11" applyFont="1" applyBorder="1">
      <alignment horizontal="right" vertical="center"/>
      <protection locked="0"/>
    </xf>
    <xf numFmtId="0" fontId="21" fillId="13" borderId="22" xfId="3" applyFont="1" applyBorder="1">
      <alignment horizontal="center" vertical="center"/>
    </xf>
    <xf numFmtId="0" fontId="21" fillId="13" borderId="33" xfId="3" applyFont="1" applyBorder="1">
      <alignment horizontal="center" vertical="center"/>
    </xf>
    <xf numFmtId="3" fontId="21" fillId="41" borderId="21" xfId="11" applyFont="1" applyBorder="1">
      <alignment horizontal="right" vertical="center"/>
      <protection locked="0"/>
    </xf>
    <xf numFmtId="0" fontId="21" fillId="13" borderId="38" xfId="3" applyFont="1" applyBorder="1">
      <alignment horizontal="center" vertical="center"/>
    </xf>
    <xf numFmtId="0" fontId="21" fillId="13" borderId="26" xfId="3" applyFont="1" applyBorder="1">
      <alignment horizontal="center" vertical="center"/>
    </xf>
    <xf numFmtId="0" fontId="21" fillId="13" borderId="36" xfId="3" applyFont="1" applyBorder="1">
      <alignment horizontal="center" vertical="center"/>
    </xf>
    <xf numFmtId="0" fontId="21" fillId="13" borderId="40" xfId="3" applyFont="1" applyBorder="1">
      <alignment horizontal="center" vertical="center"/>
    </xf>
    <xf numFmtId="0" fontId="21" fillId="13" borderId="42" xfId="3" applyFont="1" applyBorder="1">
      <alignment horizontal="center" vertical="center"/>
    </xf>
    <xf numFmtId="0" fontId="21" fillId="13" borderId="41" xfId="3" applyFont="1" applyBorder="1">
      <alignment horizontal="center" vertical="center"/>
    </xf>
    <xf numFmtId="3" fontId="21" fillId="41" borderId="40" xfId="11" applyFont="1" applyBorder="1">
      <alignment horizontal="right" vertical="center"/>
      <protection locked="0"/>
    </xf>
    <xf numFmtId="0" fontId="21" fillId="13" borderId="19" xfId="3" applyFont="1" applyBorder="1">
      <alignment horizontal="center" vertical="center"/>
    </xf>
    <xf numFmtId="0" fontId="21" fillId="2" borderId="5" xfId="0" applyFont="1" applyFill="1" applyBorder="1" applyAlignment="1" applyProtection="1">
      <alignment vertical="center"/>
    </xf>
    <xf numFmtId="3" fontId="21" fillId="6" borderId="21" xfId="30" applyFont="1" applyBorder="1">
      <alignment horizontal="right" vertical="center"/>
    </xf>
    <xf numFmtId="3" fontId="21" fillId="41" borderId="26" xfId="11" applyFont="1" applyBorder="1">
      <alignment horizontal="right" vertical="center"/>
      <protection locked="0"/>
    </xf>
    <xf numFmtId="3" fontId="21" fillId="41" borderId="36" xfId="11" applyFont="1" applyBorder="1">
      <alignment horizontal="right" vertical="center"/>
      <protection locked="0"/>
    </xf>
    <xf numFmtId="3" fontId="21" fillId="6" borderId="22" xfId="30" applyFont="1" applyBorder="1">
      <alignment horizontal="right" vertical="center"/>
    </xf>
    <xf numFmtId="3" fontId="21" fillId="6" borderId="33" xfId="30" applyFont="1" applyBorder="1">
      <alignment horizontal="right" vertical="center"/>
    </xf>
    <xf numFmtId="0" fontId="21" fillId="13" borderId="27" xfId="3" applyFont="1" applyBorder="1">
      <alignment horizontal="center" vertical="center"/>
    </xf>
    <xf numFmtId="3" fontId="21" fillId="6" borderId="32" xfId="30" applyFont="1" applyBorder="1">
      <alignment horizontal="right" vertical="center"/>
    </xf>
    <xf numFmtId="0" fontId="21" fillId="2" borderId="8" xfId="0" applyFont="1" applyFill="1" applyBorder="1">
      <alignment vertical="center"/>
    </xf>
    <xf numFmtId="0" fontId="21" fillId="2" borderId="7" xfId="0" applyFont="1" applyFill="1" applyBorder="1">
      <alignment vertical="center"/>
    </xf>
    <xf numFmtId="0" fontId="21" fillId="2" borderId="9" xfId="0" applyFont="1" applyFill="1" applyBorder="1" applyProtection="1">
      <alignment vertical="center"/>
    </xf>
    <xf numFmtId="0" fontId="21" fillId="2" borderId="2" xfId="0" applyFont="1" applyFill="1" applyBorder="1" applyProtection="1">
      <alignment vertical="center"/>
    </xf>
    <xf numFmtId="0" fontId="21" fillId="2" borderId="10" xfId="0" applyFont="1" applyFill="1" applyBorder="1" applyProtection="1">
      <alignment vertical="center"/>
    </xf>
    <xf numFmtId="0" fontId="21" fillId="2" borderId="8" xfId="0" applyFont="1" applyFill="1" applyBorder="1" applyProtection="1">
      <alignment vertical="center"/>
    </xf>
    <xf numFmtId="0" fontId="21" fillId="2" borderId="26" xfId="0" applyFont="1" applyFill="1" applyBorder="1" applyAlignment="1" applyProtection="1">
      <alignment vertical="center" wrapText="1"/>
    </xf>
    <xf numFmtId="0" fontId="21" fillId="2" borderId="29" xfId="0" applyFont="1" applyFill="1" applyBorder="1" applyAlignment="1" applyProtection="1">
      <alignment vertical="center" wrapText="1"/>
    </xf>
    <xf numFmtId="0" fontId="21" fillId="2" borderId="27" xfId="0" applyFont="1" applyFill="1" applyBorder="1" applyAlignment="1" applyProtection="1">
      <alignment horizontal="left" vertical="center" wrapText="1" indent="2"/>
    </xf>
    <xf numFmtId="0" fontId="21" fillId="2" borderId="11" xfId="0" applyFont="1" applyFill="1" applyBorder="1" applyAlignment="1" applyProtection="1">
      <alignment vertical="center"/>
    </xf>
    <xf numFmtId="0" fontId="21" fillId="2" borderId="4" xfId="0" applyFont="1" applyFill="1" applyBorder="1">
      <alignment vertical="center"/>
    </xf>
    <xf numFmtId="0" fontId="21" fillId="2" borderId="0" xfId="0" applyFont="1" applyFill="1">
      <alignment vertical="center"/>
    </xf>
    <xf numFmtId="0" fontId="19" fillId="6" borderId="5" xfId="0" applyFont="1" applyFill="1" applyBorder="1" applyAlignment="1">
      <alignment vertical="center"/>
    </xf>
    <xf numFmtId="0" fontId="21" fillId="2" borderId="6" xfId="0" applyFont="1" applyFill="1" applyBorder="1">
      <alignment vertical="center"/>
    </xf>
    <xf numFmtId="3" fontId="21" fillId="41" borderId="42" xfId="11" applyFont="1" applyBorder="1">
      <alignment horizontal="right" vertical="center"/>
      <protection locked="0"/>
    </xf>
    <xf numFmtId="3" fontId="21" fillId="41" borderId="20" xfId="11" applyFont="1" applyBorder="1">
      <alignment horizontal="right" vertical="center"/>
      <protection locked="0"/>
    </xf>
    <xf numFmtId="3" fontId="21" fillId="41" borderId="32" xfId="11" applyFont="1" applyBorder="1">
      <alignment horizontal="right" vertical="center"/>
      <protection locked="0"/>
    </xf>
    <xf numFmtId="0" fontId="21" fillId="2" borderId="0" xfId="0" applyFont="1" applyFill="1" applyBorder="1">
      <alignment vertical="center"/>
    </xf>
    <xf numFmtId="3" fontId="21" fillId="41" borderId="33" xfId="11" applyFont="1" applyBorder="1">
      <alignment horizontal="right" vertical="center"/>
      <protection locked="0"/>
    </xf>
    <xf numFmtId="3" fontId="21" fillId="41" borderId="44" xfId="11" applyFont="1" applyBorder="1">
      <alignment horizontal="right" vertical="center"/>
      <protection locked="0"/>
    </xf>
    <xf numFmtId="0" fontId="23" fillId="2" borderId="19" xfId="0" applyFont="1" applyFill="1" applyBorder="1" applyAlignment="1">
      <alignment horizontal="center" vertical="center" wrapText="1"/>
    </xf>
    <xf numFmtId="1" fontId="21" fillId="4" borderId="19" xfId="37" applyFont="1" applyBorder="1" applyAlignment="1">
      <alignment horizontal="center" vertical="center"/>
    </xf>
    <xf numFmtId="1" fontId="21" fillId="15" borderId="31" xfId="48" applyFont="1" applyBorder="1" applyAlignment="1">
      <alignment horizontal="center" vertical="center"/>
    </xf>
    <xf numFmtId="0" fontId="21" fillId="13" borderId="29" xfId="3" applyFont="1" applyBorder="1">
      <alignment horizontal="center" vertical="center"/>
    </xf>
    <xf numFmtId="0" fontId="21" fillId="2" borderId="35" xfId="0" applyFont="1" applyFill="1" applyBorder="1" applyProtection="1">
      <alignment vertical="center"/>
    </xf>
    <xf numFmtId="0" fontId="23" fillId="2" borderId="31" xfId="0" applyFont="1" applyFill="1" applyBorder="1" applyAlignment="1" applyProtection="1">
      <alignment horizontal="center" vertical="center" wrapText="1"/>
    </xf>
    <xf numFmtId="0" fontId="21" fillId="2" borderId="27" xfId="0" applyFont="1" applyFill="1" applyBorder="1" applyProtection="1">
      <alignment vertical="center"/>
    </xf>
    <xf numFmtId="0" fontId="21" fillId="2" borderId="24" xfId="0" applyFont="1" applyFill="1" applyBorder="1" applyProtection="1">
      <alignment vertical="center"/>
    </xf>
    <xf numFmtId="0" fontId="23" fillId="2" borderId="19" xfId="0" applyFont="1" applyFill="1" applyBorder="1" applyAlignment="1" applyProtection="1">
      <alignment horizontal="center" vertical="center" wrapText="1"/>
    </xf>
    <xf numFmtId="0" fontId="23" fillId="2" borderId="31" xfId="0" applyFont="1" applyFill="1" applyBorder="1" applyAlignment="1">
      <alignment horizontal="center" vertical="center" wrapText="1"/>
    </xf>
    <xf numFmtId="0" fontId="23" fillId="2" borderId="51" xfId="0" applyFont="1" applyFill="1" applyBorder="1" applyAlignment="1" applyProtection="1">
      <alignment horizontal="center" vertical="center" wrapText="1"/>
    </xf>
    <xf numFmtId="0" fontId="23" fillId="2" borderId="44" xfId="0" applyFont="1" applyFill="1" applyBorder="1" applyAlignment="1">
      <alignment horizontal="center" vertical="center" wrapText="1"/>
    </xf>
    <xf numFmtId="0" fontId="21" fillId="2" borderId="26" xfId="0" applyFont="1" applyFill="1" applyBorder="1" applyAlignment="1" applyProtection="1">
      <alignment horizontal="left" vertical="center" wrapText="1" indent="1"/>
    </xf>
    <xf numFmtId="0" fontId="21" fillId="2" borderId="29" xfId="0" applyFont="1" applyFill="1" applyBorder="1" applyAlignment="1" applyProtection="1">
      <alignment horizontal="left" vertical="center" wrapText="1" indent="2"/>
    </xf>
    <xf numFmtId="0" fontId="21" fillId="2" borderId="34" xfId="0" applyFont="1" applyFill="1" applyBorder="1" applyProtection="1">
      <alignment vertical="center"/>
    </xf>
    <xf numFmtId="0" fontId="22" fillId="2" borderId="12" xfId="0" applyFont="1" applyFill="1" applyBorder="1" applyAlignment="1" applyProtection="1">
      <alignment vertical="center"/>
    </xf>
    <xf numFmtId="0" fontId="21" fillId="41" borderId="31" xfId="18" applyFont="1" applyBorder="1" applyAlignment="1" applyProtection="1">
      <alignment horizontal="center" vertical="center" wrapText="1"/>
      <protection locked="0"/>
    </xf>
    <xf numFmtId="0" fontId="21" fillId="2" borderId="25" xfId="0" applyFont="1" applyFill="1" applyBorder="1" applyProtection="1">
      <alignment vertical="center"/>
    </xf>
    <xf numFmtId="0" fontId="21" fillId="2" borderId="26" xfId="0" applyFont="1" applyFill="1" applyBorder="1" applyProtection="1">
      <alignment vertical="center"/>
    </xf>
    <xf numFmtId="0" fontId="21" fillId="2" borderId="27" xfId="0" applyFont="1" applyFill="1" applyBorder="1" applyAlignment="1" applyProtection="1">
      <alignment vertical="center" wrapText="1"/>
    </xf>
    <xf numFmtId="0" fontId="23" fillId="2" borderId="26" xfId="0" applyFont="1" applyFill="1" applyBorder="1" applyAlignment="1" applyProtection="1">
      <alignment vertical="center" wrapText="1"/>
    </xf>
    <xf numFmtId="3" fontId="21" fillId="41" borderId="29" xfId="11" applyFont="1" applyBorder="1">
      <alignment horizontal="right" vertical="center"/>
      <protection locked="0"/>
    </xf>
    <xf numFmtId="0" fontId="21" fillId="13" borderId="44" xfId="3" applyFont="1" applyBorder="1">
      <alignment horizontal="center" vertical="center"/>
    </xf>
    <xf numFmtId="3" fontId="21" fillId="6" borderId="52" xfId="30" applyFont="1" applyBorder="1">
      <alignment horizontal="right" vertical="center"/>
    </xf>
    <xf numFmtId="0" fontId="22" fillId="2" borderId="0" xfId="0" applyFont="1" applyFill="1" applyBorder="1" applyAlignment="1" applyProtection="1">
      <alignment horizontal="left" vertical="top" wrapText="1"/>
    </xf>
    <xf numFmtId="0" fontId="21" fillId="2" borderId="6" xfId="0" applyFont="1" applyFill="1" applyBorder="1" applyAlignment="1" applyProtection="1">
      <alignment vertical="top"/>
    </xf>
    <xf numFmtId="0" fontId="21" fillId="2" borderId="0" xfId="0" applyFont="1" applyFill="1" applyAlignment="1" applyProtection="1">
      <alignment vertical="top"/>
    </xf>
    <xf numFmtId="0" fontId="28" fillId="2" borderId="6" xfId="0" applyFont="1" applyFill="1" applyBorder="1" applyAlignment="1">
      <alignment vertical="center"/>
    </xf>
    <xf numFmtId="0" fontId="23" fillId="2" borderId="9" xfId="0" applyFont="1" applyFill="1" applyBorder="1" applyAlignment="1" applyProtection="1">
      <alignment vertical="center" wrapText="1"/>
    </xf>
    <xf numFmtId="166" fontId="21" fillId="41" borderId="23" xfId="12" applyFont="1" applyBorder="1">
      <alignment horizontal="right" vertical="center"/>
      <protection locked="0"/>
    </xf>
    <xf numFmtId="3" fontId="21" fillId="41" borderId="19" xfId="11" applyFont="1" applyBorder="1">
      <alignment horizontal="right" vertical="center"/>
      <protection locked="0"/>
    </xf>
    <xf numFmtId="166" fontId="21" fillId="41" borderId="19" xfId="12" applyFont="1" applyBorder="1">
      <alignment horizontal="right" vertical="center"/>
      <protection locked="0"/>
    </xf>
    <xf numFmtId="166" fontId="21" fillId="41" borderId="20" xfId="12" applyFont="1" applyBorder="1">
      <alignment horizontal="right" vertical="center"/>
      <protection locked="0"/>
    </xf>
    <xf numFmtId="0" fontId="21" fillId="2" borderId="30" xfId="0" applyFont="1" applyFill="1" applyBorder="1" applyAlignment="1" applyProtection="1">
      <alignment vertical="center" wrapText="1"/>
    </xf>
    <xf numFmtId="0" fontId="21" fillId="2" borderId="49" xfId="0" applyFont="1" applyFill="1" applyBorder="1" applyAlignment="1" applyProtection="1">
      <alignment vertical="center" wrapText="1"/>
    </xf>
    <xf numFmtId="0" fontId="21" fillId="13" borderId="58" xfId="3" applyFont="1" applyBorder="1">
      <alignment horizontal="center" vertical="center"/>
    </xf>
    <xf numFmtId="0" fontId="21" fillId="13" borderId="59" xfId="3" applyFont="1" applyBorder="1">
      <alignment horizontal="center" vertical="center"/>
    </xf>
    <xf numFmtId="0" fontId="23" fillId="2" borderId="20" xfId="0" applyFont="1" applyFill="1" applyBorder="1" applyAlignment="1" applyProtection="1">
      <alignment horizontal="center" vertical="center" wrapText="1"/>
    </xf>
    <xf numFmtId="0" fontId="23" fillId="2" borderId="26" xfId="0" applyFont="1" applyFill="1" applyBorder="1" applyAlignment="1" applyProtection="1">
      <alignment horizontal="left" vertical="center" wrapText="1"/>
    </xf>
    <xf numFmtId="0" fontId="23" fillId="2" borderId="26" xfId="0" applyFont="1" applyFill="1" applyBorder="1" applyAlignment="1" applyProtection="1">
      <alignment horizontal="left" vertical="center" wrapText="1" indent="1"/>
    </xf>
    <xf numFmtId="3" fontId="21" fillId="41" borderId="24" xfId="11" applyFont="1" applyBorder="1">
      <alignment horizontal="right" vertical="center"/>
      <protection locked="0"/>
    </xf>
    <xf numFmtId="3" fontId="21" fillId="41" borderId="38" xfId="11" applyFont="1" applyBorder="1">
      <alignment horizontal="right" vertical="center"/>
      <protection locked="0"/>
    </xf>
    <xf numFmtId="3" fontId="21" fillId="41" borderId="25" xfId="11" applyFont="1" applyBorder="1">
      <alignment horizontal="right" vertical="center"/>
      <protection locked="0"/>
    </xf>
    <xf numFmtId="0" fontId="23" fillId="2" borderId="24" xfId="0" applyFont="1" applyFill="1" applyBorder="1" applyAlignment="1">
      <alignment horizontal="center" vertical="center" wrapText="1"/>
    </xf>
    <xf numFmtId="0" fontId="21" fillId="13" borderId="60" xfId="3" applyFont="1" applyBorder="1">
      <alignment horizontal="center" vertical="center"/>
    </xf>
    <xf numFmtId="0" fontId="21" fillId="13" borderId="35" xfId="3" applyFont="1" applyBorder="1">
      <alignment horizontal="center" vertical="center"/>
    </xf>
    <xf numFmtId="3" fontId="21" fillId="6" borderId="53" xfId="30" applyFont="1" applyBorder="1">
      <alignment horizontal="right" vertical="center"/>
    </xf>
    <xf numFmtId="3" fontId="21" fillId="41" borderId="61" xfId="11" applyFont="1" applyBorder="1">
      <alignment horizontal="right" vertical="center"/>
      <protection locked="0"/>
    </xf>
    <xf numFmtId="3" fontId="21" fillId="41" borderId="53" xfId="11" applyFont="1" applyBorder="1">
      <alignment horizontal="right" vertical="center"/>
      <protection locked="0"/>
    </xf>
    <xf numFmtId="3" fontId="21" fillId="41" borderId="56" xfId="11" applyFont="1" applyBorder="1">
      <alignment horizontal="right" vertical="center"/>
      <protection locked="0"/>
    </xf>
    <xf numFmtId="3" fontId="21" fillId="41" borderId="62" xfId="11" applyFont="1" applyBorder="1">
      <alignment horizontal="right" vertical="center"/>
      <protection locked="0"/>
    </xf>
    <xf numFmtId="3" fontId="21" fillId="41" borderId="54" xfId="11" applyFont="1" applyBorder="1">
      <alignment horizontal="right" vertical="center"/>
      <protection locked="0"/>
    </xf>
    <xf numFmtId="3" fontId="21" fillId="6" borderId="62" xfId="30" applyFont="1" applyBorder="1">
      <alignment horizontal="right" vertical="center"/>
    </xf>
    <xf numFmtId="3" fontId="21" fillId="41" borderId="55" xfId="11" applyFont="1" applyBorder="1">
      <alignment horizontal="right" vertical="center"/>
      <protection locked="0"/>
    </xf>
    <xf numFmtId="0" fontId="23" fillId="2" borderId="29" xfId="0" applyFont="1" applyFill="1" applyBorder="1" applyAlignment="1" applyProtection="1">
      <alignment vertical="center" wrapText="1"/>
    </xf>
    <xf numFmtId="0" fontId="23" fillId="2" borderId="30" xfId="0" applyFont="1" applyFill="1" applyBorder="1" applyAlignment="1" applyProtection="1">
      <alignment vertical="center" wrapText="1"/>
    </xf>
    <xf numFmtId="166" fontId="21" fillId="41" borderId="21" xfId="12" applyFont="1" applyBorder="1">
      <alignment horizontal="right" vertical="center"/>
      <protection locked="0"/>
    </xf>
    <xf numFmtId="0" fontId="28" fillId="2" borderId="0" xfId="0" applyFont="1" applyFill="1" applyBorder="1" applyAlignment="1" applyProtection="1">
      <alignment horizontal="left" vertical="center" wrapText="1"/>
    </xf>
    <xf numFmtId="0" fontId="23" fillId="2" borderId="31" xfId="0" applyFont="1" applyFill="1" applyBorder="1" applyAlignment="1" applyProtection="1">
      <alignment horizontal="center" vertical="center"/>
    </xf>
    <xf numFmtId="0" fontId="23" fillId="2" borderId="31" xfId="0" applyFont="1" applyFill="1" applyBorder="1" applyAlignment="1">
      <alignment horizontal="center" vertical="center" wrapText="1"/>
    </xf>
    <xf numFmtId="0" fontId="23" fillId="2" borderId="19" xfId="0" applyFont="1" applyFill="1" applyBorder="1" applyAlignment="1">
      <alignment horizontal="center" vertical="center" wrapText="1"/>
    </xf>
    <xf numFmtId="166" fontId="21" fillId="41" borderId="37" xfId="12" applyFont="1" applyBorder="1">
      <alignment horizontal="right" vertical="center"/>
      <protection locked="0"/>
    </xf>
    <xf numFmtId="166" fontId="21" fillId="41" borderId="31" xfId="12" applyFont="1" applyBorder="1">
      <alignment horizontal="right" vertical="center"/>
      <protection locked="0"/>
    </xf>
    <xf numFmtId="0" fontId="23" fillId="2" borderId="19" xfId="0" applyFont="1" applyFill="1" applyBorder="1" applyAlignment="1" applyProtection="1">
      <alignment horizontal="center" vertical="center" wrapText="1"/>
    </xf>
    <xf numFmtId="0" fontId="23" fillId="2" borderId="44" xfId="0" applyFont="1" applyFill="1" applyBorder="1" applyAlignment="1">
      <alignment horizontal="center" vertical="center" wrapText="1"/>
    </xf>
    <xf numFmtId="0" fontId="19" fillId="6" borderId="9" xfId="4" applyFont="1" applyFill="1" applyBorder="1" applyAlignment="1"/>
    <xf numFmtId="10" fontId="21" fillId="41" borderId="21" xfId="14" applyFont="1" applyBorder="1">
      <alignment horizontal="right" vertical="center"/>
      <protection locked="0"/>
    </xf>
    <xf numFmtId="0" fontId="21" fillId="6" borderId="9" xfId="0" applyFont="1" applyFill="1" applyBorder="1" applyAlignment="1" applyProtection="1">
      <alignment horizontal="left" vertical="center"/>
    </xf>
    <xf numFmtId="0" fontId="21" fillId="6" borderId="0" xfId="0" applyFont="1" applyFill="1" applyBorder="1" applyAlignment="1" applyProtection="1">
      <alignment horizontal="left" vertical="center"/>
    </xf>
    <xf numFmtId="0" fontId="21" fillId="6" borderId="0" xfId="0" applyFont="1" applyFill="1" applyBorder="1" applyAlignment="1" applyProtection="1">
      <alignment vertical="center"/>
    </xf>
    <xf numFmtId="0" fontId="21" fillId="6" borderId="9" xfId="0" applyFont="1" applyFill="1" applyBorder="1">
      <alignment vertical="center"/>
    </xf>
    <xf numFmtId="0" fontId="20" fillId="6" borderId="9" xfId="4" applyFont="1" applyFill="1" applyBorder="1" applyAlignment="1"/>
    <xf numFmtId="0" fontId="21" fillId="6" borderId="5" xfId="0" applyFont="1" applyFill="1" applyBorder="1" applyAlignment="1" applyProtection="1">
      <alignment horizontal="center" vertical="center"/>
    </xf>
    <xf numFmtId="0" fontId="21" fillId="6" borderId="6" xfId="0" applyFont="1" applyFill="1" applyBorder="1" applyAlignment="1" applyProtection="1">
      <alignment vertical="center"/>
    </xf>
    <xf numFmtId="0" fontId="21" fillId="6" borderId="2" xfId="0" applyFont="1" applyFill="1" applyBorder="1" applyProtection="1">
      <alignment vertical="center"/>
    </xf>
    <xf numFmtId="0" fontId="23" fillId="6" borderId="0" xfId="0" applyFont="1" applyFill="1" applyBorder="1" applyAlignment="1" applyProtection="1">
      <alignment vertical="center"/>
    </xf>
    <xf numFmtId="0" fontId="21" fillId="6" borderId="10" xfId="0" applyFont="1" applyFill="1" applyBorder="1" applyProtection="1">
      <alignment vertical="center"/>
    </xf>
    <xf numFmtId="0" fontId="21" fillId="6" borderId="8" xfId="0" applyFont="1" applyFill="1" applyBorder="1" applyProtection="1">
      <alignment vertical="center"/>
    </xf>
    <xf numFmtId="0" fontId="21" fillId="6" borderId="7" xfId="0" applyFont="1" applyFill="1" applyBorder="1" applyAlignment="1" applyProtection="1">
      <alignment vertical="center"/>
    </xf>
    <xf numFmtId="0" fontId="21" fillId="6" borderId="11" xfId="0" applyFont="1" applyFill="1" applyBorder="1" applyAlignment="1">
      <alignment vertical="center"/>
    </xf>
    <xf numFmtId="0" fontId="21" fillId="6" borderId="8" xfId="0" applyFont="1" applyFill="1" applyBorder="1" applyAlignment="1" applyProtection="1">
      <alignment vertical="center"/>
    </xf>
    <xf numFmtId="0" fontId="21" fillId="6" borderId="5" xfId="0" applyFont="1" applyFill="1" applyBorder="1" applyAlignment="1" applyProtection="1">
      <alignment horizontal="left" vertical="center"/>
    </xf>
    <xf numFmtId="0" fontId="21" fillId="6" borderId="2" xfId="0" applyFont="1" applyFill="1" applyBorder="1" applyAlignment="1" applyProtection="1">
      <alignment vertical="center"/>
    </xf>
    <xf numFmtId="0" fontId="0" fillId="6" borderId="0" xfId="0">
      <alignment vertical="center"/>
    </xf>
    <xf numFmtId="0" fontId="0" fillId="6" borderId="0" xfId="0" applyFill="1">
      <alignment vertical="center"/>
    </xf>
    <xf numFmtId="0" fontId="21" fillId="6" borderId="29" xfId="0" applyFont="1" applyFill="1" applyBorder="1" applyAlignment="1" applyProtection="1">
      <alignment horizontal="left" vertical="center"/>
    </xf>
    <xf numFmtId="0" fontId="21" fillId="6" borderId="28" xfId="0" applyFont="1" applyFill="1" applyBorder="1" applyAlignment="1" applyProtection="1">
      <alignment horizontal="left" vertical="center"/>
    </xf>
    <xf numFmtId="0" fontId="21" fillId="6" borderId="30" xfId="0" applyFont="1" applyFill="1" applyBorder="1" applyAlignment="1" applyProtection="1">
      <alignment horizontal="left" vertical="center"/>
    </xf>
    <xf numFmtId="0" fontId="19" fillId="6" borderId="4" xfId="4" applyFont="1" applyFill="1" applyBorder="1" applyAlignment="1"/>
    <xf numFmtId="0" fontId="22" fillId="6" borderId="0" xfId="0" applyFont="1" applyFill="1" applyBorder="1" applyAlignment="1" applyProtection="1"/>
    <xf numFmtId="0" fontId="21" fillId="6" borderId="0" xfId="0" applyFont="1" applyFill="1" applyBorder="1" applyAlignment="1" applyProtection="1"/>
    <xf numFmtId="0" fontId="21" fillId="6" borderId="6" xfId="0" applyFont="1" applyFill="1" applyBorder="1" applyAlignment="1" applyProtection="1"/>
    <xf numFmtId="0" fontId="26" fillId="6" borderId="6" xfId="0" applyFont="1" applyFill="1" applyBorder="1" applyAlignment="1" applyProtection="1">
      <alignment horizontal="center" vertical="center"/>
    </xf>
    <xf numFmtId="0" fontId="21" fillId="6" borderId="6" xfId="0" applyFont="1" applyFill="1" applyBorder="1" applyProtection="1">
      <alignment vertical="center"/>
    </xf>
    <xf numFmtId="0" fontId="21" fillId="6" borderId="7" xfId="0" applyFont="1" applyFill="1" applyBorder="1" applyProtection="1">
      <alignment vertical="center"/>
    </xf>
    <xf numFmtId="0" fontId="23" fillId="6" borderId="24" xfId="0" applyFont="1" applyFill="1" applyBorder="1" applyAlignment="1" applyProtection="1">
      <alignment vertical="center"/>
    </xf>
    <xf numFmtId="0" fontId="23" fillId="6" borderId="5" xfId="0" applyFont="1" applyFill="1" applyBorder="1" applyAlignment="1" applyProtection="1">
      <alignment vertical="center"/>
    </xf>
    <xf numFmtId="0" fontId="21" fillId="6" borderId="20" xfId="0" applyFont="1" applyFill="1" applyBorder="1" applyAlignment="1" applyProtection="1">
      <alignment horizontal="center" vertical="center"/>
    </xf>
    <xf numFmtId="0" fontId="21" fillId="6" borderId="22" xfId="0" applyFont="1" applyFill="1" applyBorder="1" applyAlignment="1" applyProtection="1">
      <alignment horizontal="center" vertical="center"/>
    </xf>
    <xf numFmtId="0" fontId="23" fillId="6" borderId="9" xfId="0" applyFont="1" applyFill="1" applyBorder="1" applyAlignment="1" applyProtection="1">
      <alignment vertical="center"/>
    </xf>
    <xf numFmtId="0" fontId="21" fillId="6" borderId="19" xfId="0" applyFont="1" applyFill="1" applyBorder="1" applyAlignment="1" applyProtection="1">
      <alignment horizontal="center" vertical="center"/>
    </xf>
    <xf numFmtId="0" fontId="21" fillId="6" borderId="39" xfId="0" applyFont="1" applyFill="1" applyBorder="1" applyAlignment="1" applyProtection="1">
      <alignment horizontal="left" vertical="center"/>
    </xf>
    <xf numFmtId="0" fontId="21" fillId="6" borderId="0" xfId="0" applyFont="1" applyFill="1" applyBorder="1" applyAlignment="1" applyProtection="1">
      <alignment horizontal="center" vertical="center"/>
    </xf>
    <xf numFmtId="0" fontId="21" fillId="6" borderId="21" xfId="0" applyFont="1" applyFill="1" applyBorder="1" applyAlignment="1" applyProtection="1">
      <alignment horizontal="center" vertical="center"/>
    </xf>
    <xf numFmtId="0" fontId="21" fillId="6" borderId="8" xfId="0" applyFont="1" applyFill="1" applyBorder="1" applyAlignment="1" applyProtection="1">
      <alignment horizontal="center" vertical="center"/>
    </xf>
    <xf numFmtId="0" fontId="21" fillId="6" borderId="8" xfId="0" applyFont="1" applyFill="1" applyBorder="1" applyAlignment="1" applyProtection="1">
      <alignment horizontal="left" vertical="center"/>
    </xf>
    <xf numFmtId="0" fontId="22" fillId="6" borderId="5" xfId="0" applyFont="1" applyFill="1" applyBorder="1" applyAlignment="1" applyProtection="1">
      <alignment horizontal="left" vertical="center"/>
    </xf>
    <xf numFmtId="3" fontId="21" fillId="6" borderId="5" xfId="30" applyFont="1" applyFill="1" applyBorder="1" applyAlignment="1">
      <alignment horizontal="right" vertical="center"/>
    </xf>
    <xf numFmtId="0" fontId="0" fillId="6" borderId="5" xfId="0" applyFill="1" applyBorder="1" applyAlignment="1">
      <alignment vertical="center"/>
    </xf>
    <xf numFmtId="10" fontId="21" fillId="41" borderId="21" xfId="14" applyFont="1">
      <alignment horizontal="right" vertical="center"/>
      <protection locked="0"/>
    </xf>
    <xf numFmtId="3" fontId="21" fillId="41" borderId="63" xfId="11" applyFont="1" applyBorder="1">
      <alignment horizontal="right" vertical="center"/>
      <protection locked="0"/>
    </xf>
    <xf numFmtId="0" fontId="21" fillId="2" borderId="26" xfId="0" applyFont="1" applyFill="1" applyBorder="1" applyAlignment="1" applyProtection="1">
      <alignment horizontal="left" vertical="center" wrapText="1" indent="1"/>
    </xf>
    <xf numFmtId="0" fontId="21" fillId="6" borderId="22" xfId="0" applyFont="1" applyFill="1" applyBorder="1" applyAlignment="1" applyProtection="1">
      <alignment horizontal="center" vertical="center"/>
    </xf>
    <xf numFmtId="0" fontId="21" fillId="6" borderId="44" xfId="3" applyFont="1" applyFill="1" applyBorder="1">
      <alignment horizontal="center" vertical="center"/>
    </xf>
    <xf numFmtId="0" fontId="23" fillId="2" borderId="0" xfId="0" applyFont="1" applyFill="1" applyBorder="1" applyAlignment="1" applyProtection="1">
      <alignment horizontal="center" vertical="center" wrapText="1"/>
    </xf>
    <xf numFmtId="0" fontId="23" fillId="2" borderId="0" xfId="0" applyFont="1" applyFill="1" applyBorder="1" applyAlignment="1">
      <alignment horizontal="center" vertical="center" wrapText="1"/>
    </xf>
    <xf numFmtId="0" fontId="23" fillId="2" borderId="8" xfId="0" applyFont="1" applyFill="1" applyBorder="1" applyAlignment="1" applyProtection="1">
      <alignment horizontal="center" vertical="center" wrapText="1"/>
    </xf>
    <xf numFmtId="0" fontId="23" fillId="2" borderId="8" xfId="0" applyFont="1" applyFill="1" applyBorder="1" applyAlignment="1">
      <alignment horizontal="center" vertical="center" wrapText="1"/>
    </xf>
    <xf numFmtId="0" fontId="21" fillId="2" borderId="22" xfId="0" applyFont="1" applyFill="1" applyBorder="1" applyAlignment="1" applyProtection="1">
      <alignment horizontal="center" vertical="center" wrapText="1"/>
    </xf>
    <xf numFmtId="0" fontId="21" fillId="2" borderId="21" xfId="0" applyFont="1" applyFill="1" applyBorder="1" applyAlignment="1" applyProtection="1">
      <alignment horizontal="center" vertical="center" wrapText="1"/>
    </xf>
    <xf numFmtId="0" fontId="21" fillId="2" borderId="20" xfId="0" applyFont="1" applyFill="1" applyBorder="1" applyAlignment="1" applyProtection="1">
      <alignment horizontal="center" vertical="center" wrapText="1"/>
    </xf>
    <xf numFmtId="0" fontId="21" fillId="2" borderId="0" xfId="0" applyFont="1" applyFill="1" applyBorder="1" applyAlignment="1" applyProtection="1">
      <alignment horizontal="right" vertical="center" wrapText="1"/>
    </xf>
    <xf numFmtId="0" fontId="19" fillId="2" borderId="3" xfId="4" applyFont="1" applyFill="1" applyBorder="1" applyAlignment="1"/>
    <xf numFmtId="0" fontId="19" fillId="2" borderId="9" xfId="4" applyFont="1" applyFill="1" applyBorder="1" applyAlignment="1"/>
    <xf numFmtId="0" fontId="20" fillId="2" borderId="9" xfId="4" applyFont="1" applyFill="1" applyBorder="1" applyAlignment="1"/>
    <xf numFmtId="1" fontId="0" fillId="4" borderId="19" xfId="37" applyFont="1" applyBorder="1" applyAlignment="1">
      <alignment horizontal="center" vertical="center"/>
    </xf>
    <xf numFmtId="0" fontId="0" fillId="2" borderId="26" xfId="0" applyFont="1" applyFill="1" applyBorder="1" applyAlignment="1" applyProtection="1">
      <alignment horizontal="left" vertical="center" wrapText="1" indent="1"/>
    </xf>
    <xf numFmtId="0" fontId="21" fillId="2" borderId="21" xfId="0" applyFont="1" applyFill="1" applyBorder="1" applyAlignment="1" applyProtection="1">
      <alignment horizontal="center" vertical="center" wrapText="1"/>
    </xf>
    <xf numFmtId="0" fontId="0" fillId="2" borderId="28" xfId="0" applyFont="1" applyFill="1" applyBorder="1" applyAlignment="1" applyProtection="1">
      <alignment vertical="center" wrapText="1"/>
    </xf>
    <xf numFmtId="0" fontId="0" fillId="2" borderId="0" xfId="0" applyFont="1" applyFill="1" applyBorder="1" applyAlignment="1" applyProtection="1">
      <alignment horizontal="right" vertical="center" wrapText="1"/>
    </xf>
    <xf numFmtId="0" fontId="0" fillId="2" borderId="21" xfId="0" applyFont="1" applyFill="1" applyBorder="1" applyAlignment="1" applyProtection="1">
      <alignment horizontal="center" vertical="center" wrapText="1"/>
    </xf>
    <xf numFmtId="0" fontId="21" fillId="2" borderId="0" xfId="0" applyFont="1" applyFill="1" applyBorder="1" applyAlignment="1" applyProtection="1">
      <alignment horizontal="left" vertical="center" wrapText="1"/>
    </xf>
    <xf numFmtId="0" fontId="0" fillId="2" borderId="8" xfId="0" applyFont="1" applyFill="1" applyBorder="1" applyAlignment="1" applyProtection="1">
      <alignment horizontal="right" vertical="center" wrapText="1"/>
    </xf>
    <xf numFmtId="10" fontId="21" fillId="41" borderId="36" xfId="14" applyFont="1" applyBorder="1">
      <alignment horizontal="right" vertical="center"/>
      <protection locked="0"/>
    </xf>
    <xf numFmtId="0" fontId="0" fillId="2" borderId="27" xfId="0" applyFont="1" applyFill="1" applyBorder="1" applyAlignment="1" applyProtection="1">
      <alignment horizontal="left" vertical="center" indent="1"/>
    </xf>
    <xf numFmtId="0" fontId="23" fillId="2" borderId="43" xfId="0" applyFont="1" applyFill="1" applyBorder="1" applyAlignment="1" applyProtection="1">
      <alignment horizontal="center" vertical="center" wrapText="1"/>
    </xf>
    <xf numFmtId="0" fontId="23" fillId="2" borderId="43" xfId="0" applyFont="1" applyFill="1" applyBorder="1" applyAlignment="1">
      <alignment horizontal="center" vertical="center" wrapText="1"/>
    </xf>
    <xf numFmtId="0" fontId="23" fillId="2" borderId="45" xfId="0" applyFont="1" applyFill="1" applyBorder="1" applyAlignment="1">
      <alignment horizontal="center" vertical="center" wrapText="1"/>
    </xf>
    <xf numFmtId="0" fontId="23" fillId="2" borderId="25" xfId="0" applyFont="1" applyFill="1" applyBorder="1" applyAlignment="1" applyProtection="1">
      <alignment vertical="center" wrapText="1"/>
    </xf>
    <xf numFmtId="0" fontId="21" fillId="2" borderId="27" xfId="0" applyFont="1" applyFill="1" applyBorder="1" applyAlignment="1" applyProtection="1">
      <alignment horizontal="left" vertical="center" wrapText="1" indent="1"/>
    </xf>
    <xf numFmtId="0" fontId="21" fillId="2" borderId="60" xfId="0" applyFont="1" applyFill="1" applyBorder="1" applyAlignment="1" applyProtection="1">
      <alignment horizontal="left" vertical="center" wrapText="1" indent="1"/>
    </xf>
    <xf numFmtId="0" fontId="0" fillId="2" borderId="25" xfId="0" applyFont="1" applyFill="1" applyBorder="1" applyAlignment="1" applyProtection="1">
      <alignment vertical="center" wrapText="1"/>
    </xf>
    <xf numFmtId="0" fontId="2" fillId="2" borderId="0" xfId="0" applyFont="1" applyFill="1" applyBorder="1">
      <alignment vertical="center"/>
    </xf>
    <xf numFmtId="0" fontId="2" fillId="2" borderId="0" xfId="0" applyFont="1" applyFill="1" applyBorder="1" applyAlignment="1" applyProtection="1">
      <alignment vertical="center"/>
    </xf>
    <xf numFmtId="0" fontId="2" fillId="2" borderId="0" xfId="0" applyFont="1" applyFill="1" applyBorder="1" applyAlignment="1">
      <alignment vertical="center"/>
    </xf>
    <xf numFmtId="0" fontId="33" fillId="0" borderId="0" xfId="0" applyNumberFormat="1" applyFont="1" applyFill="1" applyBorder="1" applyAlignment="1">
      <alignment vertical="center" wrapText="1"/>
    </xf>
    <xf numFmtId="3" fontId="0" fillId="45" borderId="36" xfId="30" applyFont="1" applyFill="1" applyBorder="1">
      <alignment horizontal="right" vertical="center"/>
    </xf>
    <xf numFmtId="0" fontId="2" fillId="2" borderId="0" xfId="0" applyFont="1" applyFill="1" applyBorder="1" applyAlignment="1"/>
    <xf numFmtId="3" fontId="2" fillId="0" borderId="32" xfId="30" applyFont="1" applyFill="1" applyBorder="1" applyAlignment="1">
      <alignment horizontal="right" vertical="center"/>
    </xf>
    <xf numFmtId="3" fontId="2" fillId="0" borderId="36" xfId="30" applyFont="1" applyFill="1" applyBorder="1" applyAlignment="1">
      <alignment horizontal="right" vertical="center"/>
    </xf>
    <xf numFmtId="0" fontId="2" fillId="2" borderId="25" xfId="0" applyFont="1" applyFill="1" applyBorder="1" applyAlignment="1" applyProtection="1">
      <alignment vertical="center"/>
    </xf>
    <xf numFmtId="0" fontId="2" fillId="2" borderId="26" xfId="0" applyFont="1" applyFill="1" applyBorder="1" applyAlignment="1" applyProtection="1">
      <alignment vertical="center"/>
    </xf>
    <xf numFmtId="0" fontId="2" fillId="2" borderId="26" xfId="0" applyFont="1" applyFill="1" applyBorder="1" applyAlignment="1" applyProtection="1">
      <alignment horizontal="left" vertical="center"/>
    </xf>
    <xf numFmtId="0" fontId="2" fillId="2" borderId="26" xfId="0" applyFont="1" applyFill="1" applyBorder="1" applyAlignment="1">
      <alignment vertical="center"/>
    </xf>
    <xf numFmtId="0" fontId="2" fillId="2" borderId="27" xfId="0" applyFont="1" applyFill="1" applyBorder="1" applyAlignment="1" applyProtection="1">
      <alignment horizontal="left" vertical="center"/>
    </xf>
    <xf numFmtId="0" fontId="2" fillId="2" borderId="28" xfId="0" applyFont="1" applyFill="1" applyBorder="1" applyAlignment="1" applyProtection="1">
      <alignment vertical="center" wrapText="1"/>
    </xf>
    <xf numFmtId="0" fontId="2" fillId="2" borderId="29" xfId="0" applyFont="1" applyFill="1" applyBorder="1" applyAlignment="1" applyProtection="1">
      <alignment horizontal="left" vertical="center" wrapText="1" indent="1"/>
    </xf>
    <xf numFmtId="0" fontId="3" fillId="2" borderId="31" xfId="0" applyFont="1" applyFill="1" applyBorder="1" applyAlignment="1" applyProtection="1">
      <alignment horizontal="center" vertical="center" wrapText="1"/>
    </xf>
    <xf numFmtId="0" fontId="3" fillId="2" borderId="31" xfId="0" applyFont="1" applyFill="1" applyBorder="1" applyAlignment="1" applyProtection="1">
      <alignment horizontal="center" vertical="center"/>
    </xf>
    <xf numFmtId="1" fontId="21" fillId="15" borderId="20" xfId="48" applyFont="1" applyBorder="1" applyAlignment="1">
      <alignment horizontal="center" vertical="center"/>
    </xf>
    <xf numFmtId="1" fontId="21" fillId="15" borderId="21" xfId="48" applyFont="1" applyBorder="1" applyAlignment="1">
      <alignment horizontal="center" vertical="center"/>
    </xf>
    <xf numFmtId="170" fontId="2" fillId="41" borderId="21" xfId="10" applyFont="1" applyBorder="1" applyAlignment="1" applyProtection="1">
      <alignment vertical="center"/>
      <protection locked="0"/>
    </xf>
    <xf numFmtId="49" fontId="2" fillId="41" borderId="21" xfId="19" applyFont="1" applyBorder="1" applyAlignment="1" applyProtection="1">
      <alignment horizontal="right" vertical="center"/>
      <protection locked="0"/>
    </xf>
    <xf numFmtId="3" fontId="0" fillId="41" borderId="21" xfId="18" applyNumberFormat="1" applyFont="1" applyBorder="1">
      <alignment horizontal="center" vertical="center" wrapText="1"/>
      <protection locked="0"/>
    </xf>
    <xf numFmtId="0" fontId="2" fillId="41" borderId="21" xfId="18" applyFont="1" applyBorder="1" applyAlignment="1" applyProtection="1">
      <alignment horizontal="center" vertical="center" wrapText="1"/>
      <protection locked="0"/>
    </xf>
    <xf numFmtId="3" fontId="2" fillId="41" borderId="22" xfId="11" applyFont="1" applyBorder="1" applyAlignment="1">
      <alignment horizontal="right" vertical="center"/>
      <protection locked="0"/>
    </xf>
    <xf numFmtId="0" fontId="2" fillId="2" borderId="9" xfId="0" applyFont="1" applyFill="1" applyBorder="1">
      <alignment vertical="center"/>
    </xf>
    <xf numFmtId="0" fontId="0" fillId="2" borderId="4" xfId="0" applyFill="1" applyBorder="1">
      <alignment vertical="center"/>
    </xf>
    <xf numFmtId="0" fontId="0" fillId="2" borderId="6" xfId="0" applyFill="1" applyBorder="1">
      <alignment vertical="center"/>
    </xf>
    <xf numFmtId="0" fontId="32" fillId="2" borderId="25" xfId="0" applyFont="1" applyFill="1" applyBorder="1" applyAlignment="1">
      <alignment vertical="center"/>
    </xf>
    <xf numFmtId="0" fontId="31" fillId="2" borderId="32" xfId="0" applyFont="1" applyFill="1" applyBorder="1" applyAlignment="1">
      <alignment vertical="center"/>
    </xf>
    <xf numFmtId="0" fontId="31" fillId="41" borderId="26" xfId="0" applyFont="1" applyFill="1" applyBorder="1" applyAlignment="1">
      <alignment vertical="center"/>
    </xf>
    <xf numFmtId="0" fontId="31" fillId="2" borderId="36" xfId="0" applyFont="1" applyFill="1" applyBorder="1" applyAlignment="1">
      <alignment vertical="center"/>
    </xf>
    <xf numFmtId="1" fontId="21" fillId="15" borderId="26" xfId="48" applyFont="1" applyBorder="1" applyAlignment="1">
      <alignment horizontal="center" vertical="center"/>
    </xf>
    <xf numFmtId="0" fontId="31" fillId="0" borderId="26" xfId="0" applyFont="1" applyFill="1" applyBorder="1" applyAlignment="1">
      <alignment vertical="center"/>
    </xf>
    <xf numFmtId="0" fontId="0" fillId="2" borderId="33" xfId="0" applyFont="1" applyFill="1" applyBorder="1" applyAlignment="1">
      <alignment vertical="center"/>
    </xf>
    <xf numFmtId="0" fontId="2" fillId="13" borderId="32" xfId="3" applyFont="1" applyBorder="1">
      <alignment horizontal="center" vertical="center"/>
    </xf>
    <xf numFmtId="0" fontId="2" fillId="13" borderId="36" xfId="3" applyFont="1" applyBorder="1">
      <alignment horizontal="center" vertical="center"/>
    </xf>
    <xf numFmtId="0" fontId="2" fillId="13" borderId="33" xfId="3" applyFont="1" applyBorder="1">
      <alignment horizontal="center" vertical="center"/>
    </xf>
    <xf numFmtId="167" fontId="0" fillId="45" borderId="36" xfId="31" applyFont="1" applyFill="1" applyBorder="1">
      <alignment horizontal="right" vertical="center"/>
    </xf>
    <xf numFmtId="0" fontId="20" fillId="6" borderId="9" xfId="0" applyFont="1" applyFill="1" applyBorder="1" applyAlignment="1"/>
    <xf numFmtId="0" fontId="34" fillId="2" borderId="0" xfId="0" applyFont="1" applyFill="1" applyBorder="1" applyAlignment="1"/>
    <xf numFmtId="0" fontId="21" fillId="2" borderId="28" xfId="0" applyFont="1" applyFill="1" applyBorder="1" applyAlignment="1" applyProtection="1">
      <alignment vertical="center" wrapText="1"/>
    </xf>
    <xf numFmtId="0" fontId="21" fillId="13" borderId="25" xfId="3" applyFont="1" applyBorder="1">
      <alignment horizontal="center" vertical="center"/>
    </xf>
    <xf numFmtId="0" fontId="35" fillId="2" borderId="0" xfId="0" applyFont="1" applyFill="1" applyBorder="1">
      <alignment vertical="center"/>
    </xf>
    <xf numFmtId="3" fontId="2" fillId="41" borderId="42" xfId="11" applyFont="1" applyBorder="1">
      <alignment horizontal="right" vertical="center"/>
      <protection locked="0"/>
    </xf>
    <xf numFmtId="0" fontId="2" fillId="2" borderId="8" xfId="0" applyFont="1" applyFill="1" applyBorder="1" applyAlignment="1" applyProtection="1">
      <alignment horizontal="left" vertical="center" wrapText="1"/>
    </xf>
    <xf numFmtId="0" fontId="2" fillId="2" borderId="24" xfId="0" applyFont="1" applyFill="1" applyBorder="1" applyAlignment="1" applyProtection="1">
      <alignment horizontal="left" vertical="center" wrapText="1" indent="1"/>
    </xf>
    <xf numFmtId="0" fontId="2" fillId="2" borderId="25" xfId="0" applyFont="1" applyFill="1" applyBorder="1" applyAlignment="1" applyProtection="1">
      <alignment horizontal="left" vertical="center" wrapText="1"/>
    </xf>
    <xf numFmtId="0" fontId="2" fillId="2" borderId="26" xfId="0" applyFont="1" applyFill="1" applyBorder="1" applyAlignment="1" applyProtection="1">
      <alignment horizontal="left" vertical="center" wrapText="1"/>
    </xf>
    <xf numFmtId="0" fontId="2" fillId="2" borderId="41" xfId="0" applyFont="1" applyFill="1" applyBorder="1" applyAlignment="1" applyProtection="1">
      <alignment horizontal="left" vertical="center" wrapText="1"/>
    </xf>
    <xf numFmtId="0" fontId="3" fillId="2" borderId="24" xfId="0" applyFont="1" applyFill="1" applyBorder="1" applyAlignment="1" applyProtection="1">
      <alignment horizontal="left" vertical="center" wrapText="1"/>
    </xf>
    <xf numFmtId="3" fontId="2" fillId="0" borderId="31" xfId="30" applyFont="1" applyFill="1" applyBorder="1" applyAlignment="1">
      <alignment horizontal="right" vertical="center"/>
    </xf>
    <xf numFmtId="0" fontId="2" fillId="2" borderId="30" xfId="0" applyFont="1" applyFill="1" applyBorder="1" applyAlignment="1" applyProtection="1">
      <alignment horizontal="left" vertical="center" wrapText="1" indent="1"/>
    </xf>
    <xf numFmtId="0" fontId="19" fillId="6" borderId="0" xfId="4" applyFont="1" applyFill="1" applyBorder="1" applyAlignment="1">
      <alignment vertical="center"/>
    </xf>
    <xf numFmtId="0" fontId="20" fillId="6" borderId="0" xfId="4" applyFont="1" applyFill="1" applyBorder="1" applyAlignment="1">
      <alignment vertical="center"/>
    </xf>
    <xf numFmtId="0" fontId="21" fillId="6" borderId="0" xfId="0" applyFont="1" applyFill="1" applyBorder="1" applyAlignment="1">
      <alignment vertical="center"/>
    </xf>
    <xf numFmtId="0" fontId="20" fillId="6" borderId="0" xfId="0" applyFont="1" applyFill="1" applyBorder="1" applyAlignment="1">
      <alignment vertical="center"/>
    </xf>
    <xf numFmtId="0" fontId="0" fillId="2" borderId="6" xfId="0" applyFill="1" applyBorder="1" applyAlignment="1">
      <alignment vertical="center"/>
    </xf>
    <xf numFmtId="0" fontId="36" fillId="2" borderId="0" xfId="0" applyFont="1" applyFill="1" applyBorder="1">
      <alignment vertical="center"/>
    </xf>
    <xf numFmtId="0" fontId="21" fillId="2" borderId="27" xfId="0" applyFont="1" applyFill="1" applyBorder="1" applyAlignment="1" applyProtection="1">
      <alignment horizontal="left" vertical="center" indent="1"/>
    </xf>
    <xf numFmtId="0" fontId="34" fillId="2" borderId="0" xfId="0" applyFont="1" applyFill="1" applyBorder="1" applyAlignment="1">
      <alignment vertical="center"/>
    </xf>
    <xf numFmtId="0" fontId="25" fillId="6" borderId="0" xfId="111" applyFont="1" applyFill="1" applyBorder="1" applyAlignment="1">
      <alignment vertical="center" wrapText="1"/>
    </xf>
    <xf numFmtId="0" fontId="0" fillId="2" borderId="0" xfId="0" applyFill="1" applyBorder="1" applyAlignment="1">
      <alignment vertical="center"/>
    </xf>
    <xf numFmtId="3" fontId="21" fillId="41" borderId="47" xfId="11" applyFont="1" applyBorder="1">
      <alignment horizontal="right" vertical="center"/>
      <protection locked="0"/>
    </xf>
    <xf numFmtId="3" fontId="21" fillId="41" borderId="48" xfId="11" applyFont="1" applyBorder="1">
      <alignment horizontal="right" vertical="center"/>
      <protection locked="0"/>
    </xf>
    <xf numFmtId="0" fontId="23" fillId="6" borderId="34" xfId="0" applyFont="1" applyFill="1" applyBorder="1" applyAlignment="1">
      <alignment horizontal="center" wrapText="1"/>
    </xf>
    <xf numFmtId="0" fontId="23" fillId="6" borderId="43" xfId="0" applyFont="1" applyFill="1" applyBorder="1" applyAlignment="1" applyProtection="1">
      <alignment horizontal="center" wrapText="1"/>
    </xf>
    <xf numFmtId="0" fontId="23" fillId="6" borderId="45" xfId="0" applyFont="1" applyFill="1" applyBorder="1" applyAlignment="1" applyProtection="1">
      <alignment horizontal="center" wrapText="1"/>
    </xf>
    <xf numFmtId="0" fontId="0" fillId="2" borderId="0" xfId="0" applyFill="1" applyBorder="1">
      <alignment vertical="center"/>
    </xf>
    <xf numFmtId="0" fontId="0" fillId="6" borderId="26" xfId="0" applyFont="1" applyFill="1" applyBorder="1" applyAlignment="1" applyProtection="1">
      <alignment horizontal="left" vertical="center" wrapText="1"/>
    </xf>
    <xf numFmtId="0" fontId="0" fillId="2" borderId="26" xfId="0" applyFont="1" applyFill="1" applyBorder="1" applyAlignment="1" applyProtection="1">
      <alignment horizontal="left" vertical="center" wrapText="1"/>
    </xf>
    <xf numFmtId="0" fontId="0" fillId="2" borderId="27" xfId="0" applyFont="1" applyFill="1" applyBorder="1" applyAlignment="1" applyProtection="1">
      <alignment horizontal="left" vertical="center" wrapText="1"/>
    </xf>
    <xf numFmtId="0" fontId="21" fillId="2" borderId="38" xfId="0" applyFont="1" applyFill="1" applyBorder="1" applyAlignment="1" applyProtection="1">
      <alignment horizontal="left" vertical="center" indent="1"/>
    </xf>
    <xf numFmtId="3" fontId="21" fillId="41" borderId="37" xfId="11" applyFont="1" applyBorder="1">
      <alignment horizontal="right" vertical="center"/>
      <protection locked="0"/>
    </xf>
    <xf numFmtId="0" fontId="23" fillId="2" borderId="24" xfId="0" applyFont="1" applyFill="1" applyBorder="1" applyAlignment="1" applyProtection="1">
      <alignment horizontal="left" vertical="center"/>
    </xf>
    <xf numFmtId="0" fontId="23" fillId="2" borderId="19" xfId="0" applyFont="1" applyFill="1" applyBorder="1" applyAlignment="1" applyProtection="1">
      <alignment horizontal="center" wrapText="1"/>
    </xf>
    <xf numFmtId="0" fontId="23" fillId="2" borderId="31" xfId="0" applyFont="1" applyFill="1" applyBorder="1" applyAlignment="1" applyProtection="1">
      <alignment horizontal="center" wrapText="1"/>
    </xf>
    <xf numFmtId="0" fontId="23" fillId="6" borderId="25" xfId="0" applyFont="1" applyFill="1" applyBorder="1" applyAlignment="1" applyProtection="1">
      <alignment vertical="center"/>
    </xf>
    <xf numFmtId="0" fontId="23" fillId="6" borderId="26" xfId="0" applyFont="1" applyFill="1" applyBorder="1" applyAlignment="1" applyProtection="1">
      <alignment horizontal="left" vertical="center" wrapText="1"/>
    </xf>
    <xf numFmtId="0" fontId="21" fillId="2" borderId="21" xfId="0" applyFont="1" applyFill="1" applyBorder="1" applyAlignment="1" applyProtection="1">
      <alignment horizontal="center" vertical="center" wrapText="1"/>
    </xf>
    <xf numFmtId="0" fontId="25" fillId="6" borderId="0" xfId="111" applyFont="1" applyFill="1" applyBorder="1" applyAlignment="1">
      <alignment horizontal="left" vertical="center" wrapText="1"/>
    </xf>
    <xf numFmtId="0" fontId="22" fillId="2" borderId="0" xfId="0" applyFont="1" applyFill="1" applyBorder="1" applyAlignment="1" applyProtection="1">
      <alignment vertical="top"/>
    </xf>
    <xf numFmtId="0" fontId="19" fillId="6" borderId="3" xfId="4" applyFont="1" applyFill="1" applyBorder="1" applyAlignment="1"/>
    <xf numFmtId="0" fontId="0" fillId="2" borderId="5" xfId="0" applyFill="1" applyBorder="1">
      <alignment vertical="center"/>
    </xf>
    <xf numFmtId="0" fontId="19" fillId="6" borderId="2" xfId="4" applyFont="1" applyFill="1" applyBorder="1" applyAlignment="1">
      <alignment vertical="center"/>
    </xf>
    <xf numFmtId="0" fontId="22" fillId="2" borderId="2" xfId="0" applyFont="1" applyFill="1" applyBorder="1" applyAlignment="1" applyProtection="1">
      <alignment vertical="top"/>
    </xf>
    <xf numFmtId="0" fontId="0" fillId="2" borderId="0" xfId="0" applyFill="1" applyBorder="1" applyAlignment="1">
      <alignment vertical="top"/>
    </xf>
    <xf numFmtId="0" fontId="0" fillId="2" borderId="0" xfId="0" applyFill="1" applyBorder="1">
      <alignment vertical="center"/>
    </xf>
    <xf numFmtId="0" fontId="33" fillId="0" borderId="0" xfId="0" applyNumberFormat="1" applyFont="1" applyFill="1" applyBorder="1" applyAlignment="1">
      <alignment horizontal="center" vertical="center" wrapText="1"/>
    </xf>
    <xf numFmtId="0" fontId="2" fillId="2" borderId="34" xfId="0" applyFont="1" applyFill="1" applyBorder="1" applyAlignment="1" applyProtection="1">
      <alignment horizontal="center" vertical="center"/>
    </xf>
    <xf numFmtId="0" fontId="2" fillId="2" borderId="35" xfId="0" applyFont="1" applyFill="1" applyBorder="1" applyAlignment="1" applyProtection="1">
      <alignment horizontal="center" vertical="center"/>
    </xf>
    <xf numFmtId="0" fontId="23" fillId="2" borderId="19" xfId="0" applyFont="1" applyFill="1" applyBorder="1" applyAlignment="1" applyProtection="1">
      <alignment horizontal="center" vertical="center"/>
    </xf>
    <xf numFmtId="0" fontId="23" fillId="2" borderId="20" xfId="0" applyFont="1" applyFill="1" applyBorder="1" applyAlignment="1">
      <alignment horizontal="center" vertical="center" wrapText="1"/>
    </xf>
    <xf numFmtId="0" fontId="23" fillId="2" borderId="22" xfId="0" applyFont="1" applyFill="1" applyBorder="1" applyAlignment="1">
      <alignment horizontal="center" vertical="center" wrapText="1"/>
    </xf>
    <xf numFmtId="0" fontId="23" fillId="2" borderId="32" xfId="0" applyFont="1" applyFill="1" applyBorder="1" applyAlignment="1">
      <alignment horizontal="center" vertical="center" wrapText="1"/>
    </xf>
    <xf numFmtId="0" fontId="23" fillId="2" borderId="33" xfId="0" applyFont="1" applyFill="1" applyBorder="1" applyAlignment="1">
      <alignment horizontal="center" vertical="center" wrapText="1"/>
    </xf>
    <xf numFmtId="0" fontId="28" fillId="2" borderId="5" xfId="0" applyFont="1" applyFill="1" applyBorder="1" applyAlignment="1" applyProtection="1">
      <alignment horizontal="left" vertical="center" wrapText="1"/>
    </xf>
    <xf numFmtId="0" fontId="22" fillId="2" borderId="2" xfId="0" applyFont="1" applyFill="1" applyBorder="1" applyAlignment="1" applyProtection="1">
      <alignment horizontal="left" vertical="top" wrapText="1"/>
    </xf>
    <xf numFmtId="0" fontId="22" fillId="2" borderId="0" xfId="0" applyFont="1" applyFill="1" applyBorder="1" applyAlignment="1" applyProtection="1">
      <alignment horizontal="left" vertical="top" wrapText="1"/>
    </xf>
    <xf numFmtId="0" fontId="21" fillId="2" borderId="34" xfId="0" applyFont="1" applyFill="1" applyBorder="1" applyAlignment="1" applyProtection="1">
      <alignment horizontal="center" vertical="center"/>
    </xf>
    <xf numFmtId="0" fontId="21" fillId="2" borderId="35" xfId="0" applyFont="1" applyFill="1" applyBorder="1" applyAlignment="1" applyProtection="1">
      <alignment horizontal="center" vertical="center"/>
    </xf>
    <xf numFmtId="0" fontId="23" fillId="2" borderId="31" xfId="0" applyFont="1" applyFill="1" applyBorder="1" applyAlignment="1">
      <alignment horizontal="center" vertical="center" wrapText="1"/>
    </xf>
    <xf numFmtId="0" fontId="23" fillId="2" borderId="9" xfId="0" applyFont="1" applyFill="1" applyBorder="1" applyAlignment="1">
      <alignment horizontal="center" vertical="center" wrapText="1"/>
    </xf>
    <xf numFmtId="0" fontId="0" fillId="2" borderId="26" xfId="0" applyFont="1" applyFill="1" applyBorder="1" applyAlignment="1" applyProtection="1">
      <alignment horizontal="center" vertical="center"/>
    </xf>
    <xf numFmtId="0" fontId="21" fillId="2" borderId="26" xfId="0" applyFont="1" applyFill="1" applyBorder="1" applyAlignment="1" applyProtection="1">
      <alignment horizontal="center" vertical="center"/>
    </xf>
    <xf numFmtId="0" fontId="0" fillId="2" borderId="21" xfId="0" applyFont="1" applyFill="1" applyBorder="1" applyAlignment="1" applyProtection="1">
      <alignment horizontal="left" vertical="center" wrapText="1"/>
    </xf>
    <xf numFmtId="0" fontId="21" fillId="2" borderId="21" xfId="0" applyFont="1" applyFill="1" applyBorder="1" applyAlignment="1" applyProtection="1">
      <alignment horizontal="left" vertical="center" wrapText="1"/>
    </xf>
    <xf numFmtId="0" fontId="21" fillId="2" borderId="21" xfId="0" applyFont="1" applyFill="1" applyBorder="1" applyAlignment="1" applyProtection="1">
      <alignment horizontal="center" vertical="center" wrapText="1"/>
    </xf>
    <xf numFmtId="0" fontId="0" fillId="2" borderId="40" xfId="0" applyFont="1" applyFill="1" applyBorder="1" applyAlignment="1" applyProtection="1">
      <alignment horizontal="left" vertical="center" wrapText="1"/>
    </xf>
    <xf numFmtId="0" fontId="21" fillId="2" borderId="47" xfId="0" applyFont="1" applyFill="1" applyBorder="1" applyAlignment="1" applyProtection="1">
      <alignment horizontal="left" vertical="center" wrapText="1"/>
    </xf>
    <xf numFmtId="0" fontId="21" fillId="2" borderId="23" xfId="0" applyFont="1" applyFill="1" applyBorder="1" applyAlignment="1" applyProtection="1">
      <alignment horizontal="left" vertical="center" wrapText="1"/>
    </xf>
    <xf numFmtId="0" fontId="0" fillId="0" borderId="0" xfId="0" applyFont="1" applyFill="1" applyBorder="1" applyAlignment="1" applyProtection="1">
      <alignment horizontal="left" vertical="center" wrapText="1"/>
    </xf>
    <xf numFmtId="0" fontId="21" fillId="0" borderId="0"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0" fontId="21" fillId="2" borderId="0" xfId="0" applyFont="1" applyFill="1" applyBorder="1" applyAlignment="1" applyProtection="1">
      <alignment horizontal="left" vertical="center" wrapText="1"/>
    </xf>
    <xf numFmtId="0" fontId="23" fillId="2" borderId="45" xfId="0" applyFont="1" applyFill="1" applyBorder="1" applyAlignment="1" applyProtection="1">
      <alignment horizontal="center" vertical="center" wrapText="1"/>
    </xf>
    <xf numFmtId="0" fontId="23" fillId="2" borderId="34" xfId="0" applyFont="1" applyFill="1" applyBorder="1" applyAlignment="1" applyProtection="1">
      <alignment horizontal="center" vertical="center" wrapText="1"/>
    </xf>
    <xf numFmtId="0" fontId="23" fillId="2" borderId="48" xfId="0" applyFont="1" applyFill="1" applyBorder="1" applyAlignment="1" applyProtection="1">
      <alignment horizontal="center" vertical="center" wrapText="1"/>
    </xf>
    <xf numFmtId="0" fontId="23" fillId="2" borderId="50" xfId="0" applyFont="1" applyFill="1" applyBorder="1" applyAlignment="1" applyProtection="1">
      <alignment horizontal="center" vertical="center" wrapText="1"/>
    </xf>
    <xf numFmtId="0" fontId="23" fillId="2" borderId="46" xfId="0" applyFont="1" applyFill="1" applyBorder="1" applyAlignment="1" applyProtection="1">
      <alignment horizontal="center" vertical="center" wrapText="1"/>
    </xf>
    <xf numFmtId="0" fontId="23" fillId="2" borderId="35" xfId="0" applyFont="1" applyFill="1" applyBorder="1" applyAlignment="1" applyProtection="1">
      <alignment horizontal="center" vertical="center" wrapText="1"/>
    </xf>
    <xf numFmtId="0" fontId="23" fillId="2" borderId="43" xfId="0" applyFont="1" applyFill="1" applyBorder="1" applyAlignment="1" applyProtection="1">
      <alignment horizontal="center" vertical="center" wrapText="1"/>
    </xf>
    <xf numFmtId="0" fontId="23" fillId="2" borderId="47" xfId="0" applyFont="1" applyFill="1" applyBorder="1" applyAlignment="1" applyProtection="1">
      <alignment horizontal="center" vertical="center" wrapText="1"/>
    </xf>
    <xf numFmtId="0" fontId="23" fillId="2" borderId="44" xfId="0" applyFont="1" applyFill="1" applyBorder="1" applyAlignment="1" applyProtection="1">
      <alignment horizontal="center" vertical="center" wrapText="1"/>
    </xf>
    <xf numFmtId="0" fontId="21" fillId="2" borderId="22" xfId="0" applyFont="1" applyFill="1" applyBorder="1" applyAlignment="1" applyProtection="1">
      <alignment horizontal="center" vertical="center" wrapText="1"/>
    </xf>
    <xf numFmtId="0" fontId="21" fillId="2" borderId="8" xfId="0" applyFont="1" applyFill="1" applyBorder="1" applyAlignment="1" applyProtection="1">
      <alignment horizontal="left" vertical="center" wrapText="1"/>
    </xf>
    <xf numFmtId="0" fontId="21" fillId="2" borderId="27" xfId="0" applyFont="1" applyFill="1" applyBorder="1" applyAlignment="1" applyProtection="1">
      <alignment horizontal="center" vertical="center"/>
    </xf>
    <xf numFmtId="0" fontId="21" fillId="2" borderId="40" xfId="0" applyFont="1" applyFill="1" applyBorder="1" applyAlignment="1" applyProtection="1">
      <alignment horizontal="left" vertical="center" wrapText="1"/>
    </xf>
    <xf numFmtId="0" fontId="21" fillId="2" borderId="44" xfId="0" applyFont="1" applyFill="1" applyBorder="1" applyAlignment="1" applyProtection="1">
      <alignment horizontal="left" vertical="center" wrapText="1"/>
    </xf>
    <xf numFmtId="0" fontId="23" fillId="2" borderId="50" xfId="0" applyFont="1" applyFill="1" applyBorder="1" applyAlignment="1" applyProtection="1">
      <alignment horizontal="center" vertical="center"/>
    </xf>
    <xf numFmtId="0" fontId="23" fillId="2" borderId="35" xfId="0" applyFont="1" applyFill="1" applyBorder="1" applyAlignment="1" applyProtection="1">
      <alignment horizontal="center" vertical="center"/>
    </xf>
    <xf numFmtId="0" fontId="23" fillId="2" borderId="31" xfId="0" applyFont="1" applyFill="1" applyBorder="1" applyAlignment="1" applyProtection="1">
      <alignment horizontal="center" vertical="center" wrapText="1"/>
    </xf>
    <xf numFmtId="0" fontId="23" fillId="2" borderId="9" xfId="0" applyFont="1" applyFill="1" applyBorder="1" applyAlignment="1" applyProtection="1">
      <alignment horizontal="center" vertical="center" wrapText="1"/>
    </xf>
    <xf numFmtId="0" fontId="23" fillId="2" borderId="24" xfId="0" applyFont="1" applyFill="1" applyBorder="1" applyAlignment="1" applyProtection="1">
      <alignment horizontal="center" vertical="center" wrapText="1"/>
    </xf>
    <xf numFmtId="0" fontId="23" fillId="2" borderId="43" xfId="0" applyFont="1" applyFill="1" applyBorder="1" applyAlignment="1">
      <alignment horizontal="center" vertical="center" wrapText="1"/>
    </xf>
    <xf numFmtId="0" fontId="23" fillId="2" borderId="44" xfId="0" applyFont="1" applyFill="1" applyBorder="1" applyAlignment="1">
      <alignment horizontal="center" vertical="center" wrapText="1"/>
    </xf>
    <xf numFmtId="0" fontId="23" fillId="2" borderId="47" xfId="0" applyFont="1" applyFill="1" applyBorder="1" applyAlignment="1">
      <alignment horizontal="center" vertical="center" wrapText="1"/>
    </xf>
    <xf numFmtId="0" fontId="23" fillId="2" borderId="45" xfId="0" applyFont="1" applyFill="1" applyBorder="1" applyAlignment="1">
      <alignment horizontal="center" vertical="center" wrapText="1"/>
    </xf>
    <xf numFmtId="0" fontId="23" fillId="2" borderId="46" xfId="0" applyFont="1" applyFill="1" applyBorder="1" applyAlignment="1">
      <alignment horizontal="center" vertical="center" wrapText="1"/>
    </xf>
    <xf numFmtId="0" fontId="21" fillId="2" borderId="25" xfId="0" applyFont="1" applyFill="1" applyBorder="1" applyAlignment="1" applyProtection="1">
      <alignment horizontal="center" vertical="center"/>
    </xf>
    <xf numFmtId="0" fontId="21" fillId="2" borderId="20" xfId="0" applyFont="1" applyFill="1" applyBorder="1" applyAlignment="1" applyProtection="1">
      <alignment horizontal="left" vertical="center" wrapText="1"/>
    </xf>
  </cellXfs>
  <cellStyles count="119">
    <cellStyle name="20% - Accent1" xfId="85" builtinId="30" hidden="1"/>
    <cellStyle name="20% - Accent2" xfId="89" builtinId="34" hidden="1"/>
    <cellStyle name="20% - Accent3" xfId="93" builtinId="38" hidden="1"/>
    <cellStyle name="20% - Accent4" xfId="97" builtinId="42" hidden="1"/>
    <cellStyle name="20% - Accent5" xfId="101" builtinId="46" hidden="1"/>
    <cellStyle name="20% - Accent6" xfId="105" builtinId="50" hidden="1"/>
    <cellStyle name="40% - Accent1" xfId="86" builtinId="31" hidden="1"/>
    <cellStyle name="40% - Accent2" xfId="90" builtinId="35" hidden="1"/>
    <cellStyle name="40% - Accent3" xfId="94" builtinId="39" hidden="1"/>
    <cellStyle name="40% - Accent4" xfId="98" builtinId="43" hidden="1"/>
    <cellStyle name="40% - Accent5" xfId="102" builtinId="47" hidden="1"/>
    <cellStyle name="40% - Accent6" xfId="106" builtinId="51" hidden="1"/>
    <cellStyle name="60% - Accent1" xfId="87" builtinId="32" hidden="1"/>
    <cellStyle name="60% - Accent2" xfId="91" builtinId="36" hidden="1"/>
    <cellStyle name="60% - Accent3" xfId="95" builtinId="40" hidden="1"/>
    <cellStyle name="60% - Accent4" xfId="99" builtinId="44" hidden="1"/>
    <cellStyle name="60% - Accent5" xfId="103" builtinId="48" hidden="1"/>
    <cellStyle name="60% - Accent6" xfId="107" builtinId="52" hidden="1"/>
    <cellStyle name="Accent1" xfId="84" builtinId="29" hidden="1"/>
    <cellStyle name="Accent1" xfId="116" builtinId="29" hidden="1"/>
    <cellStyle name="Accent2" xfId="88" builtinId="33" hidden="1"/>
    <cellStyle name="Accent3" xfId="92" builtinId="37" hidden="1"/>
    <cellStyle name="Accent4" xfId="96" builtinId="41" hidden="1"/>
    <cellStyle name="Accent5" xfId="100" builtinId="45" hidden="1"/>
    <cellStyle name="Accent6" xfId="104" builtinId="49" hidden="1"/>
    <cellStyle name="Bad" xfId="61" builtinId="27" hidden="1"/>
    <cellStyle name="Bad" xfId="74" builtinId="27" hidden="1"/>
    <cellStyle name="Calculation" xfId="65" builtinId="22" hidden="1"/>
    <cellStyle name="Calculation" xfId="78" builtinId="22" hidden="1"/>
    <cellStyle name="Check Cell" xfId="67" builtinId="23" hidden="1"/>
    <cellStyle name="Check Cell" xfId="80" builtinId="23" hidden="1"/>
    <cellStyle name="checkExposure" xfId="1"/>
    <cellStyle name="checkLiq" xfId="2"/>
    <cellStyle name="Comma" xfId="112" builtinId="3" hidden="1"/>
    <cellStyle name="Comma [0]" xfId="108" builtinId="6" hidden="1"/>
    <cellStyle name="Currency" xfId="113" builtinId="4" hidden="1"/>
    <cellStyle name="Currency [0]" xfId="109" builtinId="7" hidden="1"/>
    <cellStyle name="Explanatory Text" xfId="68" builtinId="53" hidden="1"/>
    <cellStyle name="Explanatory Text" xfId="81" builtinId="53" hidden="1"/>
    <cellStyle name="Good" xfId="60" builtinId="26" hidden="1"/>
    <cellStyle name="Good" xfId="73" builtinId="26" hidden="1"/>
    <cellStyle name="greyed" xfId="3"/>
    <cellStyle name="Heading 1" xfId="4"/>
    <cellStyle name="Heading 2" xfId="115" builtinId="17" hidden="1"/>
    <cellStyle name="Heading 2" xfId="111"/>
    <cellStyle name="Heading 2 2" xfId="117"/>
    <cellStyle name="Heading 3" xfId="58" builtinId="18" hidden="1"/>
    <cellStyle name="Heading 3" xfId="71" builtinId="18" hidden="1"/>
    <cellStyle name="Heading 4" xfId="59" builtinId="19" hidden="1"/>
    <cellStyle name="Heading 4" xfId="72" builtinId="19" hidden="1"/>
    <cellStyle name="HeadingTable" xfId="5"/>
    <cellStyle name="highlightExposure" xfId="6"/>
    <cellStyle name="highlightPD" xfId="7"/>
    <cellStyle name="highlightPercentage" xfId="8"/>
    <cellStyle name="highlightText" xfId="9"/>
    <cellStyle name="Input" xfId="63" builtinId="20" hidden="1"/>
    <cellStyle name="Input" xfId="76" builtinId="20" hidden="1"/>
    <cellStyle name="inputDate" xfId="10"/>
    <cellStyle name="inputExposure" xfId="11"/>
    <cellStyle name="inputMaturity" xfId="12"/>
    <cellStyle name="inputParameterE" xfId="13"/>
    <cellStyle name="inputPD" xfId="14"/>
    <cellStyle name="inputPercentage" xfId="15"/>
    <cellStyle name="inputPercentageL" xfId="16"/>
    <cellStyle name="inputPercentageS" xfId="17"/>
    <cellStyle name="inputSelection" xfId="18"/>
    <cellStyle name="inputText" xfId="19"/>
    <cellStyle name="Linked Cell" xfId="66" builtinId="24" hidden="1"/>
    <cellStyle name="Linked Cell" xfId="79" builtinId="24" hidden="1"/>
    <cellStyle name="Neutral" xfId="62" builtinId="28" hidden="1"/>
    <cellStyle name="Neutral" xfId="75" builtinId="28" hidden="1"/>
    <cellStyle name="Normal" xfId="0" builtinId="0" customBuiltin="1"/>
    <cellStyle name="optionalDate" xfId="110"/>
    <cellStyle name="optionalExposure" xfId="20"/>
    <cellStyle name="optionalMaturity" xfId="21"/>
    <cellStyle name="optionalPD" xfId="22"/>
    <cellStyle name="optionalPercentage" xfId="23"/>
    <cellStyle name="optionalPercentageL" xfId="24"/>
    <cellStyle name="optionalPercentageS" xfId="25"/>
    <cellStyle name="optionalSelection" xfId="26"/>
    <cellStyle name="optionalText" xfId="27"/>
    <cellStyle name="Output" xfId="64" builtinId="21" hidden="1"/>
    <cellStyle name="Output" xfId="77" builtinId="21" hidden="1"/>
    <cellStyle name="Percent" xfId="114" builtinId="5" hidden="1"/>
    <cellStyle name="reviseExposure" xfId="28"/>
    <cellStyle name="showCheck" xfId="29"/>
    <cellStyle name="showExposure" xfId="30"/>
    <cellStyle name="showParameterE" xfId="31"/>
    <cellStyle name="showParameterS" xfId="32"/>
    <cellStyle name="showPD" xfId="33"/>
    <cellStyle name="showPercentage" xfId="34"/>
    <cellStyle name="showSelection" xfId="35"/>
    <cellStyle name="sup2Date" xfId="36"/>
    <cellStyle name="sup2Int" xfId="37"/>
    <cellStyle name="sup2ParameterE" xfId="38"/>
    <cellStyle name="sup2Percentage" xfId="39"/>
    <cellStyle name="sup2PercentageL" xfId="40"/>
    <cellStyle name="sup2PercentageM" xfId="41"/>
    <cellStyle name="sup2Selection" xfId="42"/>
    <cellStyle name="sup2Text" xfId="43"/>
    <cellStyle name="sup3ParameterE" xfId="44"/>
    <cellStyle name="sup3Percentage" xfId="45"/>
    <cellStyle name="supDate" xfId="46"/>
    <cellStyle name="supFloat" xfId="47"/>
    <cellStyle name="supInt" xfId="48"/>
    <cellStyle name="supParameterE" xfId="49"/>
    <cellStyle name="supParameterS" xfId="50"/>
    <cellStyle name="supPD" xfId="51"/>
    <cellStyle name="supPercentage" xfId="52"/>
    <cellStyle name="supPercentageL" xfId="53"/>
    <cellStyle name="supPercentageM" xfId="54"/>
    <cellStyle name="supPercentageM 3" xfId="118"/>
    <cellStyle name="supSelection" xfId="55"/>
    <cellStyle name="supText" xfId="56"/>
    <cellStyle name="Title" xfId="57" builtinId="15" hidden="1"/>
    <cellStyle name="Title" xfId="70" builtinId="15" hidden="1"/>
    <cellStyle name="Total" xfId="69" builtinId="25" hidden="1"/>
    <cellStyle name="Total" xfId="82" builtinId="25" hidden="1"/>
    <cellStyle name="Warning Text" xfId="83" builtinId="11" customBuiltin="1"/>
  </cellStyles>
  <dxfs count="60">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FF6600"/>
      <rgbColor rgb="00008080"/>
      <rgbColor rgb="00C0C0C0"/>
      <rgbColor rgb="00808080"/>
      <rgbColor rgb="00000099"/>
      <rgbColor rgb="00000000"/>
      <rgbColor rgb="00FFFFFF"/>
      <rgbColor rgb="00CCFFFF"/>
      <rgbColor rgb="00660066"/>
      <rgbColor rgb="00FF8080"/>
      <rgbColor rgb="000066CC"/>
      <rgbColor rgb="00CCCCFF"/>
      <rgbColor rgb="00FF9966"/>
      <rgbColor rgb="00FFFFFF"/>
      <rgbColor rgb="00FFFF00"/>
      <rgbColor rgb="0099CCFF"/>
      <rgbColor rgb="0000FF00"/>
      <rgbColor rgb="00800000"/>
      <rgbColor rgb="00008080"/>
      <rgbColor rgb="000000FF"/>
      <rgbColor rgb="0000CCFF"/>
      <rgbColor rgb="00CCFFFF"/>
      <rgbColor rgb="00CCFFCC"/>
      <rgbColor rgb="00FFFF99"/>
      <rgbColor rgb="0099CCFF"/>
      <rgbColor rgb="00FF99CC"/>
      <rgbColor rgb="00E1E1E1"/>
      <rgbColor rgb="00FF6600"/>
      <rgbColor rgb="003366FF"/>
      <rgbColor rgb="0033CCCC"/>
      <rgbColor rgb="0099CC00"/>
      <rgbColor rgb="00FFCC00"/>
      <rgbColor rgb="00FF9900"/>
      <rgbColor rgb="00FF6600"/>
      <rgbColor rgb="0099CCFF"/>
      <rgbColor rgb="00969696"/>
      <rgbColor rgb="00003366"/>
      <rgbColor rgb="00339966"/>
      <rgbColor rgb="00003300"/>
      <rgbColor rgb="00333300"/>
      <rgbColor rgb="00993300"/>
      <rgbColor rgb="00FF9966"/>
      <rgbColor rgb="00000099"/>
      <rgbColor rgb="00666666"/>
    </indexedColors>
    <mruColors>
      <color rgb="FFBCBDBC"/>
      <color rgb="FFAA322F"/>
      <color rgb="FF99CCFF"/>
      <color rgb="FF6CADE1"/>
      <color rgb="FFFFEC72"/>
      <color rgb="FFCCFF99"/>
      <color rgb="FFFFCC99"/>
      <color rgb="FFFFFF99"/>
      <color rgb="FFEBEC72"/>
      <color rgb="FFD8E4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EC72"/>
  </sheetPr>
  <dimension ref="A1:LCA62"/>
  <sheetViews>
    <sheetView tabSelected="1" zoomScale="75" zoomScaleNormal="75" workbookViewId="0">
      <pane ySplit="1" topLeftCell="A2" activePane="bottomLeft" state="frozen"/>
      <selection pane="bottomLeft"/>
    </sheetView>
  </sheetViews>
  <sheetFormatPr defaultColWidth="0" defaultRowHeight="15" customHeight="1" zeroHeight="1" x14ac:dyDescent="0.25"/>
  <cols>
    <col min="1" max="1" width="3.140625" style="1" customWidth="1"/>
    <col min="2" max="2" width="113.140625" style="271" customWidth="1"/>
    <col min="3" max="4" width="16.7109375" style="271" customWidth="1"/>
    <col min="5" max="5" width="2.7109375" style="271" customWidth="1"/>
    <col min="6" max="6" width="16.7109375" style="271" customWidth="1"/>
    <col min="7" max="7" width="41" style="271" customWidth="1"/>
    <col min="8" max="8" width="1.7109375" style="271" customWidth="1"/>
    <col min="9" max="9" width="0" style="271" hidden="1" customWidth="1"/>
    <col min="10" max="16384" width="16.7109375" style="271" hidden="1"/>
  </cols>
  <sheetData>
    <row r="1" spans="1:8" s="286" customFormat="1" ht="30.75" x14ac:dyDescent="0.55000000000000004">
      <c r="A1" s="285" t="s">
        <v>160</v>
      </c>
      <c r="B1" s="127"/>
      <c r="C1" s="133"/>
      <c r="D1" s="132"/>
      <c r="E1" s="132"/>
      <c r="F1" s="242" t="str">
        <f>CONCATENATE("v",Parameters!C5,".",Parameters!D5,".",Parameters!E5)</f>
        <v>v1.0.2</v>
      </c>
      <c r="G1" s="228"/>
      <c r="H1" s="229"/>
    </row>
    <row r="2" spans="1:8" s="265" customFormat="1" ht="30" customHeight="1" x14ac:dyDescent="0.25">
      <c r="A2" s="287"/>
      <c r="B2" s="256"/>
      <c r="C2" s="257"/>
      <c r="D2" s="258"/>
      <c r="E2" s="258"/>
      <c r="F2" s="259"/>
      <c r="G2" s="206"/>
      <c r="H2" s="260"/>
    </row>
    <row r="3" spans="1:8" ht="15" customHeight="1" x14ac:dyDescent="0.25">
      <c r="B3" s="212" t="s">
        <v>14</v>
      </c>
      <c r="C3" s="221"/>
      <c r="D3" s="238"/>
      <c r="E3" s="206"/>
      <c r="F3" s="231" t="s">
        <v>169</v>
      </c>
      <c r="G3" s="232"/>
      <c r="H3" s="230"/>
    </row>
    <row r="4" spans="1:8" ht="15" customHeight="1" x14ac:dyDescent="0.25">
      <c r="B4" s="213" t="s">
        <v>13</v>
      </c>
      <c r="C4" s="222"/>
      <c r="D4" s="239"/>
      <c r="E4" s="206"/>
      <c r="F4" s="233"/>
      <c r="G4" s="234" t="s">
        <v>161</v>
      </c>
      <c r="H4" s="230"/>
    </row>
    <row r="5" spans="1:8" ht="15" customHeight="1" x14ac:dyDescent="0.25">
      <c r="B5" s="213" t="s">
        <v>163</v>
      </c>
      <c r="C5" s="222"/>
      <c r="D5" s="239"/>
      <c r="E5" s="206"/>
      <c r="F5" s="235"/>
      <c r="G5" s="234" t="s">
        <v>162</v>
      </c>
      <c r="H5" s="230"/>
    </row>
    <row r="6" spans="1:8" ht="15" customHeight="1" x14ac:dyDescent="0.25">
      <c r="B6" s="213" t="s">
        <v>15</v>
      </c>
      <c r="C6" s="222"/>
      <c r="D6" s="239"/>
      <c r="E6" s="206"/>
      <c r="F6" s="236"/>
      <c r="G6" s="234" t="s">
        <v>164</v>
      </c>
      <c r="H6" s="230"/>
    </row>
    <row r="7" spans="1:8" ht="15" customHeight="1" x14ac:dyDescent="0.25">
      <c r="B7" s="213" t="s">
        <v>39</v>
      </c>
      <c r="C7" s="222"/>
      <c r="D7" s="239"/>
      <c r="E7" s="206"/>
      <c r="F7" s="40"/>
      <c r="G7" s="237" t="s">
        <v>165</v>
      </c>
      <c r="H7" s="230"/>
    </row>
    <row r="8" spans="1:8" ht="15" customHeight="1" x14ac:dyDescent="0.25">
      <c r="B8" s="213" t="s">
        <v>38</v>
      </c>
      <c r="C8" s="222"/>
      <c r="D8" s="239"/>
      <c r="E8" s="206"/>
      <c r="F8" s="207"/>
      <c r="G8" s="206"/>
      <c r="H8" s="230"/>
    </row>
    <row r="9" spans="1:8" ht="15" customHeight="1" x14ac:dyDescent="0.25">
      <c r="B9" s="213" t="s">
        <v>37</v>
      </c>
      <c r="C9" s="222"/>
      <c r="D9" s="239"/>
      <c r="E9" s="206"/>
      <c r="F9" s="206"/>
      <c r="G9" s="206"/>
      <c r="H9" s="230"/>
    </row>
    <row r="10" spans="1:8" ht="15" customHeight="1" x14ac:dyDescent="0.25">
      <c r="B10" s="214" t="s">
        <v>6</v>
      </c>
      <c r="C10" s="222"/>
      <c r="D10" s="241">
        <f>C10*C14</f>
        <v>0</v>
      </c>
      <c r="E10" s="206"/>
      <c r="F10" s="291"/>
      <c r="G10" s="291"/>
      <c r="H10" s="230"/>
    </row>
    <row r="11" spans="1:8" ht="15" customHeight="1" x14ac:dyDescent="0.25">
      <c r="B11" s="214" t="s">
        <v>23</v>
      </c>
      <c r="C11" s="222"/>
      <c r="D11" s="239"/>
      <c r="E11" s="206"/>
      <c r="F11" s="291"/>
      <c r="G11" s="291"/>
      <c r="H11" s="230"/>
    </row>
    <row r="12" spans="1:8" ht="15" customHeight="1" x14ac:dyDescent="0.25">
      <c r="B12" s="214" t="s">
        <v>8</v>
      </c>
      <c r="C12" s="223"/>
      <c r="D12" s="239"/>
      <c r="E12" s="206"/>
      <c r="F12" s="206"/>
      <c r="G12" s="206"/>
      <c r="H12" s="230"/>
    </row>
    <row r="13" spans="1:8" ht="15" customHeight="1" x14ac:dyDescent="0.25">
      <c r="B13" s="214" t="s">
        <v>35</v>
      </c>
      <c r="C13" s="224"/>
      <c r="D13" s="239"/>
      <c r="E13" s="206"/>
      <c r="F13" s="207"/>
      <c r="G13" s="206"/>
      <c r="H13" s="230"/>
    </row>
    <row r="14" spans="1:8" ht="15" customHeight="1" x14ac:dyDescent="0.25">
      <c r="B14" s="214" t="s">
        <v>33</v>
      </c>
      <c r="C14" s="225">
        <v>1</v>
      </c>
      <c r="D14" s="208" t="str">
        <f>VLOOKUP(C14,UnitT,2)</f>
        <v>One</v>
      </c>
      <c r="E14" s="206"/>
      <c r="F14" s="206"/>
      <c r="G14" s="206"/>
      <c r="H14" s="230"/>
    </row>
    <row r="15" spans="1:8" ht="15" customHeight="1" x14ac:dyDescent="0.25">
      <c r="B15" s="215" t="s">
        <v>18</v>
      </c>
      <c r="C15" s="226"/>
      <c r="D15" s="239"/>
      <c r="E15" s="206"/>
      <c r="F15" s="206"/>
      <c r="G15" s="206"/>
      <c r="H15" s="230"/>
    </row>
    <row r="16" spans="1:8" ht="15" customHeight="1" x14ac:dyDescent="0.25">
      <c r="B16" s="216" t="s">
        <v>31</v>
      </c>
      <c r="C16" s="227"/>
      <c r="D16" s="240"/>
      <c r="E16" s="206"/>
      <c r="F16" s="206"/>
      <c r="G16" s="206"/>
      <c r="H16" s="230"/>
    </row>
    <row r="17" spans="2:8" ht="30" customHeight="1" x14ac:dyDescent="0.25">
      <c r="B17" s="205"/>
      <c r="C17" s="205"/>
      <c r="D17" s="206"/>
      <c r="E17" s="206"/>
      <c r="F17" s="206"/>
      <c r="G17" s="206"/>
      <c r="H17" s="230"/>
    </row>
    <row r="18" spans="2:8" ht="45" customHeight="1" x14ac:dyDescent="0.25">
      <c r="B18" s="292"/>
      <c r="C18" s="219" t="s">
        <v>166</v>
      </c>
      <c r="D18" s="204"/>
      <c r="E18" s="204"/>
      <c r="F18" s="206"/>
      <c r="G18" s="206"/>
      <c r="H18" s="230"/>
    </row>
    <row r="19" spans="2:8" ht="15" customHeight="1" x14ac:dyDescent="0.25">
      <c r="B19" s="293"/>
      <c r="C19" s="220" t="s">
        <v>36</v>
      </c>
      <c r="D19" s="206"/>
      <c r="E19" s="206"/>
      <c r="F19" s="206"/>
      <c r="G19" s="206"/>
      <c r="H19" s="230"/>
    </row>
    <row r="20" spans="2:8" ht="15" customHeight="1" x14ac:dyDescent="0.25">
      <c r="B20" s="217" t="s">
        <v>30</v>
      </c>
      <c r="C20" s="210" t="str">
        <f>IF(AND(ISNUMBER(C21),ISNUMBER(C22),ISNUMBER(C24)),C21+C22+C24,"")</f>
        <v/>
      </c>
      <c r="D20" s="206"/>
      <c r="E20" s="206"/>
      <c r="F20" s="206"/>
      <c r="G20" s="206"/>
      <c r="H20" s="230"/>
    </row>
    <row r="21" spans="2:8" ht="15" customHeight="1" x14ac:dyDescent="0.25">
      <c r="B21" s="218" t="s">
        <v>49</v>
      </c>
      <c r="C21" s="2"/>
      <c r="D21" s="206"/>
      <c r="E21" s="206"/>
      <c r="F21" s="206"/>
      <c r="G21" s="206"/>
      <c r="H21" s="230"/>
    </row>
    <row r="22" spans="2:8" ht="15" customHeight="1" x14ac:dyDescent="0.25">
      <c r="B22" s="218" t="s">
        <v>189</v>
      </c>
      <c r="C22" s="2"/>
      <c r="D22" s="204"/>
      <c r="E22" s="204"/>
      <c r="F22" s="204"/>
      <c r="G22" s="204"/>
      <c r="H22" s="230"/>
    </row>
    <row r="23" spans="2:8" ht="15" customHeight="1" x14ac:dyDescent="0.25">
      <c r="B23" s="218" t="s">
        <v>190</v>
      </c>
      <c r="C23" s="211" t="str">
        <f>IF(AND(ISNUMBER(C21),ISNUMBER(C22)),C21+C22,"")</f>
        <v/>
      </c>
      <c r="D23" s="204"/>
      <c r="E23" s="204"/>
      <c r="F23" s="204"/>
      <c r="G23" s="204"/>
      <c r="H23" s="230"/>
    </row>
    <row r="24" spans="2:8" ht="15" customHeight="1" x14ac:dyDescent="0.2">
      <c r="B24" s="255" t="s">
        <v>191</v>
      </c>
      <c r="C24" s="3"/>
      <c r="D24" s="209"/>
      <c r="E24" s="209"/>
      <c r="F24" s="209"/>
      <c r="G24" s="209"/>
      <c r="H24" s="230"/>
    </row>
    <row r="25" spans="2:8" ht="30" customHeight="1" x14ac:dyDescent="0.25">
      <c r="B25" s="205"/>
      <c r="C25" s="205"/>
      <c r="D25" s="206"/>
      <c r="E25" s="206"/>
      <c r="F25" s="206"/>
      <c r="G25" s="206"/>
      <c r="H25" s="230"/>
    </row>
    <row r="26" spans="2:8" ht="39" customHeight="1" x14ac:dyDescent="0.25">
      <c r="B26" s="249"/>
      <c r="C26" s="219" t="s">
        <v>174</v>
      </c>
      <c r="D26" s="206"/>
      <c r="E26" s="206"/>
      <c r="F26" s="206"/>
      <c r="G26" s="206"/>
      <c r="H26" s="230"/>
    </row>
    <row r="27" spans="2:8" ht="15" customHeight="1" x14ac:dyDescent="0.2">
      <c r="B27" s="250" t="s">
        <v>171</v>
      </c>
      <c r="C27" s="2"/>
      <c r="D27" s="209"/>
      <c r="E27" s="209"/>
      <c r="F27" s="243"/>
      <c r="G27" s="209"/>
      <c r="H27" s="230"/>
    </row>
    <row r="28" spans="2:8" ht="15" customHeight="1" x14ac:dyDescent="0.2">
      <c r="B28" s="251" t="s">
        <v>20</v>
      </c>
      <c r="C28" s="2"/>
      <c r="D28" s="206"/>
      <c r="E28" s="206"/>
      <c r="F28" s="243"/>
      <c r="G28" s="206"/>
      <c r="H28" s="230"/>
    </row>
    <row r="29" spans="2:8" ht="15" customHeight="1" x14ac:dyDescent="0.2">
      <c r="B29" s="251" t="s">
        <v>172</v>
      </c>
      <c r="C29" s="247"/>
      <c r="D29" s="206"/>
      <c r="E29" s="206"/>
      <c r="F29" s="243"/>
      <c r="G29" s="206"/>
      <c r="H29" s="230"/>
    </row>
    <row r="30" spans="2:8" ht="15" customHeight="1" x14ac:dyDescent="0.2">
      <c r="B30" s="252" t="s">
        <v>173</v>
      </c>
      <c r="C30" s="247"/>
      <c r="D30" s="206"/>
      <c r="E30" s="206"/>
      <c r="F30" s="243"/>
      <c r="G30" s="206"/>
      <c r="H30" s="230"/>
    </row>
    <row r="31" spans="2:8" ht="15" customHeight="1" x14ac:dyDescent="0.2">
      <c r="B31" s="253" t="s">
        <v>167</v>
      </c>
      <c r="C31" s="254" t="str">
        <f>IF(AND(ISNUMBER(C27),ISNUMBER(C28),ISNUMBER(C29),ISNUMBER(C30)),SUM(C27:C30),"")</f>
        <v/>
      </c>
      <c r="D31" s="206"/>
      <c r="E31" s="206"/>
      <c r="F31" s="243"/>
      <c r="G31" s="206"/>
      <c r="H31" s="230"/>
    </row>
    <row r="32" spans="2:8" ht="30" customHeight="1" x14ac:dyDescent="0.25">
      <c r="B32" s="205"/>
      <c r="C32" s="205"/>
      <c r="D32" s="206"/>
      <c r="E32" s="206"/>
      <c r="F32" s="206"/>
      <c r="G32" s="206"/>
      <c r="H32" s="230"/>
    </row>
    <row r="33" spans="1:8" ht="29.25" customHeight="1" x14ac:dyDescent="0.25">
      <c r="B33" s="249"/>
      <c r="C33" s="219" t="s">
        <v>175</v>
      </c>
      <c r="D33" s="206"/>
      <c r="E33" s="206"/>
      <c r="F33" s="206"/>
      <c r="G33" s="206"/>
      <c r="H33" s="230"/>
    </row>
    <row r="34" spans="1:8" ht="15" customHeight="1" x14ac:dyDescent="0.25">
      <c r="B34" s="248" t="s">
        <v>168</v>
      </c>
      <c r="C34" s="3"/>
      <c r="D34" s="263"/>
      <c r="E34" s="206"/>
      <c r="F34" s="206"/>
      <c r="G34" s="206"/>
      <c r="H34" s="230"/>
    </row>
    <row r="35" spans="1:8" ht="15" customHeight="1" x14ac:dyDescent="0.25">
      <c r="B35" s="263"/>
      <c r="C35" s="263"/>
      <c r="D35" s="263"/>
      <c r="E35" s="206"/>
      <c r="F35" s="206"/>
      <c r="G35" s="206"/>
      <c r="H35" s="230"/>
    </row>
    <row r="36" spans="1:8" ht="15" customHeight="1" x14ac:dyDescent="0.25">
      <c r="B36" s="263"/>
      <c r="C36" s="263"/>
      <c r="D36" s="263"/>
      <c r="E36" s="206"/>
      <c r="F36" s="206"/>
      <c r="G36" s="206"/>
      <c r="H36" s="230"/>
    </row>
    <row r="37" spans="1:8" s="284" customFormat="1" ht="30" customHeight="1" x14ac:dyDescent="0.25">
      <c r="A37" s="288" t="s">
        <v>187</v>
      </c>
    </row>
    <row r="38" spans="1:8" ht="30" customHeight="1" x14ac:dyDescent="0.25">
      <c r="B38" s="268" t="s">
        <v>19</v>
      </c>
      <c r="C38" s="269" t="s">
        <v>180</v>
      </c>
      <c r="D38" s="270" t="s">
        <v>181</v>
      </c>
      <c r="E38" s="206"/>
      <c r="F38" s="206"/>
      <c r="G38" s="206"/>
      <c r="H38" s="230"/>
    </row>
    <row r="39" spans="1:8" ht="30" customHeight="1" x14ac:dyDescent="0.25">
      <c r="B39" s="280" t="s">
        <v>183</v>
      </c>
      <c r="C39" s="16"/>
      <c r="D39" s="16"/>
      <c r="E39" s="206"/>
      <c r="F39" s="206"/>
      <c r="G39" s="206"/>
      <c r="H39" s="230"/>
    </row>
    <row r="40" spans="1:8" ht="42.75" customHeight="1" x14ac:dyDescent="0.25">
      <c r="B40" s="272" t="s">
        <v>179</v>
      </c>
      <c r="C40" s="266"/>
      <c r="D40" s="267"/>
      <c r="E40" s="206"/>
      <c r="F40" s="206"/>
      <c r="G40" s="206"/>
      <c r="H40" s="230"/>
    </row>
    <row r="41" spans="1:8" ht="42.75" customHeight="1" x14ac:dyDescent="0.25">
      <c r="B41" s="272" t="s">
        <v>182</v>
      </c>
      <c r="C41" s="32"/>
      <c r="D41" s="56"/>
      <c r="E41" s="206"/>
      <c r="F41" s="206"/>
      <c r="G41" s="206"/>
      <c r="H41" s="230"/>
    </row>
    <row r="42" spans="1:8" ht="30" customHeight="1" x14ac:dyDescent="0.25">
      <c r="B42" s="281" t="s">
        <v>5</v>
      </c>
      <c r="C42" s="19"/>
      <c r="D42" s="19"/>
      <c r="E42" s="206"/>
      <c r="F42" s="206"/>
      <c r="G42" s="206"/>
      <c r="H42" s="230"/>
    </row>
    <row r="43" spans="1:8" ht="42.75" customHeight="1" x14ac:dyDescent="0.25">
      <c r="B43" s="273" t="s">
        <v>179</v>
      </c>
      <c r="C43" s="32"/>
      <c r="D43" s="56"/>
      <c r="E43" s="206"/>
      <c r="F43" s="206"/>
      <c r="G43" s="206"/>
      <c r="H43" s="230"/>
    </row>
    <row r="44" spans="1:8" ht="42.75" customHeight="1" x14ac:dyDescent="0.25">
      <c r="B44" s="273" t="s">
        <v>182</v>
      </c>
      <c r="C44" s="32"/>
      <c r="D44" s="56"/>
      <c r="E44" s="206"/>
      <c r="F44" s="206"/>
      <c r="G44" s="206"/>
      <c r="H44" s="230"/>
    </row>
    <row r="45" spans="1:8" ht="30" customHeight="1" x14ac:dyDescent="0.25">
      <c r="B45" s="100" t="s">
        <v>184</v>
      </c>
      <c r="C45" s="19"/>
      <c r="D45" s="19"/>
      <c r="E45" s="206"/>
      <c r="F45" s="206"/>
      <c r="G45" s="206"/>
      <c r="H45" s="230"/>
    </row>
    <row r="46" spans="1:8" ht="42.75" customHeight="1" x14ac:dyDescent="0.25">
      <c r="B46" s="273" t="s">
        <v>179</v>
      </c>
      <c r="C46" s="32"/>
      <c r="D46" s="56"/>
      <c r="E46" s="206"/>
      <c r="F46" s="206"/>
      <c r="G46" s="206"/>
      <c r="H46" s="230"/>
    </row>
    <row r="47" spans="1:8" ht="42.75" customHeight="1" x14ac:dyDescent="0.25">
      <c r="B47" s="274" t="s">
        <v>182</v>
      </c>
      <c r="C47" s="22"/>
      <c r="D47" s="60"/>
      <c r="E47" s="206"/>
      <c r="F47" s="206"/>
      <c r="G47" s="206"/>
      <c r="H47" s="230"/>
    </row>
    <row r="48" spans="1:8" ht="15" customHeight="1" x14ac:dyDescent="0.25">
      <c r="B48" s="263"/>
      <c r="C48" s="263"/>
      <c r="D48" s="263"/>
      <c r="E48" s="206"/>
      <c r="F48" s="206"/>
      <c r="G48" s="206"/>
      <c r="H48" s="230"/>
    </row>
    <row r="49" spans="1:8191" ht="15" customHeight="1" x14ac:dyDescent="0.25">
      <c r="B49" s="263"/>
      <c r="C49" s="263"/>
      <c r="D49" s="263"/>
      <c r="E49" s="206"/>
      <c r="F49" s="206"/>
      <c r="G49" s="264"/>
      <c r="H49" s="264"/>
      <c r="I49" s="290"/>
      <c r="J49" s="290"/>
      <c r="K49" s="290"/>
      <c r="L49" s="290"/>
      <c r="M49" s="290"/>
      <c r="N49" s="290"/>
      <c r="O49" s="290"/>
      <c r="P49" s="290"/>
      <c r="Q49" s="290"/>
      <c r="R49" s="290"/>
      <c r="S49" s="290"/>
      <c r="T49" s="290"/>
      <c r="U49" s="290"/>
      <c r="V49" s="290"/>
      <c r="W49" s="290"/>
      <c r="X49" s="290"/>
      <c r="Y49" s="290"/>
      <c r="Z49" s="290"/>
      <c r="AA49" s="290"/>
      <c r="AB49" s="290"/>
      <c r="AC49" s="290"/>
      <c r="AD49" s="290"/>
      <c r="AE49" s="290"/>
      <c r="AF49" s="290"/>
      <c r="AG49" s="290"/>
      <c r="AH49" s="290"/>
      <c r="AI49" s="290"/>
      <c r="AJ49" s="290"/>
      <c r="AK49" s="290"/>
      <c r="AL49" s="290"/>
      <c r="AM49" s="290"/>
      <c r="AN49" s="290"/>
      <c r="AO49" s="290"/>
      <c r="AP49" s="290"/>
      <c r="AQ49" s="290"/>
      <c r="AR49" s="290"/>
      <c r="AS49" s="290"/>
      <c r="AT49" s="290"/>
      <c r="AU49" s="290"/>
      <c r="AV49" s="290"/>
      <c r="AW49" s="290"/>
      <c r="AX49" s="290"/>
      <c r="AY49" s="290"/>
      <c r="AZ49" s="290"/>
      <c r="BA49" s="290"/>
      <c r="BB49" s="290"/>
      <c r="BC49" s="290"/>
      <c r="BD49" s="290"/>
      <c r="BE49" s="290"/>
      <c r="BF49" s="290"/>
      <c r="BG49" s="290"/>
      <c r="BH49" s="290"/>
      <c r="BI49" s="290"/>
      <c r="BJ49" s="290"/>
      <c r="BK49" s="290"/>
      <c r="BL49" s="290"/>
      <c r="BM49" s="290"/>
      <c r="BN49" s="290"/>
      <c r="BO49" s="290"/>
      <c r="BP49" s="290"/>
      <c r="BQ49" s="290"/>
      <c r="BR49" s="290"/>
      <c r="BS49" s="290"/>
      <c r="BT49" s="290"/>
      <c r="BU49" s="290"/>
      <c r="BV49" s="290"/>
      <c r="BW49" s="290"/>
      <c r="BX49" s="290"/>
      <c r="BY49" s="290"/>
      <c r="BZ49" s="290"/>
      <c r="CA49" s="290"/>
      <c r="CB49" s="290"/>
      <c r="CC49" s="290"/>
      <c r="CD49" s="290"/>
      <c r="CE49" s="290"/>
      <c r="CF49" s="290"/>
      <c r="CG49" s="290"/>
      <c r="CH49" s="290"/>
      <c r="CI49" s="290"/>
      <c r="CJ49" s="290"/>
      <c r="CK49" s="290"/>
      <c r="CL49" s="290"/>
      <c r="CM49" s="290"/>
      <c r="CN49" s="290"/>
      <c r="CO49" s="290"/>
      <c r="CP49" s="290"/>
      <c r="CQ49" s="290"/>
      <c r="CR49" s="290"/>
      <c r="CS49" s="290"/>
      <c r="CT49" s="290"/>
      <c r="CU49" s="290"/>
      <c r="CV49" s="290"/>
      <c r="CW49" s="290"/>
      <c r="CX49" s="290"/>
      <c r="CY49" s="290"/>
      <c r="CZ49" s="290"/>
      <c r="DA49" s="290"/>
      <c r="DB49" s="290"/>
      <c r="DC49" s="290"/>
      <c r="DD49" s="290"/>
      <c r="DE49" s="290"/>
      <c r="DF49" s="290"/>
      <c r="DG49" s="290"/>
      <c r="DH49" s="290"/>
      <c r="DI49" s="290"/>
      <c r="DJ49" s="290"/>
      <c r="DK49" s="290"/>
      <c r="DL49" s="290"/>
      <c r="DM49" s="290"/>
      <c r="DN49" s="290"/>
      <c r="DO49" s="290"/>
      <c r="DP49" s="290"/>
      <c r="DQ49" s="290"/>
      <c r="DR49" s="290"/>
      <c r="DS49" s="290"/>
      <c r="DT49" s="290"/>
      <c r="DU49" s="290"/>
      <c r="DV49" s="290"/>
      <c r="DW49" s="290"/>
      <c r="DX49" s="290"/>
      <c r="DY49" s="290"/>
      <c r="DZ49" s="290"/>
      <c r="EA49" s="290"/>
      <c r="EB49" s="290"/>
      <c r="EC49" s="290"/>
      <c r="ED49" s="290"/>
      <c r="EE49" s="290"/>
      <c r="EF49" s="290"/>
      <c r="EG49" s="290"/>
      <c r="EH49" s="290"/>
      <c r="EI49" s="290"/>
      <c r="EJ49" s="290"/>
      <c r="EK49" s="290"/>
      <c r="EL49" s="290"/>
      <c r="EM49" s="290"/>
      <c r="EN49" s="290"/>
      <c r="EO49" s="290"/>
      <c r="EP49" s="290"/>
      <c r="EQ49" s="290"/>
      <c r="ER49" s="290"/>
      <c r="ES49" s="290"/>
      <c r="ET49" s="290"/>
      <c r="EU49" s="290"/>
      <c r="EV49" s="290"/>
      <c r="EW49" s="290"/>
      <c r="EX49" s="290"/>
      <c r="EY49" s="290"/>
      <c r="EZ49" s="290"/>
      <c r="FA49" s="290"/>
      <c r="FB49" s="290"/>
      <c r="FC49" s="290"/>
      <c r="FD49" s="290"/>
      <c r="FE49" s="290"/>
      <c r="FF49" s="290"/>
      <c r="FG49" s="290"/>
      <c r="FH49" s="290"/>
      <c r="FI49" s="290"/>
      <c r="FJ49" s="290"/>
      <c r="FK49" s="290"/>
      <c r="FL49" s="290"/>
      <c r="FM49" s="290"/>
      <c r="FN49" s="290"/>
      <c r="FO49" s="290"/>
      <c r="FP49" s="290"/>
      <c r="FQ49" s="290"/>
      <c r="FR49" s="290"/>
      <c r="FS49" s="290"/>
      <c r="FT49" s="290"/>
      <c r="FU49" s="290"/>
      <c r="FV49" s="290"/>
      <c r="FW49" s="290"/>
      <c r="FX49" s="290"/>
      <c r="FY49" s="290"/>
      <c r="FZ49" s="290"/>
      <c r="GA49" s="290"/>
      <c r="GB49" s="290"/>
      <c r="GC49" s="290"/>
      <c r="GD49" s="290"/>
      <c r="GE49" s="290"/>
      <c r="GF49" s="290"/>
      <c r="GG49" s="290"/>
      <c r="GH49" s="290"/>
      <c r="GI49" s="290"/>
      <c r="GJ49" s="290"/>
      <c r="GK49" s="290"/>
      <c r="GL49" s="290"/>
      <c r="GM49" s="290"/>
      <c r="GN49" s="290"/>
      <c r="GO49" s="290"/>
      <c r="GP49" s="290"/>
      <c r="GQ49" s="290"/>
      <c r="GR49" s="290"/>
      <c r="GS49" s="290"/>
      <c r="GT49" s="290"/>
      <c r="GU49" s="290"/>
      <c r="GV49" s="290"/>
      <c r="GW49" s="290"/>
      <c r="GX49" s="290"/>
      <c r="GY49" s="290"/>
      <c r="GZ49" s="290"/>
      <c r="HA49" s="290"/>
      <c r="HB49" s="290"/>
      <c r="HC49" s="290"/>
      <c r="HD49" s="290"/>
      <c r="HE49" s="290"/>
      <c r="HF49" s="290"/>
      <c r="HG49" s="290"/>
      <c r="HH49" s="290"/>
      <c r="HI49" s="290"/>
      <c r="HJ49" s="290"/>
      <c r="HK49" s="290"/>
      <c r="HL49" s="290"/>
      <c r="HM49" s="290"/>
      <c r="HN49" s="290"/>
      <c r="HO49" s="290"/>
      <c r="HP49" s="290"/>
      <c r="HQ49" s="290"/>
      <c r="HR49" s="290"/>
      <c r="HS49" s="290"/>
      <c r="HT49" s="290"/>
      <c r="HU49" s="290"/>
      <c r="HV49" s="290"/>
      <c r="HW49" s="290"/>
      <c r="HX49" s="290"/>
      <c r="HY49" s="290"/>
      <c r="HZ49" s="290"/>
      <c r="IA49" s="290"/>
      <c r="IB49" s="290"/>
      <c r="IC49" s="290"/>
      <c r="ID49" s="290"/>
      <c r="IE49" s="290"/>
      <c r="IF49" s="290"/>
      <c r="IG49" s="290"/>
      <c r="IH49" s="290"/>
      <c r="II49" s="290"/>
      <c r="IJ49" s="290"/>
      <c r="IK49" s="290"/>
      <c r="IL49" s="290"/>
      <c r="IM49" s="290"/>
      <c r="IN49" s="290"/>
      <c r="IO49" s="290"/>
      <c r="IP49" s="290"/>
      <c r="IQ49" s="290"/>
      <c r="IR49" s="290"/>
      <c r="IS49" s="290"/>
      <c r="IT49" s="290"/>
      <c r="IU49" s="290"/>
      <c r="IV49" s="290"/>
      <c r="IW49" s="290"/>
      <c r="IX49" s="290"/>
      <c r="IY49" s="290"/>
      <c r="IZ49" s="290"/>
      <c r="JA49" s="290"/>
      <c r="JB49" s="290"/>
      <c r="JC49" s="290"/>
      <c r="JD49" s="290"/>
      <c r="JE49" s="290"/>
      <c r="JF49" s="290"/>
      <c r="JG49" s="290"/>
      <c r="JH49" s="290"/>
      <c r="JI49" s="290"/>
      <c r="JJ49" s="290"/>
      <c r="JK49" s="290"/>
      <c r="JL49" s="290"/>
      <c r="JM49" s="290"/>
      <c r="JN49" s="290"/>
      <c r="JO49" s="290"/>
      <c r="JP49" s="290"/>
      <c r="JQ49" s="290"/>
      <c r="JR49" s="290"/>
      <c r="JS49" s="290"/>
      <c r="JT49" s="290"/>
      <c r="JU49" s="290"/>
      <c r="JV49" s="290"/>
      <c r="JW49" s="290"/>
      <c r="JX49" s="290"/>
      <c r="JY49" s="290"/>
      <c r="JZ49" s="290"/>
      <c r="KA49" s="290"/>
      <c r="KB49" s="290"/>
      <c r="KC49" s="290"/>
      <c r="KD49" s="290"/>
      <c r="KE49" s="290"/>
      <c r="KF49" s="290"/>
      <c r="KG49" s="290"/>
      <c r="KH49" s="290"/>
      <c r="KI49" s="290"/>
      <c r="KJ49" s="290"/>
      <c r="KK49" s="290"/>
      <c r="KL49" s="290"/>
      <c r="KM49" s="290"/>
      <c r="KN49" s="290"/>
      <c r="KO49" s="290"/>
      <c r="KP49" s="290"/>
      <c r="KQ49" s="290"/>
      <c r="KR49" s="290"/>
      <c r="KS49" s="290"/>
      <c r="KT49" s="290"/>
      <c r="KU49" s="290"/>
      <c r="KV49" s="290"/>
      <c r="KW49" s="290"/>
      <c r="KX49" s="290"/>
      <c r="KY49" s="290"/>
      <c r="KZ49" s="290"/>
      <c r="LA49" s="290"/>
      <c r="LB49" s="290"/>
      <c r="LC49" s="290"/>
      <c r="LD49" s="290"/>
      <c r="LE49" s="290"/>
      <c r="LF49" s="290"/>
      <c r="LG49" s="290"/>
      <c r="LH49" s="290"/>
      <c r="LI49" s="290"/>
      <c r="LJ49" s="290"/>
      <c r="LK49" s="290"/>
      <c r="LL49" s="290"/>
      <c r="LM49" s="290"/>
      <c r="LN49" s="290"/>
      <c r="LO49" s="290"/>
      <c r="LP49" s="290"/>
      <c r="LQ49" s="290"/>
      <c r="LR49" s="290"/>
      <c r="LS49" s="290"/>
      <c r="LT49" s="290"/>
      <c r="LU49" s="290"/>
      <c r="LV49" s="290"/>
      <c r="LW49" s="290"/>
      <c r="LX49" s="290"/>
      <c r="LY49" s="290"/>
      <c r="LZ49" s="290"/>
      <c r="MA49" s="290"/>
      <c r="MB49" s="290"/>
      <c r="MC49" s="290"/>
      <c r="MD49" s="290"/>
      <c r="ME49" s="290"/>
      <c r="MF49" s="290"/>
      <c r="MG49" s="290"/>
      <c r="MH49" s="290"/>
      <c r="MI49" s="290"/>
      <c r="MJ49" s="290"/>
      <c r="MK49" s="290"/>
      <c r="ML49" s="290"/>
      <c r="MM49" s="290"/>
      <c r="MN49" s="290"/>
      <c r="MO49" s="290"/>
      <c r="MP49" s="290"/>
      <c r="MQ49" s="290"/>
      <c r="MR49" s="290"/>
      <c r="MS49" s="290"/>
      <c r="MT49" s="290"/>
      <c r="MU49" s="290"/>
      <c r="MV49" s="290"/>
      <c r="MW49" s="290"/>
      <c r="MX49" s="290"/>
      <c r="MY49" s="290"/>
      <c r="MZ49" s="290"/>
      <c r="NA49" s="290"/>
      <c r="NB49" s="290"/>
      <c r="NC49" s="290"/>
      <c r="ND49" s="290"/>
      <c r="NE49" s="290"/>
      <c r="NF49" s="290"/>
      <c r="NG49" s="290"/>
      <c r="NH49" s="290"/>
      <c r="NI49" s="290"/>
      <c r="NJ49" s="290"/>
      <c r="NK49" s="290"/>
      <c r="NL49" s="290"/>
      <c r="NM49" s="290"/>
      <c r="NN49" s="290"/>
      <c r="NO49" s="290"/>
      <c r="NP49" s="290"/>
      <c r="NQ49" s="290"/>
      <c r="NR49" s="290"/>
      <c r="NS49" s="290"/>
      <c r="NT49" s="290"/>
      <c r="NU49" s="290"/>
      <c r="NV49" s="290"/>
      <c r="NW49" s="290"/>
      <c r="NX49" s="290"/>
      <c r="NY49" s="290"/>
      <c r="NZ49" s="290"/>
      <c r="OA49" s="290"/>
      <c r="OB49" s="290"/>
      <c r="OC49" s="290"/>
      <c r="OD49" s="290"/>
      <c r="OE49" s="290"/>
      <c r="OF49" s="290"/>
      <c r="OG49" s="290"/>
      <c r="OH49" s="290"/>
      <c r="OI49" s="290"/>
      <c r="OJ49" s="290"/>
      <c r="OK49" s="290"/>
      <c r="OL49" s="290"/>
      <c r="OM49" s="290"/>
      <c r="ON49" s="290"/>
      <c r="OO49" s="290"/>
      <c r="OP49" s="290"/>
      <c r="OQ49" s="290"/>
      <c r="OR49" s="290"/>
      <c r="OS49" s="290"/>
      <c r="OT49" s="290"/>
      <c r="OU49" s="290"/>
      <c r="OV49" s="290"/>
      <c r="OW49" s="290"/>
      <c r="OX49" s="290"/>
      <c r="OY49" s="290"/>
      <c r="OZ49" s="290"/>
      <c r="PA49" s="290"/>
      <c r="PB49" s="290"/>
      <c r="PC49" s="290"/>
      <c r="PD49" s="290"/>
      <c r="PE49" s="290"/>
      <c r="PF49" s="290"/>
      <c r="PG49" s="290"/>
      <c r="PH49" s="290"/>
      <c r="PI49" s="290"/>
      <c r="PJ49" s="290"/>
      <c r="PK49" s="290"/>
      <c r="PL49" s="290"/>
      <c r="PM49" s="290"/>
      <c r="PN49" s="290"/>
      <c r="PO49" s="290"/>
      <c r="PP49" s="290"/>
      <c r="PQ49" s="290"/>
      <c r="PR49" s="290"/>
      <c r="PS49" s="290"/>
      <c r="PT49" s="290"/>
      <c r="PU49" s="290"/>
      <c r="PV49" s="290"/>
      <c r="PW49" s="290"/>
      <c r="PX49" s="290"/>
      <c r="PY49" s="290"/>
      <c r="PZ49" s="290"/>
      <c r="QA49" s="290"/>
      <c r="QB49" s="290"/>
      <c r="QC49" s="290"/>
      <c r="QD49" s="290"/>
      <c r="QE49" s="290"/>
      <c r="QF49" s="290"/>
      <c r="QG49" s="290"/>
      <c r="QH49" s="290"/>
      <c r="QI49" s="290"/>
      <c r="QJ49" s="290"/>
      <c r="QK49" s="290"/>
      <c r="QL49" s="290"/>
      <c r="QM49" s="290"/>
      <c r="QN49" s="290"/>
      <c r="QO49" s="290"/>
      <c r="QP49" s="290"/>
      <c r="QQ49" s="290"/>
      <c r="QR49" s="290"/>
      <c r="QS49" s="290"/>
      <c r="QT49" s="290"/>
      <c r="QU49" s="290"/>
      <c r="QV49" s="290"/>
      <c r="QW49" s="290"/>
      <c r="QX49" s="290"/>
      <c r="QY49" s="290"/>
      <c r="QZ49" s="290"/>
      <c r="RA49" s="290"/>
      <c r="RB49" s="290"/>
      <c r="RC49" s="290"/>
      <c r="RD49" s="290"/>
      <c r="RE49" s="290"/>
      <c r="RF49" s="290"/>
      <c r="RG49" s="290"/>
      <c r="RH49" s="290"/>
      <c r="RI49" s="290"/>
      <c r="RJ49" s="290"/>
      <c r="RK49" s="290"/>
      <c r="RL49" s="290"/>
      <c r="RM49" s="290"/>
      <c r="RN49" s="290"/>
      <c r="RO49" s="290"/>
      <c r="RP49" s="290"/>
      <c r="RQ49" s="290"/>
      <c r="RR49" s="290"/>
      <c r="RS49" s="290"/>
      <c r="RT49" s="290"/>
      <c r="RU49" s="290"/>
      <c r="RV49" s="290"/>
      <c r="RW49" s="290"/>
      <c r="RX49" s="290"/>
      <c r="RY49" s="290"/>
      <c r="RZ49" s="290"/>
      <c r="SA49" s="290"/>
      <c r="SB49" s="290"/>
      <c r="SC49" s="290"/>
      <c r="SD49" s="290"/>
      <c r="SE49" s="290"/>
      <c r="SF49" s="290"/>
      <c r="SG49" s="290"/>
      <c r="SH49" s="290"/>
      <c r="SI49" s="290"/>
      <c r="SJ49" s="290"/>
      <c r="SK49" s="290"/>
      <c r="SL49" s="290"/>
      <c r="SM49" s="290"/>
      <c r="SN49" s="290"/>
      <c r="SO49" s="290"/>
      <c r="SP49" s="290"/>
      <c r="SQ49" s="290"/>
      <c r="SR49" s="290"/>
      <c r="SS49" s="290"/>
      <c r="ST49" s="290"/>
      <c r="SU49" s="290"/>
      <c r="SV49" s="290"/>
      <c r="SW49" s="290"/>
      <c r="SX49" s="290"/>
      <c r="SY49" s="290"/>
      <c r="SZ49" s="290"/>
      <c r="TA49" s="290"/>
      <c r="TB49" s="290"/>
      <c r="TC49" s="290"/>
      <c r="TD49" s="290"/>
      <c r="TE49" s="290"/>
      <c r="TF49" s="290"/>
      <c r="TG49" s="290"/>
      <c r="TH49" s="290"/>
      <c r="TI49" s="290"/>
      <c r="TJ49" s="290"/>
      <c r="TK49" s="290"/>
      <c r="TL49" s="290"/>
      <c r="TM49" s="290"/>
      <c r="TN49" s="290"/>
      <c r="TO49" s="290"/>
      <c r="TP49" s="290"/>
      <c r="TQ49" s="290"/>
      <c r="TR49" s="290"/>
      <c r="TS49" s="290"/>
      <c r="TT49" s="290"/>
      <c r="TU49" s="290"/>
      <c r="TV49" s="290"/>
      <c r="TW49" s="290"/>
      <c r="TX49" s="290"/>
      <c r="TY49" s="290"/>
      <c r="TZ49" s="290"/>
      <c r="UA49" s="290"/>
      <c r="UB49" s="290"/>
      <c r="UC49" s="290"/>
      <c r="UD49" s="290"/>
      <c r="UE49" s="290"/>
      <c r="UF49" s="290"/>
      <c r="UG49" s="290"/>
      <c r="UH49" s="290"/>
      <c r="UI49" s="290"/>
      <c r="UJ49" s="290"/>
      <c r="UK49" s="290"/>
      <c r="UL49" s="290"/>
      <c r="UM49" s="290"/>
      <c r="UN49" s="290"/>
      <c r="UO49" s="290"/>
      <c r="UP49" s="290"/>
      <c r="UQ49" s="290"/>
      <c r="UR49" s="290"/>
      <c r="US49" s="290"/>
      <c r="UT49" s="290"/>
      <c r="UU49" s="290"/>
      <c r="UV49" s="290"/>
      <c r="UW49" s="290"/>
      <c r="UX49" s="290"/>
      <c r="UY49" s="290"/>
      <c r="UZ49" s="290"/>
      <c r="VA49" s="290"/>
      <c r="VB49" s="290"/>
      <c r="VC49" s="290"/>
      <c r="VD49" s="290"/>
      <c r="VE49" s="290"/>
      <c r="VF49" s="290"/>
      <c r="VG49" s="290"/>
      <c r="VH49" s="290"/>
      <c r="VI49" s="290"/>
      <c r="VJ49" s="290"/>
      <c r="VK49" s="290"/>
      <c r="VL49" s="290"/>
      <c r="VM49" s="290"/>
      <c r="VN49" s="290"/>
      <c r="VO49" s="290"/>
      <c r="VP49" s="290"/>
      <c r="VQ49" s="290"/>
      <c r="VR49" s="290"/>
      <c r="VS49" s="290"/>
      <c r="VT49" s="290"/>
      <c r="VU49" s="290"/>
      <c r="VV49" s="290"/>
      <c r="VW49" s="290"/>
      <c r="VX49" s="290"/>
      <c r="VY49" s="290"/>
      <c r="VZ49" s="290"/>
      <c r="WA49" s="290"/>
      <c r="WB49" s="290"/>
      <c r="WC49" s="290"/>
      <c r="WD49" s="290"/>
      <c r="WE49" s="290"/>
      <c r="WF49" s="290"/>
      <c r="WG49" s="290"/>
      <c r="WH49" s="290"/>
      <c r="WI49" s="290"/>
      <c r="WJ49" s="290"/>
      <c r="WK49" s="290"/>
      <c r="WL49" s="290"/>
      <c r="WM49" s="290"/>
      <c r="WN49" s="290"/>
      <c r="WO49" s="290"/>
      <c r="WP49" s="290"/>
      <c r="WQ49" s="290"/>
      <c r="WR49" s="290"/>
      <c r="WS49" s="290"/>
      <c r="WT49" s="290"/>
      <c r="WU49" s="290"/>
      <c r="WV49" s="290"/>
      <c r="WW49" s="290"/>
      <c r="WX49" s="290"/>
      <c r="WY49" s="290"/>
      <c r="WZ49" s="290"/>
      <c r="XA49" s="290"/>
      <c r="XB49" s="290"/>
      <c r="XC49" s="290"/>
      <c r="XD49" s="290"/>
      <c r="XE49" s="290"/>
      <c r="XF49" s="290"/>
      <c r="XG49" s="290"/>
      <c r="XH49" s="290"/>
      <c r="XI49" s="290"/>
      <c r="XJ49" s="290"/>
      <c r="XK49" s="290"/>
      <c r="XL49" s="290"/>
      <c r="XM49" s="290"/>
      <c r="XN49" s="290"/>
      <c r="XO49" s="290"/>
      <c r="XP49" s="290"/>
      <c r="XQ49" s="290"/>
      <c r="XR49" s="290"/>
      <c r="XS49" s="290"/>
      <c r="XT49" s="290"/>
      <c r="XU49" s="290"/>
      <c r="XV49" s="290"/>
      <c r="XW49" s="290"/>
      <c r="XX49" s="290"/>
      <c r="XY49" s="290"/>
      <c r="XZ49" s="290"/>
      <c r="YA49" s="290"/>
      <c r="YB49" s="290"/>
      <c r="YC49" s="290"/>
      <c r="YD49" s="290"/>
      <c r="YE49" s="290"/>
      <c r="YF49" s="290"/>
      <c r="YG49" s="290"/>
      <c r="YH49" s="290"/>
      <c r="YI49" s="290"/>
      <c r="YJ49" s="290"/>
      <c r="YK49" s="290"/>
      <c r="YL49" s="290"/>
      <c r="YM49" s="290"/>
      <c r="YN49" s="290"/>
      <c r="YO49" s="290"/>
      <c r="YP49" s="290"/>
      <c r="YQ49" s="290"/>
      <c r="YR49" s="290"/>
      <c r="YS49" s="290"/>
      <c r="YT49" s="290"/>
      <c r="YU49" s="290"/>
      <c r="YV49" s="290"/>
      <c r="YW49" s="290"/>
      <c r="YX49" s="290"/>
      <c r="YY49" s="290"/>
      <c r="YZ49" s="290"/>
      <c r="ZA49" s="290"/>
      <c r="ZB49" s="290"/>
      <c r="ZC49" s="290"/>
      <c r="ZD49" s="290"/>
      <c r="ZE49" s="290"/>
      <c r="ZF49" s="290"/>
      <c r="ZG49" s="290"/>
      <c r="ZH49" s="290"/>
      <c r="ZI49" s="290"/>
      <c r="ZJ49" s="290"/>
      <c r="ZK49" s="290"/>
      <c r="ZL49" s="290"/>
      <c r="ZM49" s="290"/>
      <c r="ZN49" s="290"/>
      <c r="ZO49" s="290"/>
      <c r="ZP49" s="290"/>
      <c r="ZQ49" s="290"/>
      <c r="ZR49" s="290"/>
      <c r="ZS49" s="290"/>
      <c r="ZT49" s="290"/>
      <c r="ZU49" s="290"/>
      <c r="ZV49" s="290"/>
      <c r="ZW49" s="290"/>
      <c r="ZX49" s="290"/>
      <c r="ZY49" s="290"/>
      <c r="ZZ49" s="290"/>
      <c r="AAA49" s="290"/>
      <c r="AAB49" s="290"/>
      <c r="AAC49" s="290"/>
      <c r="AAD49" s="290"/>
      <c r="AAE49" s="290"/>
      <c r="AAF49" s="290"/>
      <c r="AAG49" s="290"/>
      <c r="AAH49" s="290"/>
      <c r="AAI49" s="290"/>
      <c r="AAJ49" s="290"/>
      <c r="AAK49" s="290"/>
      <c r="AAL49" s="290"/>
      <c r="AAM49" s="290"/>
      <c r="AAN49" s="290"/>
      <c r="AAO49" s="290"/>
      <c r="AAP49" s="290"/>
      <c r="AAQ49" s="290"/>
      <c r="AAR49" s="290"/>
      <c r="AAS49" s="290"/>
      <c r="AAT49" s="290"/>
      <c r="AAU49" s="290"/>
      <c r="AAV49" s="290"/>
      <c r="AAW49" s="290"/>
      <c r="AAX49" s="290"/>
      <c r="AAY49" s="290"/>
      <c r="AAZ49" s="290"/>
      <c r="ABA49" s="290"/>
      <c r="ABB49" s="290"/>
      <c r="ABC49" s="290"/>
      <c r="ABD49" s="290"/>
      <c r="ABE49" s="290"/>
      <c r="ABF49" s="290"/>
      <c r="ABG49" s="290"/>
      <c r="ABH49" s="290"/>
      <c r="ABI49" s="290"/>
      <c r="ABJ49" s="290"/>
      <c r="ABK49" s="290"/>
      <c r="ABL49" s="290"/>
      <c r="ABM49" s="290"/>
      <c r="ABN49" s="290"/>
      <c r="ABO49" s="290"/>
      <c r="ABP49" s="290"/>
      <c r="ABQ49" s="290"/>
      <c r="ABR49" s="290"/>
      <c r="ABS49" s="290"/>
      <c r="ABT49" s="290"/>
      <c r="ABU49" s="290"/>
      <c r="ABV49" s="290"/>
      <c r="ABW49" s="290"/>
      <c r="ABX49" s="290"/>
      <c r="ABY49" s="290"/>
      <c r="ABZ49" s="290"/>
      <c r="ACA49" s="290"/>
      <c r="ACB49" s="290"/>
      <c r="ACC49" s="290"/>
      <c r="ACD49" s="290"/>
      <c r="ACE49" s="290"/>
      <c r="ACF49" s="290"/>
      <c r="ACG49" s="290"/>
      <c r="ACH49" s="290"/>
      <c r="ACI49" s="290"/>
      <c r="ACJ49" s="290"/>
      <c r="ACK49" s="290"/>
      <c r="ACL49" s="290"/>
      <c r="ACM49" s="290"/>
      <c r="ACN49" s="290"/>
      <c r="ACO49" s="290"/>
      <c r="ACP49" s="290"/>
      <c r="ACQ49" s="290"/>
      <c r="ACR49" s="290"/>
      <c r="ACS49" s="290"/>
      <c r="ACT49" s="290"/>
      <c r="ACU49" s="290"/>
      <c r="ACV49" s="290"/>
      <c r="ACW49" s="290"/>
      <c r="ACX49" s="290"/>
      <c r="ACY49" s="290"/>
      <c r="ACZ49" s="290"/>
      <c r="ADA49" s="290"/>
      <c r="ADB49" s="290"/>
      <c r="ADC49" s="290"/>
      <c r="ADD49" s="290"/>
      <c r="ADE49" s="290"/>
      <c r="ADF49" s="290"/>
      <c r="ADG49" s="290"/>
      <c r="ADH49" s="290"/>
      <c r="ADI49" s="290"/>
      <c r="ADJ49" s="290"/>
      <c r="ADK49" s="290"/>
      <c r="ADL49" s="290"/>
      <c r="ADM49" s="290"/>
      <c r="ADN49" s="290"/>
      <c r="ADO49" s="290"/>
      <c r="ADP49" s="290"/>
      <c r="ADQ49" s="290"/>
      <c r="ADR49" s="290"/>
      <c r="ADS49" s="290"/>
      <c r="ADT49" s="290"/>
      <c r="ADU49" s="290"/>
      <c r="ADV49" s="290"/>
      <c r="ADW49" s="290"/>
      <c r="ADX49" s="290"/>
      <c r="ADY49" s="290"/>
      <c r="ADZ49" s="290"/>
      <c r="AEA49" s="290"/>
      <c r="AEB49" s="290"/>
      <c r="AEC49" s="290"/>
      <c r="AED49" s="290"/>
      <c r="AEE49" s="290"/>
      <c r="AEF49" s="290"/>
      <c r="AEG49" s="290"/>
      <c r="AEH49" s="290"/>
      <c r="AEI49" s="290"/>
      <c r="AEJ49" s="290"/>
      <c r="AEK49" s="290"/>
      <c r="AEL49" s="290"/>
      <c r="AEM49" s="290"/>
      <c r="AEN49" s="290"/>
      <c r="AEO49" s="290"/>
      <c r="AEP49" s="290"/>
      <c r="AEQ49" s="290"/>
      <c r="AER49" s="290"/>
      <c r="AES49" s="290"/>
      <c r="AET49" s="290"/>
      <c r="AEU49" s="290"/>
      <c r="AEV49" s="290"/>
      <c r="AEW49" s="290"/>
      <c r="AEX49" s="290"/>
      <c r="AEY49" s="290"/>
      <c r="AEZ49" s="290"/>
      <c r="AFA49" s="290"/>
      <c r="AFB49" s="290"/>
      <c r="AFC49" s="290"/>
      <c r="AFD49" s="290"/>
      <c r="AFE49" s="290"/>
      <c r="AFF49" s="290"/>
      <c r="AFG49" s="290"/>
      <c r="AFH49" s="290"/>
      <c r="AFI49" s="290"/>
      <c r="AFJ49" s="290"/>
      <c r="AFK49" s="290"/>
      <c r="AFL49" s="290"/>
      <c r="AFM49" s="290"/>
      <c r="AFN49" s="290"/>
      <c r="AFO49" s="290"/>
      <c r="AFP49" s="290"/>
      <c r="AFQ49" s="290"/>
      <c r="AFR49" s="290"/>
      <c r="AFS49" s="290"/>
      <c r="AFT49" s="290"/>
      <c r="AFU49" s="290"/>
      <c r="AFV49" s="290"/>
      <c r="AFW49" s="290"/>
      <c r="AFX49" s="290"/>
      <c r="AFY49" s="290"/>
      <c r="AFZ49" s="290"/>
      <c r="AGA49" s="290"/>
      <c r="AGB49" s="290"/>
      <c r="AGC49" s="290"/>
      <c r="AGD49" s="290"/>
      <c r="AGE49" s="290"/>
      <c r="AGF49" s="290"/>
      <c r="AGG49" s="290"/>
      <c r="AGH49" s="290"/>
      <c r="AGI49" s="290"/>
      <c r="AGJ49" s="290"/>
      <c r="AGK49" s="290"/>
      <c r="AGL49" s="290"/>
      <c r="AGM49" s="290"/>
      <c r="AGN49" s="290"/>
      <c r="AGO49" s="290"/>
      <c r="AGP49" s="290"/>
      <c r="AGQ49" s="290"/>
      <c r="AGR49" s="290"/>
      <c r="AGS49" s="290"/>
      <c r="AGT49" s="290"/>
      <c r="AGU49" s="290"/>
      <c r="AGV49" s="290"/>
      <c r="AGW49" s="290"/>
      <c r="AGX49" s="290"/>
      <c r="AGY49" s="290"/>
      <c r="AGZ49" s="290"/>
      <c r="AHA49" s="290"/>
      <c r="AHB49" s="290"/>
      <c r="AHC49" s="290"/>
      <c r="AHD49" s="290"/>
      <c r="AHE49" s="290"/>
      <c r="AHF49" s="290"/>
      <c r="AHG49" s="290"/>
      <c r="AHH49" s="290"/>
      <c r="AHI49" s="290"/>
      <c r="AHJ49" s="290"/>
      <c r="AHK49" s="290"/>
      <c r="AHL49" s="290"/>
      <c r="AHM49" s="290"/>
      <c r="AHN49" s="290"/>
      <c r="AHO49" s="290"/>
      <c r="AHP49" s="290"/>
      <c r="AHQ49" s="290"/>
      <c r="AHR49" s="290"/>
      <c r="AHS49" s="290"/>
      <c r="AHT49" s="290"/>
      <c r="AHU49" s="290"/>
      <c r="AHV49" s="290"/>
      <c r="AHW49" s="290"/>
      <c r="AHX49" s="290"/>
      <c r="AHY49" s="290"/>
      <c r="AHZ49" s="290"/>
      <c r="AIA49" s="290"/>
      <c r="AIB49" s="290"/>
      <c r="AIC49" s="290"/>
      <c r="AID49" s="290"/>
      <c r="AIE49" s="290"/>
      <c r="AIF49" s="290"/>
      <c r="AIG49" s="290"/>
      <c r="AIH49" s="290"/>
      <c r="AII49" s="290"/>
      <c r="AIJ49" s="290"/>
      <c r="AIK49" s="290"/>
      <c r="AIL49" s="290"/>
      <c r="AIM49" s="290"/>
      <c r="AIN49" s="290"/>
      <c r="AIO49" s="290"/>
      <c r="AIP49" s="290"/>
      <c r="AIQ49" s="290"/>
      <c r="AIR49" s="290"/>
      <c r="AIS49" s="290"/>
      <c r="AIT49" s="290"/>
      <c r="AIU49" s="290"/>
      <c r="AIV49" s="290"/>
      <c r="AIW49" s="290"/>
      <c r="AIX49" s="290"/>
      <c r="AIY49" s="290"/>
      <c r="AIZ49" s="290"/>
      <c r="AJA49" s="290"/>
      <c r="AJB49" s="290"/>
      <c r="AJC49" s="290"/>
      <c r="AJD49" s="290"/>
      <c r="AJE49" s="290"/>
      <c r="AJF49" s="290"/>
      <c r="AJG49" s="290"/>
      <c r="AJH49" s="290"/>
      <c r="AJI49" s="290"/>
      <c r="AJJ49" s="290"/>
      <c r="AJK49" s="290"/>
      <c r="AJL49" s="290"/>
      <c r="AJM49" s="290"/>
      <c r="AJN49" s="290"/>
      <c r="AJO49" s="290"/>
      <c r="AJP49" s="290"/>
      <c r="AJQ49" s="290"/>
      <c r="AJR49" s="290"/>
      <c r="AJS49" s="290"/>
      <c r="AJT49" s="290"/>
      <c r="AJU49" s="290"/>
      <c r="AJV49" s="290"/>
      <c r="AJW49" s="290"/>
      <c r="AJX49" s="290"/>
      <c r="AJY49" s="290"/>
      <c r="AJZ49" s="290"/>
      <c r="AKA49" s="290"/>
      <c r="AKB49" s="290"/>
      <c r="AKC49" s="290"/>
      <c r="AKD49" s="290"/>
      <c r="AKE49" s="290"/>
      <c r="AKF49" s="290"/>
      <c r="AKG49" s="290"/>
      <c r="AKH49" s="290"/>
      <c r="AKI49" s="290"/>
      <c r="AKJ49" s="290"/>
      <c r="AKK49" s="290"/>
      <c r="AKL49" s="290"/>
      <c r="AKM49" s="290"/>
      <c r="AKN49" s="290"/>
      <c r="AKO49" s="290"/>
      <c r="AKP49" s="290"/>
      <c r="AKQ49" s="290"/>
      <c r="AKR49" s="290"/>
      <c r="AKS49" s="290"/>
      <c r="AKT49" s="290"/>
      <c r="AKU49" s="290"/>
      <c r="AKV49" s="290"/>
      <c r="AKW49" s="290"/>
      <c r="AKX49" s="290"/>
      <c r="AKY49" s="290"/>
      <c r="AKZ49" s="290"/>
      <c r="ALA49" s="290"/>
      <c r="ALB49" s="290"/>
      <c r="ALC49" s="290"/>
      <c r="ALD49" s="290"/>
      <c r="ALE49" s="290"/>
      <c r="ALF49" s="290"/>
      <c r="ALG49" s="290"/>
      <c r="ALH49" s="290"/>
      <c r="ALI49" s="290"/>
      <c r="ALJ49" s="290"/>
      <c r="ALK49" s="290"/>
      <c r="ALL49" s="290"/>
      <c r="ALM49" s="290"/>
      <c r="ALN49" s="290"/>
      <c r="ALO49" s="290"/>
      <c r="ALP49" s="290"/>
      <c r="ALQ49" s="290"/>
      <c r="ALR49" s="290"/>
      <c r="ALS49" s="290"/>
      <c r="ALT49" s="290"/>
      <c r="ALU49" s="290"/>
      <c r="ALV49" s="290"/>
      <c r="ALW49" s="290"/>
      <c r="ALX49" s="290"/>
      <c r="ALY49" s="290"/>
      <c r="ALZ49" s="290"/>
      <c r="AMA49" s="290"/>
      <c r="AMB49" s="290"/>
      <c r="AMC49" s="290"/>
      <c r="AMD49" s="290"/>
      <c r="AME49" s="290"/>
      <c r="AMF49" s="290"/>
      <c r="AMG49" s="290"/>
      <c r="AMH49" s="290"/>
      <c r="AMI49" s="290"/>
      <c r="AMJ49" s="290"/>
      <c r="AMK49" s="290"/>
      <c r="AML49" s="290"/>
      <c r="AMM49" s="290"/>
      <c r="AMN49" s="290"/>
      <c r="AMO49" s="290"/>
      <c r="AMP49" s="290"/>
      <c r="AMQ49" s="290"/>
      <c r="AMR49" s="290"/>
      <c r="AMS49" s="290"/>
      <c r="AMT49" s="290"/>
      <c r="AMU49" s="290"/>
      <c r="AMV49" s="290"/>
      <c r="AMW49" s="290"/>
      <c r="AMX49" s="290"/>
      <c r="AMY49" s="290"/>
      <c r="AMZ49" s="290"/>
      <c r="ANA49" s="290"/>
      <c r="ANB49" s="290"/>
      <c r="ANC49" s="290"/>
      <c r="AND49" s="290"/>
      <c r="ANE49" s="290"/>
      <c r="ANF49" s="290"/>
      <c r="ANG49" s="290"/>
      <c r="ANH49" s="290"/>
      <c r="ANI49" s="290"/>
      <c r="ANJ49" s="290"/>
      <c r="ANK49" s="290"/>
      <c r="ANL49" s="290"/>
      <c r="ANM49" s="290"/>
      <c r="ANN49" s="290"/>
      <c r="ANO49" s="290"/>
      <c r="ANP49" s="290"/>
      <c r="ANQ49" s="290"/>
      <c r="ANR49" s="290"/>
      <c r="ANS49" s="290"/>
      <c r="ANT49" s="290"/>
      <c r="ANU49" s="290"/>
      <c r="ANV49" s="290"/>
      <c r="ANW49" s="290"/>
      <c r="ANX49" s="290"/>
      <c r="ANY49" s="290"/>
      <c r="ANZ49" s="290"/>
      <c r="AOA49" s="290"/>
      <c r="AOB49" s="290"/>
      <c r="AOC49" s="290"/>
      <c r="AOD49" s="290"/>
      <c r="AOE49" s="290"/>
      <c r="AOF49" s="290"/>
      <c r="AOG49" s="290"/>
      <c r="AOH49" s="290"/>
      <c r="AOI49" s="290"/>
      <c r="AOJ49" s="290"/>
      <c r="AOK49" s="290"/>
      <c r="AOL49" s="290"/>
      <c r="AOM49" s="290"/>
      <c r="AON49" s="290"/>
      <c r="AOO49" s="290"/>
      <c r="AOP49" s="290"/>
      <c r="AOQ49" s="290"/>
      <c r="AOR49" s="290"/>
      <c r="AOS49" s="290"/>
      <c r="AOT49" s="290"/>
      <c r="AOU49" s="290"/>
      <c r="AOV49" s="290"/>
      <c r="AOW49" s="290"/>
      <c r="AOX49" s="290"/>
      <c r="AOY49" s="290"/>
      <c r="AOZ49" s="290"/>
      <c r="APA49" s="290"/>
      <c r="APB49" s="290"/>
      <c r="APC49" s="290"/>
      <c r="APD49" s="290"/>
      <c r="APE49" s="290"/>
      <c r="APF49" s="290"/>
      <c r="APG49" s="290"/>
      <c r="APH49" s="290"/>
      <c r="API49" s="290"/>
      <c r="APJ49" s="290"/>
      <c r="APK49" s="290"/>
      <c r="APL49" s="290"/>
      <c r="APM49" s="290"/>
      <c r="APN49" s="290"/>
      <c r="APO49" s="290"/>
      <c r="APP49" s="290"/>
      <c r="APQ49" s="290"/>
      <c r="APR49" s="290"/>
      <c r="APS49" s="290"/>
      <c r="APT49" s="290"/>
      <c r="APU49" s="290"/>
      <c r="APV49" s="290"/>
      <c r="APW49" s="290"/>
      <c r="APX49" s="290"/>
      <c r="APY49" s="290"/>
      <c r="APZ49" s="290"/>
      <c r="AQA49" s="290"/>
      <c r="AQB49" s="290"/>
      <c r="AQC49" s="290"/>
      <c r="AQD49" s="290"/>
      <c r="AQE49" s="290"/>
      <c r="AQF49" s="290"/>
      <c r="AQG49" s="290"/>
      <c r="AQH49" s="290"/>
      <c r="AQI49" s="290"/>
      <c r="AQJ49" s="290"/>
      <c r="AQK49" s="290"/>
      <c r="AQL49" s="290"/>
      <c r="AQM49" s="290"/>
      <c r="AQN49" s="290"/>
      <c r="AQO49" s="290"/>
      <c r="AQP49" s="290"/>
      <c r="AQQ49" s="290"/>
      <c r="AQR49" s="290"/>
      <c r="AQS49" s="290"/>
      <c r="AQT49" s="290"/>
      <c r="AQU49" s="290"/>
      <c r="AQV49" s="290"/>
      <c r="AQW49" s="290"/>
      <c r="AQX49" s="290"/>
      <c r="AQY49" s="290"/>
      <c r="AQZ49" s="290"/>
      <c r="ARA49" s="290"/>
      <c r="ARB49" s="290"/>
      <c r="ARC49" s="290"/>
      <c r="ARD49" s="290"/>
      <c r="ARE49" s="290"/>
      <c r="ARF49" s="290"/>
      <c r="ARG49" s="290"/>
      <c r="ARH49" s="290"/>
      <c r="ARI49" s="290"/>
      <c r="ARJ49" s="290"/>
      <c r="ARK49" s="290"/>
      <c r="ARL49" s="290"/>
      <c r="ARM49" s="290"/>
      <c r="ARN49" s="290"/>
      <c r="ARO49" s="290"/>
      <c r="ARP49" s="290"/>
      <c r="ARQ49" s="290"/>
      <c r="ARR49" s="290"/>
      <c r="ARS49" s="290"/>
      <c r="ART49" s="290"/>
      <c r="ARU49" s="290"/>
      <c r="ARV49" s="290"/>
      <c r="ARW49" s="290"/>
      <c r="ARX49" s="290"/>
      <c r="ARY49" s="290"/>
      <c r="ARZ49" s="290"/>
      <c r="ASA49" s="290"/>
      <c r="ASB49" s="290"/>
      <c r="ASC49" s="290"/>
      <c r="ASD49" s="290"/>
      <c r="ASE49" s="290"/>
      <c r="ASF49" s="290"/>
      <c r="ASG49" s="290"/>
      <c r="ASH49" s="290"/>
      <c r="ASI49" s="290"/>
      <c r="ASJ49" s="290"/>
      <c r="ASK49" s="290"/>
      <c r="ASL49" s="290"/>
      <c r="ASM49" s="290"/>
      <c r="ASN49" s="290"/>
      <c r="ASO49" s="290"/>
      <c r="ASP49" s="290"/>
      <c r="ASQ49" s="290"/>
      <c r="ASR49" s="290"/>
      <c r="ASS49" s="290"/>
      <c r="AST49" s="290"/>
      <c r="ASU49" s="290"/>
      <c r="ASV49" s="290"/>
      <c r="ASW49" s="290"/>
      <c r="ASX49" s="290"/>
      <c r="ASY49" s="290"/>
      <c r="ASZ49" s="290"/>
      <c r="ATA49" s="290"/>
      <c r="ATB49" s="290"/>
      <c r="ATC49" s="290"/>
      <c r="ATD49" s="290"/>
      <c r="ATE49" s="290"/>
      <c r="ATF49" s="290"/>
      <c r="ATG49" s="290"/>
      <c r="ATH49" s="290"/>
      <c r="ATI49" s="290"/>
      <c r="ATJ49" s="290"/>
      <c r="ATK49" s="290"/>
      <c r="ATL49" s="290"/>
      <c r="ATM49" s="290"/>
      <c r="ATN49" s="290"/>
      <c r="ATO49" s="290"/>
      <c r="ATP49" s="290"/>
      <c r="ATQ49" s="290"/>
      <c r="ATR49" s="290"/>
      <c r="ATS49" s="290"/>
      <c r="ATT49" s="290"/>
      <c r="ATU49" s="290"/>
      <c r="ATV49" s="290"/>
      <c r="ATW49" s="290"/>
      <c r="ATX49" s="290"/>
      <c r="ATY49" s="290"/>
      <c r="ATZ49" s="290"/>
      <c r="AUA49" s="290"/>
      <c r="AUB49" s="290"/>
      <c r="AUC49" s="290"/>
      <c r="AUD49" s="290"/>
      <c r="AUE49" s="290"/>
      <c r="AUF49" s="290"/>
      <c r="AUG49" s="290"/>
      <c r="AUH49" s="290"/>
      <c r="AUI49" s="290"/>
      <c r="AUJ49" s="290"/>
      <c r="AUK49" s="290"/>
      <c r="AUL49" s="290"/>
      <c r="AUM49" s="290"/>
      <c r="AUN49" s="290"/>
      <c r="AUO49" s="290"/>
      <c r="AUP49" s="290"/>
      <c r="AUQ49" s="290"/>
      <c r="AUR49" s="290"/>
      <c r="AUS49" s="290"/>
      <c r="AUT49" s="290"/>
      <c r="AUU49" s="290"/>
      <c r="AUV49" s="290"/>
      <c r="AUW49" s="290"/>
      <c r="AUX49" s="290"/>
      <c r="AUY49" s="290"/>
      <c r="AUZ49" s="290"/>
      <c r="AVA49" s="290"/>
      <c r="AVB49" s="290"/>
      <c r="AVC49" s="290"/>
      <c r="AVD49" s="290"/>
      <c r="AVE49" s="290"/>
      <c r="AVF49" s="290"/>
      <c r="AVG49" s="290"/>
      <c r="AVH49" s="290"/>
      <c r="AVI49" s="290"/>
      <c r="AVJ49" s="290"/>
      <c r="AVK49" s="290"/>
      <c r="AVL49" s="290"/>
      <c r="AVM49" s="290"/>
      <c r="AVN49" s="290"/>
      <c r="AVO49" s="290"/>
      <c r="AVP49" s="290"/>
      <c r="AVQ49" s="290"/>
      <c r="AVR49" s="290"/>
      <c r="AVS49" s="290"/>
      <c r="AVT49" s="290"/>
      <c r="AVU49" s="290"/>
      <c r="AVV49" s="290"/>
      <c r="AVW49" s="290"/>
      <c r="AVX49" s="290"/>
      <c r="AVY49" s="290"/>
      <c r="AVZ49" s="290"/>
      <c r="AWA49" s="290"/>
      <c r="AWB49" s="290"/>
      <c r="AWC49" s="290"/>
      <c r="AWD49" s="290"/>
      <c r="AWE49" s="290"/>
      <c r="AWF49" s="290"/>
      <c r="AWG49" s="290"/>
      <c r="AWH49" s="290"/>
      <c r="AWI49" s="290"/>
      <c r="AWJ49" s="290"/>
      <c r="AWK49" s="290"/>
      <c r="AWL49" s="290"/>
      <c r="AWM49" s="290"/>
      <c r="AWN49" s="290"/>
      <c r="AWO49" s="290"/>
      <c r="AWP49" s="290"/>
      <c r="AWQ49" s="290"/>
      <c r="AWR49" s="290"/>
      <c r="AWS49" s="290"/>
      <c r="AWT49" s="290"/>
      <c r="AWU49" s="290"/>
      <c r="AWV49" s="290"/>
      <c r="AWW49" s="290"/>
      <c r="AWX49" s="290"/>
      <c r="AWY49" s="290"/>
      <c r="AWZ49" s="290"/>
      <c r="AXA49" s="290"/>
      <c r="AXB49" s="290"/>
      <c r="AXC49" s="290"/>
      <c r="AXD49" s="290"/>
      <c r="AXE49" s="290"/>
      <c r="AXF49" s="290"/>
      <c r="AXG49" s="290"/>
      <c r="AXH49" s="290"/>
      <c r="AXI49" s="290"/>
      <c r="AXJ49" s="290"/>
      <c r="AXK49" s="290"/>
      <c r="AXL49" s="290"/>
      <c r="AXM49" s="290"/>
      <c r="AXN49" s="290"/>
      <c r="AXO49" s="290"/>
      <c r="AXP49" s="290"/>
      <c r="AXQ49" s="290"/>
      <c r="AXR49" s="290"/>
      <c r="AXS49" s="290"/>
      <c r="AXT49" s="290"/>
      <c r="AXU49" s="290"/>
      <c r="AXV49" s="290"/>
      <c r="AXW49" s="290"/>
      <c r="AXX49" s="290"/>
      <c r="AXY49" s="290"/>
      <c r="AXZ49" s="290"/>
      <c r="AYA49" s="290"/>
      <c r="AYB49" s="290"/>
      <c r="AYC49" s="290"/>
      <c r="AYD49" s="290"/>
      <c r="AYE49" s="290"/>
      <c r="AYF49" s="290"/>
      <c r="AYG49" s="290"/>
      <c r="AYH49" s="290"/>
      <c r="AYI49" s="290"/>
      <c r="AYJ49" s="290"/>
      <c r="AYK49" s="290"/>
      <c r="AYL49" s="290"/>
      <c r="AYM49" s="290"/>
      <c r="AYN49" s="290"/>
      <c r="AYO49" s="290"/>
      <c r="AYP49" s="290"/>
      <c r="AYQ49" s="290"/>
      <c r="AYR49" s="290"/>
      <c r="AYS49" s="290"/>
      <c r="AYT49" s="290"/>
      <c r="AYU49" s="290"/>
      <c r="AYV49" s="290"/>
      <c r="AYW49" s="290"/>
      <c r="AYX49" s="290"/>
      <c r="AYY49" s="290"/>
      <c r="AYZ49" s="290"/>
      <c r="AZA49" s="290"/>
      <c r="AZB49" s="290"/>
      <c r="AZC49" s="290"/>
      <c r="AZD49" s="290"/>
      <c r="AZE49" s="290"/>
      <c r="AZF49" s="290"/>
      <c r="AZG49" s="290"/>
      <c r="AZH49" s="290"/>
      <c r="AZI49" s="290"/>
      <c r="AZJ49" s="290"/>
      <c r="AZK49" s="290"/>
      <c r="AZL49" s="290"/>
      <c r="AZM49" s="290"/>
      <c r="AZN49" s="290"/>
      <c r="AZO49" s="290"/>
      <c r="AZP49" s="290"/>
      <c r="AZQ49" s="290"/>
      <c r="AZR49" s="290"/>
      <c r="AZS49" s="290"/>
      <c r="AZT49" s="290"/>
      <c r="AZU49" s="290"/>
      <c r="AZV49" s="290"/>
      <c r="AZW49" s="290"/>
      <c r="AZX49" s="290"/>
      <c r="AZY49" s="290"/>
      <c r="AZZ49" s="290"/>
      <c r="BAA49" s="290"/>
      <c r="BAB49" s="290"/>
      <c r="BAC49" s="290"/>
      <c r="BAD49" s="290"/>
      <c r="BAE49" s="290"/>
      <c r="BAF49" s="290"/>
      <c r="BAG49" s="290"/>
      <c r="BAH49" s="290"/>
      <c r="BAI49" s="290"/>
      <c r="BAJ49" s="290"/>
      <c r="BAK49" s="290"/>
      <c r="BAL49" s="290"/>
      <c r="BAM49" s="290"/>
      <c r="BAN49" s="290"/>
      <c r="BAO49" s="290"/>
      <c r="BAP49" s="290"/>
      <c r="BAQ49" s="290"/>
      <c r="BAR49" s="290"/>
      <c r="BAS49" s="290"/>
      <c r="BAT49" s="290"/>
      <c r="BAU49" s="290"/>
      <c r="BAV49" s="290"/>
      <c r="BAW49" s="290"/>
      <c r="BAX49" s="290"/>
      <c r="BAY49" s="290"/>
      <c r="BAZ49" s="290"/>
      <c r="BBA49" s="290"/>
      <c r="BBB49" s="290"/>
      <c r="BBC49" s="290"/>
      <c r="BBD49" s="290"/>
      <c r="BBE49" s="290"/>
      <c r="BBF49" s="290"/>
      <c r="BBG49" s="290"/>
      <c r="BBH49" s="290"/>
      <c r="BBI49" s="290"/>
      <c r="BBJ49" s="290"/>
      <c r="BBK49" s="290"/>
      <c r="BBL49" s="290"/>
      <c r="BBM49" s="290"/>
      <c r="BBN49" s="290"/>
      <c r="BBO49" s="290"/>
      <c r="BBP49" s="290"/>
      <c r="BBQ49" s="290"/>
      <c r="BBR49" s="290"/>
      <c r="BBS49" s="290"/>
      <c r="BBT49" s="290"/>
      <c r="BBU49" s="290"/>
      <c r="BBV49" s="290"/>
      <c r="BBW49" s="290"/>
      <c r="BBX49" s="290"/>
      <c r="BBY49" s="290"/>
      <c r="BBZ49" s="290"/>
      <c r="BCA49" s="290"/>
      <c r="BCB49" s="290"/>
      <c r="BCC49" s="290"/>
      <c r="BCD49" s="290"/>
      <c r="BCE49" s="290"/>
      <c r="BCF49" s="290"/>
      <c r="BCG49" s="290"/>
      <c r="BCH49" s="290"/>
      <c r="BCI49" s="290"/>
      <c r="BCJ49" s="290"/>
      <c r="BCK49" s="290"/>
      <c r="BCL49" s="290"/>
      <c r="BCM49" s="290"/>
      <c r="BCN49" s="290"/>
      <c r="BCO49" s="290"/>
      <c r="BCP49" s="290"/>
      <c r="BCQ49" s="290"/>
      <c r="BCR49" s="290"/>
      <c r="BCS49" s="290"/>
      <c r="BCT49" s="290"/>
      <c r="BCU49" s="290"/>
      <c r="BCV49" s="290"/>
      <c r="BCW49" s="290"/>
      <c r="BCX49" s="290"/>
      <c r="BCY49" s="290"/>
      <c r="BCZ49" s="290"/>
      <c r="BDA49" s="290"/>
      <c r="BDB49" s="290"/>
      <c r="BDC49" s="290"/>
      <c r="BDD49" s="290"/>
      <c r="BDE49" s="290"/>
      <c r="BDF49" s="290"/>
      <c r="BDG49" s="290"/>
      <c r="BDH49" s="290"/>
      <c r="BDI49" s="290"/>
      <c r="BDJ49" s="290"/>
      <c r="BDK49" s="290"/>
      <c r="BDL49" s="290"/>
      <c r="BDM49" s="290"/>
      <c r="BDN49" s="290"/>
      <c r="BDO49" s="290"/>
      <c r="BDP49" s="290"/>
      <c r="BDQ49" s="290"/>
      <c r="BDR49" s="290"/>
      <c r="BDS49" s="290"/>
      <c r="BDT49" s="290"/>
      <c r="BDU49" s="290"/>
      <c r="BDV49" s="290"/>
      <c r="BDW49" s="290"/>
      <c r="BDX49" s="290"/>
      <c r="BDY49" s="290"/>
      <c r="BDZ49" s="290"/>
      <c r="BEA49" s="290"/>
      <c r="BEB49" s="290"/>
      <c r="BEC49" s="290"/>
      <c r="BED49" s="290"/>
      <c r="BEE49" s="290"/>
      <c r="BEF49" s="290"/>
      <c r="BEG49" s="290"/>
      <c r="BEH49" s="290"/>
      <c r="BEI49" s="290"/>
      <c r="BEJ49" s="290"/>
      <c r="BEK49" s="290"/>
      <c r="BEL49" s="290"/>
      <c r="BEM49" s="290"/>
      <c r="BEN49" s="290"/>
      <c r="BEO49" s="290"/>
      <c r="BEP49" s="290"/>
      <c r="BEQ49" s="290"/>
      <c r="BER49" s="290"/>
      <c r="BES49" s="290"/>
      <c r="BET49" s="290"/>
      <c r="BEU49" s="290"/>
      <c r="BEV49" s="290"/>
      <c r="BEW49" s="290"/>
      <c r="BEX49" s="290"/>
      <c r="BEY49" s="290"/>
      <c r="BEZ49" s="290"/>
      <c r="BFA49" s="290"/>
      <c r="BFB49" s="290"/>
      <c r="BFC49" s="290"/>
      <c r="BFD49" s="290"/>
      <c r="BFE49" s="290"/>
      <c r="BFF49" s="290"/>
      <c r="BFG49" s="290"/>
      <c r="BFH49" s="290"/>
      <c r="BFI49" s="290"/>
      <c r="BFJ49" s="290"/>
      <c r="BFK49" s="290"/>
      <c r="BFL49" s="290"/>
      <c r="BFM49" s="290"/>
      <c r="BFN49" s="290"/>
      <c r="BFO49" s="290"/>
      <c r="BFP49" s="290"/>
      <c r="BFQ49" s="290"/>
      <c r="BFR49" s="290"/>
      <c r="BFS49" s="290"/>
      <c r="BFT49" s="290"/>
      <c r="BFU49" s="290"/>
      <c r="BFV49" s="290"/>
      <c r="BFW49" s="290"/>
      <c r="BFX49" s="290"/>
      <c r="BFY49" s="290"/>
      <c r="BFZ49" s="290"/>
      <c r="BGA49" s="290"/>
      <c r="BGB49" s="290"/>
      <c r="BGC49" s="290"/>
      <c r="BGD49" s="290"/>
      <c r="BGE49" s="290"/>
      <c r="BGF49" s="290"/>
      <c r="BGG49" s="290"/>
      <c r="BGH49" s="290"/>
      <c r="BGI49" s="290"/>
      <c r="BGJ49" s="290"/>
      <c r="BGK49" s="290"/>
      <c r="BGL49" s="290"/>
      <c r="BGM49" s="290"/>
      <c r="BGN49" s="290"/>
      <c r="BGO49" s="290"/>
      <c r="BGP49" s="290"/>
      <c r="BGQ49" s="290"/>
      <c r="BGR49" s="290"/>
      <c r="BGS49" s="290"/>
      <c r="BGT49" s="290"/>
      <c r="BGU49" s="290"/>
      <c r="BGV49" s="290"/>
      <c r="BGW49" s="290"/>
      <c r="BGX49" s="290"/>
      <c r="BGY49" s="290"/>
      <c r="BGZ49" s="290"/>
      <c r="BHA49" s="290"/>
      <c r="BHB49" s="290"/>
      <c r="BHC49" s="290"/>
      <c r="BHD49" s="290"/>
      <c r="BHE49" s="290"/>
      <c r="BHF49" s="290"/>
      <c r="BHG49" s="290"/>
      <c r="BHH49" s="290"/>
      <c r="BHI49" s="290"/>
      <c r="BHJ49" s="290"/>
      <c r="BHK49" s="290"/>
      <c r="BHL49" s="290"/>
      <c r="BHM49" s="290"/>
      <c r="BHN49" s="290"/>
      <c r="BHO49" s="290"/>
      <c r="BHP49" s="290"/>
      <c r="BHQ49" s="290"/>
      <c r="BHR49" s="290"/>
      <c r="BHS49" s="290"/>
      <c r="BHT49" s="290"/>
      <c r="BHU49" s="290"/>
      <c r="BHV49" s="290"/>
      <c r="BHW49" s="290"/>
      <c r="BHX49" s="290"/>
      <c r="BHY49" s="290"/>
      <c r="BHZ49" s="290"/>
      <c r="BIA49" s="290"/>
      <c r="BIB49" s="290"/>
      <c r="BIC49" s="290"/>
      <c r="BID49" s="290"/>
      <c r="BIE49" s="290"/>
      <c r="BIF49" s="290"/>
      <c r="BIG49" s="290"/>
      <c r="BIH49" s="290"/>
      <c r="BII49" s="290"/>
      <c r="BIJ49" s="290"/>
      <c r="BIK49" s="290"/>
      <c r="BIL49" s="290"/>
      <c r="BIM49" s="290"/>
      <c r="BIN49" s="290"/>
      <c r="BIO49" s="290"/>
      <c r="BIP49" s="290"/>
      <c r="BIQ49" s="290"/>
      <c r="BIR49" s="290"/>
      <c r="BIS49" s="290"/>
      <c r="BIT49" s="290"/>
      <c r="BIU49" s="290"/>
      <c r="BIV49" s="290"/>
      <c r="BIW49" s="290"/>
      <c r="BIX49" s="290"/>
      <c r="BIY49" s="290"/>
      <c r="BIZ49" s="290"/>
      <c r="BJA49" s="290"/>
      <c r="BJB49" s="290"/>
      <c r="BJC49" s="290"/>
      <c r="BJD49" s="290"/>
      <c r="BJE49" s="290"/>
      <c r="BJF49" s="290"/>
      <c r="BJG49" s="290"/>
      <c r="BJH49" s="290"/>
      <c r="BJI49" s="290"/>
      <c r="BJJ49" s="290"/>
      <c r="BJK49" s="290"/>
      <c r="BJL49" s="290"/>
      <c r="BJM49" s="290"/>
      <c r="BJN49" s="290"/>
      <c r="BJO49" s="290"/>
      <c r="BJP49" s="290"/>
      <c r="BJQ49" s="290"/>
      <c r="BJR49" s="290"/>
      <c r="BJS49" s="290"/>
      <c r="BJT49" s="290"/>
      <c r="BJU49" s="290"/>
      <c r="BJV49" s="290"/>
      <c r="BJW49" s="290"/>
      <c r="BJX49" s="290"/>
      <c r="BJY49" s="290"/>
      <c r="BJZ49" s="290"/>
      <c r="BKA49" s="290"/>
      <c r="BKB49" s="290"/>
      <c r="BKC49" s="290"/>
      <c r="BKD49" s="290"/>
      <c r="BKE49" s="290"/>
      <c r="BKF49" s="290"/>
      <c r="BKG49" s="290"/>
      <c r="BKH49" s="290"/>
      <c r="BKI49" s="290"/>
      <c r="BKJ49" s="290"/>
      <c r="BKK49" s="290"/>
      <c r="BKL49" s="290"/>
      <c r="BKM49" s="290"/>
      <c r="BKN49" s="290"/>
      <c r="BKO49" s="290"/>
      <c r="BKP49" s="290"/>
      <c r="BKQ49" s="290"/>
      <c r="BKR49" s="290"/>
      <c r="BKS49" s="290"/>
      <c r="BKT49" s="290"/>
      <c r="BKU49" s="290"/>
      <c r="BKV49" s="290"/>
      <c r="BKW49" s="290"/>
      <c r="BKX49" s="290"/>
      <c r="BKY49" s="290"/>
      <c r="BKZ49" s="290"/>
      <c r="BLA49" s="290"/>
      <c r="BLB49" s="290"/>
      <c r="BLC49" s="290"/>
      <c r="BLD49" s="290"/>
      <c r="BLE49" s="290"/>
      <c r="BLF49" s="290"/>
      <c r="BLG49" s="290"/>
      <c r="BLH49" s="290"/>
      <c r="BLI49" s="290"/>
      <c r="BLJ49" s="290"/>
      <c r="BLK49" s="290"/>
      <c r="BLL49" s="290"/>
      <c r="BLM49" s="290"/>
      <c r="BLN49" s="290"/>
      <c r="BLO49" s="290"/>
      <c r="BLP49" s="290"/>
      <c r="BLQ49" s="290"/>
      <c r="BLR49" s="290"/>
      <c r="BLS49" s="290"/>
      <c r="BLT49" s="290"/>
      <c r="BLU49" s="290"/>
      <c r="BLV49" s="290"/>
      <c r="BLW49" s="290"/>
      <c r="BLX49" s="290"/>
      <c r="BLY49" s="290"/>
      <c r="BLZ49" s="290"/>
      <c r="BMA49" s="290"/>
      <c r="BMB49" s="290"/>
      <c r="BMC49" s="290"/>
      <c r="BMD49" s="290"/>
      <c r="BME49" s="290"/>
      <c r="BMF49" s="290"/>
      <c r="BMG49" s="290"/>
      <c r="BMH49" s="290"/>
      <c r="BMI49" s="290"/>
      <c r="BMJ49" s="290"/>
      <c r="BMK49" s="290"/>
      <c r="BML49" s="290"/>
      <c r="BMM49" s="290"/>
      <c r="BMN49" s="290"/>
      <c r="BMO49" s="290"/>
      <c r="BMP49" s="290"/>
      <c r="BMQ49" s="290"/>
      <c r="BMR49" s="290"/>
      <c r="BMS49" s="290"/>
      <c r="BMT49" s="290"/>
      <c r="BMU49" s="290"/>
      <c r="BMV49" s="290"/>
      <c r="BMW49" s="290"/>
      <c r="BMX49" s="290"/>
      <c r="BMY49" s="290"/>
      <c r="BMZ49" s="290"/>
      <c r="BNA49" s="290"/>
      <c r="BNB49" s="290"/>
      <c r="BNC49" s="290"/>
      <c r="BND49" s="290"/>
      <c r="BNE49" s="290"/>
      <c r="BNF49" s="290"/>
      <c r="BNG49" s="290"/>
      <c r="BNH49" s="290"/>
      <c r="BNI49" s="290"/>
      <c r="BNJ49" s="290"/>
      <c r="BNK49" s="290"/>
      <c r="BNL49" s="290"/>
      <c r="BNM49" s="290"/>
      <c r="BNN49" s="290"/>
      <c r="BNO49" s="290"/>
      <c r="BNP49" s="290"/>
      <c r="BNQ49" s="290"/>
      <c r="BNR49" s="290"/>
      <c r="BNS49" s="290"/>
      <c r="BNT49" s="290"/>
      <c r="BNU49" s="290"/>
      <c r="BNV49" s="290"/>
      <c r="BNW49" s="290"/>
      <c r="BNX49" s="290"/>
      <c r="BNY49" s="290"/>
      <c r="BNZ49" s="290"/>
      <c r="BOA49" s="290"/>
      <c r="BOB49" s="290"/>
      <c r="BOC49" s="290"/>
      <c r="BOD49" s="290"/>
      <c r="BOE49" s="290"/>
      <c r="BOF49" s="290"/>
      <c r="BOG49" s="290"/>
      <c r="BOH49" s="290"/>
      <c r="BOI49" s="290"/>
      <c r="BOJ49" s="290"/>
      <c r="BOK49" s="290"/>
      <c r="BOL49" s="290"/>
      <c r="BOM49" s="290"/>
      <c r="BON49" s="290"/>
      <c r="BOO49" s="290"/>
      <c r="BOP49" s="290"/>
      <c r="BOQ49" s="290"/>
      <c r="BOR49" s="290"/>
      <c r="BOS49" s="290"/>
      <c r="BOT49" s="290"/>
      <c r="BOU49" s="290"/>
      <c r="BOV49" s="290"/>
      <c r="BOW49" s="290"/>
      <c r="BOX49" s="290"/>
      <c r="BOY49" s="290"/>
      <c r="BOZ49" s="290"/>
      <c r="BPA49" s="290"/>
      <c r="BPB49" s="290"/>
      <c r="BPC49" s="290"/>
      <c r="BPD49" s="290"/>
      <c r="BPE49" s="290"/>
      <c r="BPF49" s="290"/>
      <c r="BPG49" s="290"/>
      <c r="BPH49" s="290"/>
      <c r="BPI49" s="290"/>
      <c r="BPJ49" s="290"/>
      <c r="BPK49" s="290"/>
      <c r="BPL49" s="290"/>
      <c r="BPM49" s="290"/>
      <c r="BPN49" s="290"/>
      <c r="BPO49" s="290"/>
      <c r="BPP49" s="290"/>
      <c r="BPQ49" s="290"/>
      <c r="BPR49" s="290"/>
      <c r="BPS49" s="290"/>
      <c r="BPT49" s="290"/>
      <c r="BPU49" s="290"/>
      <c r="BPV49" s="290"/>
      <c r="BPW49" s="290"/>
      <c r="BPX49" s="290"/>
      <c r="BPY49" s="290"/>
      <c r="BPZ49" s="290"/>
      <c r="BQA49" s="290"/>
      <c r="BQB49" s="290"/>
      <c r="BQC49" s="290"/>
      <c r="BQD49" s="290"/>
      <c r="BQE49" s="290"/>
      <c r="BQF49" s="290"/>
      <c r="BQG49" s="290"/>
      <c r="BQH49" s="290"/>
      <c r="BQI49" s="290"/>
      <c r="BQJ49" s="290"/>
      <c r="BQK49" s="290"/>
      <c r="BQL49" s="290"/>
      <c r="BQM49" s="290"/>
      <c r="BQN49" s="290"/>
      <c r="BQO49" s="290"/>
      <c r="BQP49" s="290"/>
      <c r="BQQ49" s="290"/>
      <c r="BQR49" s="290"/>
      <c r="BQS49" s="290"/>
      <c r="BQT49" s="290"/>
      <c r="BQU49" s="290"/>
      <c r="BQV49" s="290"/>
      <c r="BQW49" s="290"/>
      <c r="BQX49" s="290"/>
      <c r="BQY49" s="290"/>
      <c r="BQZ49" s="290"/>
      <c r="BRA49" s="290"/>
      <c r="BRB49" s="290"/>
      <c r="BRC49" s="290"/>
      <c r="BRD49" s="290"/>
      <c r="BRE49" s="290"/>
      <c r="BRF49" s="290"/>
      <c r="BRG49" s="290"/>
      <c r="BRH49" s="290"/>
      <c r="BRI49" s="290"/>
      <c r="BRJ49" s="290"/>
      <c r="BRK49" s="290"/>
      <c r="BRL49" s="290"/>
      <c r="BRM49" s="290"/>
      <c r="BRN49" s="290"/>
      <c r="BRO49" s="290"/>
      <c r="BRP49" s="290"/>
      <c r="BRQ49" s="290"/>
      <c r="BRR49" s="290"/>
      <c r="BRS49" s="290"/>
      <c r="BRT49" s="290"/>
      <c r="BRU49" s="290"/>
      <c r="BRV49" s="290"/>
      <c r="BRW49" s="290"/>
      <c r="BRX49" s="290"/>
      <c r="BRY49" s="290"/>
      <c r="BRZ49" s="290"/>
      <c r="BSA49" s="290"/>
      <c r="BSB49" s="290"/>
      <c r="BSC49" s="290"/>
      <c r="BSD49" s="290"/>
      <c r="BSE49" s="290"/>
      <c r="BSF49" s="290"/>
      <c r="BSG49" s="290"/>
      <c r="BSH49" s="290"/>
      <c r="BSI49" s="290"/>
      <c r="BSJ49" s="290"/>
      <c r="BSK49" s="290"/>
      <c r="BSL49" s="290"/>
      <c r="BSM49" s="290"/>
      <c r="BSN49" s="290"/>
      <c r="BSO49" s="290"/>
      <c r="BSP49" s="290"/>
      <c r="BSQ49" s="290"/>
      <c r="BSR49" s="290"/>
      <c r="BSS49" s="290"/>
      <c r="BST49" s="290"/>
      <c r="BSU49" s="290"/>
      <c r="BSV49" s="290"/>
      <c r="BSW49" s="290"/>
      <c r="BSX49" s="290"/>
      <c r="BSY49" s="290"/>
      <c r="BSZ49" s="290"/>
      <c r="BTA49" s="290"/>
      <c r="BTB49" s="290"/>
      <c r="BTC49" s="290"/>
      <c r="BTD49" s="290"/>
      <c r="BTE49" s="290"/>
      <c r="BTF49" s="290"/>
      <c r="BTG49" s="290"/>
      <c r="BTH49" s="290"/>
      <c r="BTI49" s="290"/>
      <c r="BTJ49" s="290"/>
      <c r="BTK49" s="290"/>
      <c r="BTL49" s="290"/>
      <c r="BTM49" s="290"/>
      <c r="BTN49" s="290"/>
      <c r="BTO49" s="290"/>
      <c r="BTP49" s="290"/>
      <c r="BTQ49" s="290"/>
      <c r="BTR49" s="290"/>
      <c r="BTS49" s="290"/>
      <c r="BTT49" s="290"/>
      <c r="BTU49" s="290"/>
      <c r="BTV49" s="290"/>
      <c r="BTW49" s="290"/>
      <c r="BTX49" s="290"/>
      <c r="BTY49" s="290"/>
      <c r="BTZ49" s="290"/>
      <c r="BUA49" s="290"/>
      <c r="BUB49" s="290"/>
      <c r="BUC49" s="290"/>
      <c r="BUD49" s="290"/>
      <c r="BUE49" s="290"/>
      <c r="BUF49" s="290"/>
      <c r="BUG49" s="290"/>
      <c r="BUH49" s="290"/>
      <c r="BUI49" s="290"/>
      <c r="BUJ49" s="290"/>
      <c r="BUK49" s="290"/>
      <c r="BUL49" s="290"/>
      <c r="BUM49" s="290"/>
      <c r="BUN49" s="290"/>
      <c r="BUO49" s="290"/>
      <c r="BUP49" s="290"/>
      <c r="BUQ49" s="290"/>
      <c r="BUR49" s="290"/>
      <c r="BUS49" s="290"/>
      <c r="BUT49" s="290"/>
      <c r="BUU49" s="290"/>
      <c r="BUV49" s="290"/>
      <c r="BUW49" s="290"/>
      <c r="BUX49" s="290"/>
      <c r="BUY49" s="290"/>
      <c r="BUZ49" s="290"/>
      <c r="BVA49" s="290"/>
      <c r="BVB49" s="290"/>
      <c r="BVC49" s="290"/>
      <c r="BVD49" s="290"/>
      <c r="BVE49" s="290"/>
      <c r="BVF49" s="290"/>
      <c r="BVG49" s="290"/>
      <c r="BVH49" s="290"/>
      <c r="BVI49" s="290"/>
      <c r="BVJ49" s="290"/>
      <c r="BVK49" s="290"/>
      <c r="BVL49" s="290"/>
      <c r="BVM49" s="290"/>
      <c r="BVN49" s="290"/>
      <c r="BVO49" s="290"/>
      <c r="BVP49" s="290"/>
      <c r="BVQ49" s="290"/>
      <c r="BVR49" s="290"/>
      <c r="BVS49" s="290"/>
      <c r="BVT49" s="290"/>
      <c r="BVU49" s="290"/>
      <c r="BVV49" s="290"/>
      <c r="BVW49" s="290"/>
      <c r="BVX49" s="290"/>
      <c r="BVY49" s="290"/>
      <c r="BVZ49" s="290"/>
      <c r="BWA49" s="290"/>
      <c r="BWB49" s="290"/>
      <c r="BWC49" s="290"/>
      <c r="BWD49" s="290"/>
      <c r="BWE49" s="290"/>
      <c r="BWF49" s="290"/>
      <c r="BWG49" s="290"/>
      <c r="BWH49" s="290"/>
      <c r="BWI49" s="290"/>
      <c r="BWJ49" s="290"/>
      <c r="BWK49" s="290"/>
      <c r="BWL49" s="290"/>
      <c r="BWM49" s="290"/>
      <c r="BWN49" s="290"/>
      <c r="BWO49" s="290"/>
      <c r="BWP49" s="290"/>
      <c r="BWQ49" s="290"/>
      <c r="BWR49" s="290"/>
      <c r="BWS49" s="290"/>
      <c r="BWT49" s="290"/>
      <c r="BWU49" s="290"/>
      <c r="BWV49" s="290"/>
      <c r="BWW49" s="290"/>
      <c r="BWX49" s="290"/>
      <c r="BWY49" s="290"/>
      <c r="BWZ49" s="290"/>
      <c r="BXA49" s="290"/>
      <c r="BXB49" s="290"/>
      <c r="BXC49" s="290"/>
      <c r="BXD49" s="290"/>
      <c r="BXE49" s="290"/>
      <c r="BXF49" s="290"/>
      <c r="BXG49" s="290"/>
      <c r="BXH49" s="290"/>
      <c r="BXI49" s="290"/>
      <c r="BXJ49" s="290"/>
      <c r="BXK49" s="290"/>
      <c r="BXL49" s="290"/>
      <c r="BXM49" s="290"/>
      <c r="BXN49" s="290"/>
      <c r="BXO49" s="290"/>
      <c r="BXP49" s="290"/>
      <c r="BXQ49" s="290"/>
      <c r="BXR49" s="290"/>
      <c r="BXS49" s="290"/>
      <c r="BXT49" s="290"/>
      <c r="BXU49" s="290"/>
      <c r="BXV49" s="290"/>
      <c r="BXW49" s="290"/>
      <c r="BXX49" s="290"/>
      <c r="BXY49" s="290"/>
      <c r="BXZ49" s="290"/>
      <c r="BYA49" s="290"/>
      <c r="BYB49" s="290"/>
      <c r="BYC49" s="290"/>
      <c r="BYD49" s="290"/>
      <c r="BYE49" s="290"/>
      <c r="BYF49" s="290"/>
      <c r="BYG49" s="290"/>
      <c r="BYH49" s="290"/>
      <c r="BYI49" s="290"/>
      <c r="BYJ49" s="290"/>
      <c r="BYK49" s="290"/>
      <c r="BYL49" s="290"/>
      <c r="BYM49" s="290"/>
      <c r="BYN49" s="290"/>
      <c r="BYO49" s="290"/>
      <c r="BYP49" s="290"/>
      <c r="BYQ49" s="290"/>
      <c r="BYR49" s="290"/>
      <c r="BYS49" s="290"/>
      <c r="BYT49" s="290"/>
      <c r="BYU49" s="290"/>
      <c r="BYV49" s="290"/>
      <c r="BYW49" s="290"/>
      <c r="BYX49" s="290"/>
      <c r="BYY49" s="290"/>
      <c r="BYZ49" s="290"/>
      <c r="BZA49" s="290"/>
      <c r="BZB49" s="290"/>
      <c r="BZC49" s="290"/>
      <c r="BZD49" s="290"/>
      <c r="BZE49" s="290"/>
      <c r="BZF49" s="290"/>
      <c r="BZG49" s="290"/>
      <c r="BZH49" s="290"/>
      <c r="BZI49" s="290"/>
      <c r="BZJ49" s="290"/>
      <c r="BZK49" s="290"/>
      <c r="BZL49" s="290"/>
      <c r="BZM49" s="290"/>
      <c r="BZN49" s="290"/>
      <c r="BZO49" s="290"/>
      <c r="BZP49" s="290"/>
      <c r="BZQ49" s="290"/>
      <c r="BZR49" s="290"/>
      <c r="BZS49" s="290"/>
      <c r="BZT49" s="290"/>
      <c r="BZU49" s="290"/>
      <c r="BZV49" s="290"/>
      <c r="BZW49" s="290"/>
      <c r="BZX49" s="290"/>
      <c r="BZY49" s="290"/>
      <c r="BZZ49" s="290"/>
      <c r="CAA49" s="290"/>
      <c r="CAB49" s="290"/>
      <c r="CAC49" s="290"/>
      <c r="CAD49" s="290"/>
      <c r="CAE49" s="290"/>
      <c r="CAF49" s="290"/>
      <c r="CAG49" s="290"/>
      <c r="CAH49" s="290"/>
      <c r="CAI49" s="290"/>
      <c r="CAJ49" s="290"/>
      <c r="CAK49" s="290"/>
      <c r="CAL49" s="290"/>
      <c r="CAM49" s="290"/>
      <c r="CAN49" s="290"/>
      <c r="CAO49" s="290"/>
      <c r="CAP49" s="290"/>
      <c r="CAQ49" s="290"/>
      <c r="CAR49" s="290"/>
      <c r="CAS49" s="290"/>
      <c r="CAT49" s="290"/>
      <c r="CAU49" s="290"/>
      <c r="CAV49" s="290"/>
      <c r="CAW49" s="290"/>
      <c r="CAX49" s="290"/>
      <c r="CAY49" s="290"/>
      <c r="CAZ49" s="290"/>
      <c r="CBA49" s="290"/>
      <c r="CBB49" s="290"/>
      <c r="CBC49" s="290"/>
      <c r="CBD49" s="290"/>
      <c r="CBE49" s="290"/>
      <c r="CBF49" s="290"/>
      <c r="CBG49" s="290"/>
      <c r="CBH49" s="290"/>
      <c r="CBI49" s="290"/>
      <c r="CBJ49" s="290"/>
      <c r="CBK49" s="290"/>
      <c r="CBL49" s="290"/>
      <c r="CBM49" s="290"/>
      <c r="CBN49" s="290"/>
      <c r="CBO49" s="290"/>
      <c r="CBP49" s="290"/>
      <c r="CBQ49" s="290"/>
      <c r="CBR49" s="290"/>
      <c r="CBS49" s="290"/>
      <c r="CBT49" s="290"/>
      <c r="CBU49" s="290"/>
      <c r="CBV49" s="290"/>
      <c r="CBW49" s="290"/>
      <c r="CBX49" s="290"/>
      <c r="CBY49" s="290"/>
      <c r="CBZ49" s="290"/>
      <c r="CCA49" s="290"/>
      <c r="CCB49" s="290"/>
      <c r="CCC49" s="290"/>
      <c r="CCD49" s="290"/>
      <c r="CCE49" s="290"/>
      <c r="CCF49" s="290"/>
      <c r="CCG49" s="290"/>
      <c r="CCH49" s="290"/>
      <c r="CCI49" s="290"/>
      <c r="CCJ49" s="290"/>
      <c r="CCK49" s="290"/>
      <c r="CCL49" s="290"/>
      <c r="CCM49" s="290"/>
      <c r="CCN49" s="290"/>
      <c r="CCO49" s="290"/>
      <c r="CCP49" s="290"/>
      <c r="CCQ49" s="290"/>
      <c r="CCR49" s="290"/>
      <c r="CCS49" s="290"/>
      <c r="CCT49" s="290"/>
      <c r="CCU49" s="290"/>
      <c r="CCV49" s="290"/>
      <c r="CCW49" s="290"/>
      <c r="CCX49" s="290"/>
      <c r="CCY49" s="290"/>
      <c r="CCZ49" s="290"/>
      <c r="CDA49" s="290"/>
      <c r="CDB49" s="290"/>
      <c r="CDC49" s="290"/>
      <c r="CDD49" s="290"/>
      <c r="CDE49" s="290"/>
      <c r="CDF49" s="290"/>
      <c r="CDG49" s="290"/>
      <c r="CDH49" s="290"/>
      <c r="CDI49" s="290"/>
      <c r="CDJ49" s="290"/>
      <c r="CDK49" s="290"/>
      <c r="CDL49" s="290"/>
      <c r="CDM49" s="290"/>
      <c r="CDN49" s="290"/>
      <c r="CDO49" s="290"/>
      <c r="CDP49" s="290"/>
      <c r="CDQ49" s="290"/>
      <c r="CDR49" s="290"/>
      <c r="CDS49" s="290"/>
      <c r="CDT49" s="290"/>
      <c r="CDU49" s="290"/>
      <c r="CDV49" s="290"/>
      <c r="CDW49" s="290"/>
      <c r="CDX49" s="290"/>
      <c r="CDY49" s="290"/>
      <c r="CDZ49" s="290"/>
      <c r="CEA49" s="290"/>
      <c r="CEB49" s="290"/>
      <c r="CEC49" s="290"/>
      <c r="CED49" s="290"/>
      <c r="CEE49" s="290"/>
      <c r="CEF49" s="290"/>
      <c r="CEG49" s="290"/>
      <c r="CEH49" s="290"/>
      <c r="CEI49" s="290"/>
      <c r="CEJ49" s="290"/>
      <c r="CEK49" s="290"/>
      <c r="CEL49" s="290"/>
      <c r="CEM49" s="290"/>
      <c r="CEN49" s="290"/>
      <c r="CEO49" s="290"/>
      <c r="CEP49" s="290"/>
      <c r="CEQ49" s="290"/>
      <c r="CER49" s="290"/>
      <c r="CES49" s="290"/>
      <c r="CET49" s="290"/>
      <c r="CEU49" s="290"/>
      <c r="CEV49" s="290"/>
      <c r="CEW49" s="290"/>
      <c r="CEX49" s="290"/>
      <c r="CEY49" s="290"/>
      <c r="CEZ49" s="290"/>
      <c r="CFA49" s="290"/>
      <c r="CFB49" s="290"/>
      <c r="CFC49" s="290"/>
      <c r="CFD49" s="290"/>
      <c r="CFE49" s="290"/>
      <c r="CFF49" s="290"/>
      <c r="CFG49" s="290"/>
      <c r="CFH49" s="290"/>
      <c r="CFI49" s="290"/>
      <c r="CFJ49" s="290"/>
      <c r="CFK49" s="290"/>
      <c r="CFL49" s="290"/>
      <c r="CFM49" s="290"/>
      <c r="CFN49" s="290"/>
      <c r="CFO49" s="290"/>
      <c r="CFP49" s="290"/>
      <c r="CFQ49" s="290"/>
      <c r="CFR49" s="290"/>
      <c r="CFS49" s="290"/>
      <c r="CFT49" s="290"/>
      <c r="CFU49" s="290"/>
      <c r="CFV49" s="290"/>
      <c r="CFW49" s="290"/>
      <c r="CFX49" s="290"/>
      <c r="CFY49" s="290"/>
      <c r="CFZ49" s="290"/>
      <c r="CGA49" s="290"/>
      <c r="CGB49" s="290"/>
      <c r="CGC49" s="290"/>
      <c r="CGD49" s="290"/>
      <c r="CGE49" s="290"/>
      <c r="CGF49" s="290"/>
      <c r="CGG49" s="290"/>
      <c r="CGH49" s="290"/>
      <c r="CGI49" s="290"/>
      <c r="CGJ49" s="290"/>
      <c r="CGK49" s="290"/>
      <c r="CGL49" s="290"/>
      <c r="CGM49" s="290"/>
      <c r="CGN49" s="290"/>
      <c r="CGO49" s="290"/>
      <c r="CGP49" s="290"/>
      <c r="CGQ49" s="290"/>
      <c r="CGR49" s="290"/>
      <c r="CGS49" s="290"/>
      <c r="CGT49" s="290"/>
      <c r="CGU49" s="290"/>
      <c r="CGV49" s="290"/>
      <c r="CGW49" s="290"/>
      <c r="CGX49" s="290"/>
      <c r="CGY49" s="290"/>
      <c r="CGZ49" s="290"/>
      <c r="CHA49" s="290"/>
      <c r="CHB49" s="290"/>
      <c r="CHC49" s="290"/>
      <c r="CHD49" s="290"/>
      <c r="CHE49" s="290"/>
      <c r="CHF49" s="290"/>
      <c r="CHG49" s="290"/>
      <c r="CHH49" s="290"/>
      <c r="CHI49" s="290"/>
      <c r="CHJ49" s="290"/>
      <c r="CHK49" s="290"/>
      <c r="CHL49" s="290"/>
      <c r="CHM49" s="290"/>
      <c r="CHN49" s="290"/>
      <c r="CHO49" s="290"/>
      <c r="CHP49" s="290"/>
      <c r="CHQ49" s="290"/>
      <c r="CHR49" s="290"/>
      <c r="CHS49" s="290"/>
      <c r="CHT49" s="290"/>
      <c r="CHU49" s="290"/>
      <c r="CHV49" s="290"/>
      <c r="CHW49" s="290"/>
      <c r="CHX49" s="290"/>
      <c r="CHY49" s="290"/>
      <c r="CHZ49" s="290"/>
      <c r="CIA49" s="290"/>
      <c r="CIB49" s="290"/>
      <c r="CIC49" s="290"/>
      <c r="CID49" s="290"/>
      <c r="CIE49" s="290"/>
      <c r="CIF49" s="290"/>
      <c r="CIG49" s="290"/>
      <c r="CIH49" s="290"/>
      <c r="CII49" s="290"/>
      <c r="CIJ49" s="290"/>
      <c r="CIK49" s="290"/>
      <c r="CIL49" s="290"/>
      <c r="CIM49" s="290"/>
      <c r="CIN49" s="290"/>
      <c r="CIO49" s="290"/>
      <c r="CIP49" s="290"/>
      <c r="CIQ49" s="290"/>
      <c r="CIR49" s="290"/>
      <c r="CIS49" s="290"/>
      <c r="CIT49" s="290"/>
      <c r="CIU49" s="290"/>
      <c r="CIV49" s="290"/>
      <c r="CIW49" s="290"/>
      <c r="CIX49" s="290"/>
      <c r="CIY49" s="290"/>
      <c r="CIZ49" s="290"/>
      <c r="CJA49" s="290"/>
      <c r="CJB49" s="290"/>
      <c r="CJC49" s="290"/>
      <c r="CJD49" s="290"/>
      <c r="CJE49" s="290"/>
      <c r="CJF49" s="290"/>
      <c r="CJG49" s="290"/>
      <c r="CJH49" s="290"/>
      <c r="CJI49" s="290"/>
      <c r="CJJ49" s="290"/>
      <c r="CJK49" s="290"/>
      <c r="CJL49" s="290"/>
      <c r="CJM49" s="290"/>
      <c r="CJN49" s="290"/>
      <c r="CJO49" s="290"/>
      <c r="CJP49" s="290"/>
      <c r="CJQ49" s="290"/>
      <c r="CJR49" s="290"/>
      <c r="CJS49" s="290"/>
      <c r="CJT49" s="290"/>
      <c r="CJU49" s="290"/>
      <c r="CJV49" s="290"/>
      <c r="CJW49" s="290"/>
      <c r="CJX49" s="290"/>
      <c r="CJY49" s="290"/>
      <c r="CJZ49" s="290"/>
      <c r="CKA49" s="290"/>
      <c r="CKB49" s="290"/>
      <c r="CKC49" s="290"/>
      <c r="CKD49" s="290"/>
      <c r="CKE49" s="290"/>
      <c r="CKF49" s="290"/>
      <c r="CKG49" s="290"/>
      <c r="CKH49" s="290"/>
      <c r="CKI49" s="290"/>
      <c r="CKJ49" s="290"/>
      <c r="CKK49" s="290"/>
      <c r="CKL49" s="290"/>
      <c r="CKM49" s="290"/>
      <c r="CKN49" s="290"/>
      <c r="CKO49" s="290"/>
      <c r="CKP49" s="290"/>
      <c r="CKQ49" s="290"/>
      <c r="CKR49" s="290"/>
      <c r="CKS49" s="290"/>
      <c r="CKT49" s="290"/>
      <c r="CKU49" s="290"/>
      <c r="CKV49" s="290"/>
      <c r="CKW49" s="290"/>
      <c r="CKX49" s="290"/>
      <c r="CKY49" s="290"/>
      <c r="CKZ49" s="290"/>
      <c r="CLA49" s="290"/>
      <c r="CLB49" s="290"/>
      <c r="CLC49" s="290"/>
      <c r="CLD49" s="290"/>
      <c r="CLE49" s="290"/>
      <c r="CLF49" s="290"/>
      <c r="CLG49" s="290"/>
      <c r="CLH49" s="290"/>
      <c r="CLI49" s="290"/>
      <c r="CLJ49" s="290"/>
      <c r="CLK49" s="290"/>
      <c r="CLL49" s="290"/>
      <c r="CLM49" s="290"/>
      <c r="CLN49" s="290"/>
      <c r="CLO49" s="290"/>
      <c r="CLP49" s="290"/>
      <c r="CLQ49" s="290"/>
      <c r="CLR49" s="290"/>
      <c r="CLS49" s="290"/>
      <c r="CLT49" s="290"/>
      <c r="CLU49" s="290"/>
      <c r="CLV49" s="290"/>
      <c r="CLW49" s="290"/>
      <c r="CLX49" s="290"/>
      <c r="CLY49" s="290"/>
      <c r="CLZ49" s="290"/>
      <c r="CMA49" s="290"/>
      <c r="CMB49" s="290"/>
      <c r="CMC49" s="290"/>
      <c r="CMD49" s="290"/>
      <c r="CME49" s="290"/>
      <c r="CMF49" s="290"/>
      <c r="CMG49" s="290"/>
      <c r="CMH49" s="290"/>
      <c r="CMI49" s="290"/>
      <c r="CMJ49" s="290"/>
      <c r="CMK49" s="290"/>
      <c r="CML49" s="290"/>
      <c r="CMM49" s="290"/>
      <c r="CMN49" s="290"/>
      <c r="CMO49" s="290"/>
      <c r="CMP49" s="290"/>
      <c r="CMQ49" s="290"/>
      <c r="CMR49" s="290"/>
      <c r="CMS49" s="290"/>
      <c r="CMT49" s="290"/>
      <c r="CMU49" s="290"/>
      <c r="CMV49" s="290"/>
      <c r="CMW49" s="290"/>
      <c r="CMX49" s="290"/>
      <c r="CMY49" s="290"/>
      <c r="CMZ49" s="290"/>
      <c r="CNA49" s="290"/>
      <c r="CNB49" s="290"/>
      <c r="CNC49" s="290"/>
      <c r="CND49" s="290"/>
      <c r="CNE49" s="290"/>
      <c r="CNF49" s="290"/>
      <c r="CNG49" s="290"/>
      <c r="CNH49" s="290"/>
      <c r="CNI49" s="290"/>
      <c r="CNJ49" s="290"/>
      <c r="CNK49" s="290"/>
      <c r="CNL49" s="290"/>
      <c r="CNM49" s="290"/>
      <c r="CNN49" s="290"/>
      <c r="CNO49" s="290"/>
      <c r="CNP49" s="290"/>
      <c r="CNQ49" s="290"/>
      <c r="CNR49" s="290"/>
      <c r="CNS49" s="290"/>
      <c r="CNT49" s="290"/>
      <c r="CNU49" s="290"/>
      <c r="CNV49" s="290"/>
      <c r="CNW49" s="290"/>
      <c r="CNX49" s="290"/>
      <c r="CNY49" s="290"/>
      <c r="CNZ49" s="290"/>
      <c r="COA49" s="290"/>
      <c r="COB49" s="290"/>
      <c r="COC49" s="290"/>
      <c r="COD49" s="290"/>
      <c r="COE49" s="290"/>
      <c r="COF49" s="290"/>
      <c r="COG49" s="290"/>
      <c r="COH49" s="290"/>
      <c r="COI49" s="290"/>
      <c r="COJ49" s="290"/>
      <c r="COK49" s="290"/>
      <c r="COL49" s="290"/>
      <c r="COM49" s="290"/>
      <c r="CON49" s="290"/>
      <c r="COO49" s="290"/>
      <c r="COP49" s="290"/>
      <c r="COQ49" s="290"/>
      <c r="COR49" s="290"/>
      <c r="COS49" s="290"/>
      <c r="COT49" s="290"/>
      <c r="COU49" s="290"/>
      <c r="COV49" s="290"/>
      <c r="COW49" s="290"/>
      <c r="COX49" s="290"/>
      <c r="COY49" s="290"/>
      <c r="COZ49" s="290"/>
      <c r="CPA49" s="290"/>
      <c r="CPB49" s="290"/>
      <c r="CPC49" s="290"/>
      <c r="CPD49" s="290"/>
      <c r="CPE49" s="290"/>
      <c r="CPF49" s="290"/>
      <c r="CPG49" s="290"/>
      <c r="CPH49" s="290"/>
      <c r="CPI49" s="290"/>
      <c r="CPJ49" s="290"/>
      <c r="CPK49" s="290"/>
      <c r="CPL49" s="290"/>
      <c r="CPM49" s="290"/>
      <c r="CPN49" s="290"/>
      <c r="CPO49" s="290"/>
      <c r="CPP49" s="290"/>
      <c r="CPQ49" s="290"/>
      <c r="CPR49" s="290"/>
      <c r="CPS49" s="290"/>
      <c r="CPT49" s="290"/>
      <c r="CPU49" s="290"/>
      <c r="CPV49" s="290"/>
      <c r="CPW49" s="290"/>
      <c r="CPX49" s="290"/>
      <c r="CPY49" s="290"/>
      <c r="CPZ49" s="290"/>
      <c r="CQA49" s="290"/>
      <c r="CQB49" s="290"/>
      <c r="CQC49" s="290"/>
      <c r="CQD49" s="290"/>
      <c r="CQE49" s="290"/>
      <c r="CQF49" s="290"/>
      <c r="CQG49" s="290"/>
      <c r="CQH49" s="290"/>
      <c r="CQI49" s="290"/>
      <c r="CQJ49" s="290"/>
      <c r="CQK49" s="290"/>
      <c r="CQL49" s="290"/>
      <c r="CQM49" s="290"/>
      <c r="CQN49" s="290"/>
      <c r="CQO49" s="290"/>
      <c r="CQP49" s="290"/>
      <c r="CQQ49" s="290"/>
      <c r="CQR49" s="290"/>
      <c r="CQS49" s="290"/>
      <c r="CQT49" s="290"/>
      <c r="CQU49" s="290"/>
      <c r="CQV49" s="290"/>
      <c r="CQW49" s="290"/>
      <c r="CQX49" s="290"/>
      <c r="CQY49" s="290"/>
      <c r="CQZ49" s="290"/>
      <c r="CRA49" s="290"/>
      <c r="CRB49" s="290"/>
      <c r="CRC49" s="290"/>
      <c r="CRD49" s="290"/>
      <c r="CRE49" s="290"/>
      <c r="CRF49" s="290"/>
      <c r="CRG49" s="290"/>
      <c r="CRH49" s="290"/>
      <c r="CRI49" s="290"/>
      <c r="CRJ49" s="290"/>
      <c r="CRK49" s="290"/>
      <c r="CRL49" s="290"/>
      <c r="CRM49" s="290"/>
      <c r="CRN49" s="290"/>
      <c r="CRO49" s="290"/>
      <c r="CRP49" s="290"/>
      <c r="CRQ49" s="290"/>
      <c r="CRR49" s="290"/>
      <c r="CRS49" s="290"/>
      <c r="CRT49" s="290"/>
      <c r="CRU49" s="290"/>
      <c r="CRV49" s="290"/>
      <c r="CRW49" s="290"/>
      <c r="CRX49" s="290"/>
      <c r="CRY49" s="290"/>
      <c r="CRZ49" s="290"/>
      <c r="CSA49" s="290"/>
      <c r="CSB49" s="290"/>
      <c r="CSC49" s="290"/>
      <c r="CSD49" s="290"/>
      <c r="CSE49" s="290"/>
      <c r="CSF49" s="290"/>
      <c r="CSG49" s="290"/>
      <c r="CSH49" s="290"/>
      <c r="CSI49" s="290"/>
      <c r="CSJ49" s="290"/>
      <c r="CSK49" s="290"/>
      <c r="CSL49" s="290"/>
      <c r="CSM49" s="290"/>
      <c r="CSN49" s="290"/>
      <c r="CSO49" s="290"/>
      <c r="CSP49" s="290"/>
      <c r="CSQ49" s="290"/>
      <c r="CSR49" s="290"/>
      <c r="CSS49" s="290"/>
      <c r="CST49" s="290"/>
      <c r="CSU49" s="290"/>
      <c r="CSV49" s="290"/>
      <c r="CSW49" s="290"/>
      <c r="CSX49" s="290"/>
      <c r="CSY49" s="290"/>
      <c r="CSZ49" s="290"/>
      <c r="CTA49" s="290"/>
      <c r="CTB49" s="290"/>
      <c r="CTC49" s="290"/>
      <c r="CTD49" s="290"/>
      <c r="CTE49" s="290"/>
      <c r="CTF49" s="290"/>
      <c r="CTG49" s="290"/>
      <c r="CTH49" s="290"/>
      <c r="CTI49" s="290"/>
      <c r="CTJ49" s="290"/>
      <c r="CTK49" s="290"/>
      <c r="CTL49" s="290"/>
      <c r="CTM49" s="290"/>
      <c r="CTN49" s="290"/>
      <c r="CTO49" s="290"/>
      <c r="CTP49" s="290"/>
      <c r="CTQ49" s="290"/>
      <c r="CTR49" s="290"/>
      <c r="CTS49" s="290"/>
      <c r="CTT49" s="290"/>
      <c r="CTU49" s="290"/>
      <c r="CTV49" s="290"/>
      <c r="CTW49" s="290"/>
      <c r="CTX49" s="290"/>
      <c r="CTY49" s="290"/>
      <c r="CTZ49" s="290"/>
      <c r="CUA49" s="290"/>
      <c r="CUB49" s="290"/>
      <c r="CUC49" s="290"/>
      <c r="CUD49" s="290"/>
      <c r="CUE49" s="290"/>
      <c r="CUF49" s="290"/>
      <c r="CUG49" s="290"/>
      <c r="CUH49" s="290"/>
      <c r="CUI49" s="290"/>
      <c r="CUJ49" s="290"/>
      <c r="CUK49" s="290"/>
      <c r="CUL49" s="290"/>
      <c r="CUM49" s="290"/>
      <c r="CUN49" s="290"/>
      <c r="CUO49" s="290"/>
      <c r="CUP49" s="290"/>
      <c r="CUQ49" s="290"/>
      <c r="CUR49" s="290"/>
      <c r="CUS49" s="290"/>
      <c r="CUT49" s="290"/>
      <c r="CUU49" s="290"/>
      <c r="CUV49" s="290"/>
      <c r="CUW49" s="290"/>
      <c r="CUX49" s="290"/>
      <c r="CUY49" s="290"/>
      <c r="CUZ49" s="290"/>
      <c r="CVA49" s="290"/>
      <c r="CVB49" s="290"/>
      <c r="CVC49" s="290"/>
      <c r="CVD49" s="290"/>
      <c r="CVE49" s="290"/>
      <c r="CVF49" s="290"/>
      <c r="CVG49" s="290"/>
      <c r="CVH49" s="290"/>
      <c r="CVI49" s="290"/>
      <c r="CVJ49" s="290"/>
      <c r="CVK49" s="290"/>
      <c r="CVL49" s="290"/>
      <c r="CVM49" s="290"/>
      <c r="CVN49" s="290"/>
      <c r="CVO49" s="290"/>
      <c r="CVP49" s="290"/>
      <c r="CVQ49" s="290"/>
      <c r="CVR49" s="290"/>
      <c r="CVS49" s="290"/>
      <c r="CVT49" s="290"/>
      <c r="CVU49" s="290"/>
      <c r="CVV49" s="290"/>
      <c r="CVW49" s="290"/>
      <c r="CVX49" s="290"/>
      <c r="CVY49" s="290"/>
      <c r="CVZ49" s="290"/>
      <c r="CWA49" s="290"/>
      <c r="CWB49" s="290"/>
      <c r="CWC49" s="290"/>
      <c r="CWD49" s="290"/>
      <c r="CWE49" s="290"/>
      <c r="CWF49" s="290"/>
      <c r="CWG49" s="290"/>
      <c r="CWH49" s="290"/>
      <c r="CWI49" s="290"/>
      <c r="CWJ49" s="290"/>
      <c r="CWK49" s="290"/>
      <c r="CWL49" s="290"/>
      <c r="CWM49" s="290"/>
      <c r="CWN49" s="290"/>
      <c r="CWO49" s="290"/>
      <c r="CWP49" s="290"/>
      <c r="CWQ49" s="290"/>
      <c r="CWR49" s="290"/>
      <c r="CWS49" s="290"/>
      <c r="CWT49" s="290"/>
      <c r="CWU49" s="290"/>
      <c r="CWV49" s="290"/>
      <c r="CWW49" s="290"/>
      <c r="CWX49" s="290"/>
      <c r="CWY49" s="290"/>
      <c r="CWZ49" s="290"/>
      <c r="CXA49" s="290"/>
      <c r="CXB49" s="290"/>
      <c r="CXC49" s="290"/>
      <c r="CXD49" s="290"/>
      <c r="CXE49" s="290"/>
      <c r="CXF49" s="290"/>
      <c r="CXG49" s="290"/>
      <c r="CXH49" s="290"/>
      <c r="CXI49" s="290"/>
      <c r="CXJ49" s="290"/>
      <c r="CXK49" s="290"/>
      <c r="CXL49" s="290"/>
      <c r="CXM49" s="290"/>
      <c r="CXN49" s="290"/>
      <c r="CXO49" s="290"/>
      <c r="CXP49" s="290"/>
      <c r="CXQ49" s="290"/>
      <c r="CXR49" s="290"/>
      <c r="CXS49" s="290"/>
      <c r="CXT49" s="290"/>
      <c r="CXU49" s="290"/>
      <c r="CXV49" s="290"/>
      <c r="CXW49" s="290"/>
      <c r="CXX49" s="290"/>
      <c r="CXY49" s="290"/>
      <c r="CXZ49" s="290"/>
      <c r="CYA49" s="290"/>
      <c r="CYB49" s="290"/>
      <c r="CYC49" s="290"/>
      <c r="CYD49" s="290"/>
      <c r="CYE49" s="290"/>
      <c r="CYF49" s="290"/>
      <c r="CYG49" s="290"/>
      <c r="CYH49" s="290"/>
      <c r="CYI49" s="290"/>
      <c r="CYJ49" s="290"/>
      <c r="CYK49" s="290"/>
      <c r="CYL49" s="290"/>
      <c r="CYM49" s="290"/>
      <c r="CYN49" s="290"/>
      <c r="CYO49" s="290"/>
      <c r="CYP49" s="290"/>
      <c r="CYQ49" s="290"/>
      <c r="CYR49" s="290"/>
      <c r="CYS49" s="290"/>
      <c r="CYT49" s="290"/>
      <c r="CYU49" s="290"/>
      <c r="CYV49" s="290"/>
      <c r="CYW49" s="290"/>
      <c r="CYX49" s="290"/>
      <c r="CYY49" s="290"/>
      <c r="CYZ49" s="290"/>
      <c r="CZA49" s="290"/>
      <c r="CZB49" s="290"/>
      <c r="CZC49" s="290"/>
      <c r="CZD49" s="290"/>
      <c r="CZE49" s="290"/>
      <c r="CZF49" s="290"/>
      <c r="CZG49" s="290"/>
      <c r="CZH49" s="290"/>
      <c r="CZI49" s="290"/>
      <c r="CZJ49" s="290"/>
      <c r="CZK49" s="290"/>
      <c r="CZL49" s="290"/>
      <c r="CZM49" s="290"/>
      <c r="CZN49" s="290"/>
      <c r="CZO49" s="290"/>
      <c r="CZP49" s="290"/>
      <c r="CZQ49" s="290"/>
      <c r="CZR49" s="290"/>
      <c r="CZS49" s="290"/>
      <c r="CZT49" s="290"/>
      <c r="CZU49" s="290"/>
      <c r="CZV49" s="290"/>
      <c r="CZW49" s="290"/>
      <c r="CZX49" s="290"/>
      <c r="CZY49" s="290"/>
      <c r="CZZ49" s="290"/>
      <c r="DAA49" s="290"/>
      <c r="DAB49" s="290"/>
      <c r="DAC49" s="290"/>
      <c r="DAD49" s="290"/>
      <c r="DAE49" s="290"/>
      <c r="DAF49" s="290"/>
      <c r="DAG49" s="290"/>
      <c r="DAH49" s="290"/>
      <c r="DAI49" s="290"/>
      <c r="DAJ49" s="290"/>
      <c r="DAK49" s="290"/>
      <c r="DAL49" s="290"/>
      <c r="DAM49" s="290"/>
      <c r="DAN49" s="290"/>
      <c r="DAO49" s="290"/>
      <c r="DAP49" s="290"/>
      <c r="DAQ49" s="290"/>
      <c r="DAR49" s="290"/>
      <c r="DAS49" s="290"/>
      <c r="DAT49" s="290"/>
      <c r="DAU49" s="290"/>
      <c r="DAV49" s="290"/>
      <c r="DAW49" s="290"/>
      <c r="DAX49" s="290"/>
      <c r="DAY49" s="290"/>
      <c r="DAZ49" s="290"/>
      <c r="DBA49" s="290"/>
      <c r="DBB49" s="290"/>
      <c r="DBC49" s="290"/>
      <c r="DBD49" s="290"/>
      <c r="DBE49" s="290"/>
      <c r="DBF49" s="290"/>
      <c r="DBG49" s="290"/>
      <c r="DBH49" s="290"/>
      <c r="DBI49" s="290"/>
      <c r="DBJ49" s="290"/>
      <c r="DBK49" s="290"/>
      <c r="DBL49" s="290"/>
      <c r="DBM49" s="290"/>
      <c r="DBN49" s="290"/>
      <c r="DBO49" s="290"/>
      <c r="DBP49" s="290"/>
      <c r="DBQ49" s="290"/>
      <c r="DBR49" s="290"/>
      <c r="DBS49" s="290"/>
      <c r="DBT49" s="290"/>
      <c r="DBU49" s="290"/>
      <c r="DBV49" s="290"/>
      <c r="DBW49" s="290"/>
      <c r="DBX49" s="290"/>
      <c r="DBY49" s="290"/>
      <c r="DBZ49" s="290"/>
      <c r="DCA49" s="290"/>
      <c r="DCB49" s="290"/>
      <c r="DCC49" s="290"/>
      <c r="DCD49" s="290"/>
      <c r="DCE49" s="290"/>
      <c r="DCF49" s="290"/>
      <c r="DCG49" s="290"/>
      <c r="DCH49" s="290"/>
      <c r="DCI49" s="290"/>
      <c r="DCJ49" s="290"/>
      <c r="DCK49" s="290"/>
      <c r="DCL49" s="290"/>
      <c r="DCM49" s="290"/>
      <c r="DCN49" s="290"/>
      <c r="DCO49" s="290"/>
      <c r="DCP49" s="290"/>
      <c r="DCQ49" s="290"/>
      <c r="DCR49" s="290"/>
      <c r="DCS49" s="290"/>
      <c r="DCT49" s="290"/>
      <c r="DCU49" s="290"/>
      <c r="DCV49" s="290"/>
      <c r="DCW49" s="290"/>
      <c r="DCX49" s="290"/>
      <c r="DCY49" s="290"/>
      <c r="DCZ49" s="290"/>
      <c r="DDA49" s="290"/>
      <c r="DDB49" s="290"/>
      <c r="DDC49" s="290"/>
      <c r="DDD49" s="290"/>
      <c r="DDE49" s="290"/>
      <c r="DDF49" s="290"/>
      <c r="DDG49" s="290"/>
      <c r="DDH49" s="290"/>
      <c r="DDI49" s="290"/>
      <c r="DDJ49" s="290"/>
      <c r="DDK49" s="290"/>
      <c r="DDL49" s="290"/>
      <c r="DDM49" s="290"/>
      <c r="DDN49" s="290"/>
      <c r="DDO49" s="290"/>
      <c r="DDP49" s="290"/>
      <c r="DDQ49" s="290"/>
      <c r="DDR49" s="290"/>
      <c r="DDS49" s="290"/>
      <c r="DDT49" s="290"/>
      <c r="DDU49" s="290"/>
      <c r="DDV49" s="290"/>
      <c r="DDW49" s="290"/>
      <c r="DDX49" s="290"/>
      <c r="DDY49" s="290"/>
      <c r="DDZ49" s="290"/>
      <c r="DEA49" s="290"/>
      <c r="DEB49" s="290"/>
      <c r="DEC49" s="290"/>
      <c r="DED49" s="290"/>
      <c r="DEE49" s="290"/>
      <c r="DEF49" s="290"/>
      <c r="DEG49" s="290"/>
      <c r="DEH49" s="290"/>
      <c r="DEI49" s="290"/>
      <c r="DEJ49" s="290"/>
      <c r="DEK49" s="290"/>
      <c r="DEL49" s="290"/>
      <c r="DEM49" s="290"/>
      <c r="DEN49" s="290"/>
      <c r="DEO49" s="290"/>
      <c r="DEP49" s="290"/>
      <c r="DEQ49" s="290"/>
      <c r="DER49" s="290"/>
      <c r="DES49" s="290"/>
      <c r="DET49" s="290"/>
      <c r="DEU49" s="290"/>
      <c r="DEV49" s="290"/>
      <c r="DEW49" s="290"/>
      <c r="DEX49" s="290"/>
      <c r="DEY49" s="290"/>
      <c r="DEZ49" s="290"/>
      <c r="DFA49" s="290"/>
      <c r="DFB49" s="290"/>
      <c r="DFC49" s="290"/>
      <c r="DFD49" s="290"/>
      <c r="DFE49" s="290"/>
      <c r="DFF49" s="290"/>
      <c r="DFG49" s="290"/>
      <c r="DFH49" s="290"/>
      <c r="DFI49" s="290"/>
      <c r="DFJ49" s="290"/>
      <c r="DFK49" s="290"/>
      <c r="DFL49" s="290"/>
      <c r="DFM49" s="290"/>
      <c r="DFN49" s="290"/>
      <c r="DFO49" s="290"/>
      <c r="DFP49" s="290"/>
      <c r="DFQ49" s="290"/>
      <c r="DFR49" s="290"/>
      <c r="DFS49" s="290"/>
      <c r="DFT49" s="290"/>
      <c r="DFU49" s="290"/>
      <c r="DFV49" s="290"/>
      <c r="DFW49" s="290"/>
      <c r="DFX49" s="290"/>
      <c r="DFY49" s="290"/>
      <c r="DFZ49" s="290"/>
      <c r="DGA49" s="290"/>
      <c r="DGB49" s="290"/>
      <c r="DGC49" s="290"/>
      <c r="DGD49" s="290"/>
      <c r="DGE49" s="290"/>
      <c r="DGF49" s="290"/>
      <c r="DGG49" s="290"/>
      <c r="DGH49" s="290"/>
      <c r="DGI49" s="290"/>
      <c r="DGJ49" s="290"/>
      <c r="DGK49" s="290"/>
      <c r="DGL49" s="290"/>
      <c r="DGM49" s="290"/>
      <c r="DGN49" s="290"/>
      <c r="DGO49" s="290"/>
      <c r="DGP49" s="290"/>
      <c r="DGQ49" s="290"/>
      <c r="DGR49" s="290"/>
      <c r="DGS49" s="290"/>
      <c r="DGT49" s="290"/>
      <c r="DGU49" s="290"/>
      <c r="DGV49" s="290"/>
      <c r="DGW49" s="290"/>
      <c r="DGX49" s="290"/>
      <c r="DGY49" s="290"/>
      <c r="DGZ49" s="290"/>
      <c r="DHA49" s="290"/>
      <c r="DHB49" s="290"/>
      <c r="DHC49" s="290"/>
      <c r="DHD49" s="290"/>
      <c r="DHE49" s="290"/>
      <c r="DHF49" s="290"/>
      <c r="DHG49" s="290"/>
      <c r="DHH49" s="290"/>
      <c r="DHI49" s="290"/>
      <c r="DHJ49" s="290"/>
      <c r="DHK49" s="290"/>
      <c r="DHL49" s="290"/>
      <c r="DHM49" s="290"/>
      <c r="DHN49" s="290"/>
      <c r="DHO49" s="290"/>
      <c r="DHP49" s="290"/>
      <c r="DHQ49" s="290"/>
      <c r="DHR49" s="290"/>
      <c r="DHS49" s="290"/>
      <c r="DHT49" s="290"/>
      <c r="DHU49" s="290"/>
      <c r="DHV49" s="290"/>
      <c r="DHW49" s="290"/>
      <c r="DHX49" s="290"/>
      <c r="DHY49" s="290"/>
      <c r="DHZ49" s="290"/>
      <c r="DIA49" s="290"/>
      <c r="DIB49" s="290"/>
      <c r="DIC49" s="290"/>
      <c r="DID49" s="290"/>
      <c r="DIE49" s="290"/>
      <c r="DIF49" s="290"/>
      <c r="DIG49" s="290"/>
      <c r="DIH49" s="290"/>
      <c r="DII49" s="290"/>
      <c r="DIJ49" s="290"/>
      <c r="DIK49" s="290"/>
      <c r="DIL49" s="290"/>
      <c r="DIM49" s="290"/>
      <c r="DIN49" s="290"/>
      <c r="DIO49" s="290"/>
      <c r="DIP49" s="290"/>
      <c r="DIQ49" s="290"/>
      <c r="DIR49" s="290"/>
      <c r="DIS49" s="290"/>
      <c r="DIT49" s="290"/>
      <c r="DIU49" s="290"/>
      <c r="DIV49" s="290"/>
      <c r="DIW49" s="290"/>
      <c r="DIX49" s="290"/>
      <c r="DIY49" s="290"/>
      <c r="DIZ49" s="290"/>
      <c r="DJA49" s="290"/>
      <c r="DJB49" s="290"/>
      <c r="DJC49" s="290"/>
      <c r="DJD49" s="290"/>
      <c r="DJE49" s="290"/>
      <c r="DJF49" s="290"/>
      <c r="DJG49" s="290"/>
      <c r="DJH49" s="290"/>
      <c r="DJI49" s="290"/>
      <c r="DJJ49" s="290"/>
      <c r="DJK49" s="290"/>
      <c r="DJL49" s="290"/>
      <c r="DJM49" s="290"/>
      <c r="DJN49" s="290"/>
      <c r="DJO49" s="290"/>
      <c r="DJP49" s="290"/>
      <c r="DJQ49" s="290"/>
      <c r="DJR49" s="290"/>
      <c r="DJS49" s="290"/>
      <c r="DJT49" s="290"/>
      <c r="DJU49" s="290"/>
      <c r="DJV49" s="290"/>
      <c r="DJW49" s="290"/>
      <c r="DJX49" s="290"/>
      <c r="DJY49" s="290"/>
      <c r="DJZ49" s="290"/>
      <c r="DKA49" s="290"/>
      <c r="DKB49" s="290"/>
      <c r="DKC49" s="290"/>
      <c r="DKD49" s="290"/>
      <c r="DKE49" s="290"/>
      <c r="DKF49" s="290"/>
      <c r="DKG49" s="290"/>
      <c r="DKH49" s="290"/>
      <c r="DKI49" s="290"/>
      <c r="DKJ49" s="290"/>
      <c r="DKK49" s="290"/>
      <c r="DKL49" s="290"/>
      <c r="DKM49" s="290"/>
      <c r="DKN49" s="290"/>
      <c r="DKO49" s="290"/>
      <c r="DKP49" s="290"/>
      <c r="DKQ49" s="290"/>
      <c r="DKR49" s="290"/>
      <c r="DKS49" s="290"/>
      <c r="DKT49" s="290"/>
      <c r="DKU49" s="290"/>
      <c r="DKV49" s="290"/>
      <c r="DKW49" s="290"/>
      <c r="DKX49" s="290"/>
      <c r="DKY49" s="290"/>
      <c r="DKZ49" s="290"/>
      <c r="DLA49" s="290"/>
      <c r="DLB49" s="290"/>
      <c r="DLC49" s="290"/>
      <c r="DLD49" s="290"/>
      <c r="DLE49" s="290"/>
      <c r="DLF49" s="290"/>
      <c r="DLG49" s="290"/>
      <c r="DLH49" s="290"/>
      <c r="DLI49" s="290"/>
      <c r="DLJ49" s="290"/>
      <c r="DLK49" s="290"/>
      <c r="DLL49" s="290"/>
      <c r="DLM49" s="290"/>
      <c r="DLN49" s="290"/>
      <c r="DLO49" s="290"/>
      <c r="DLP49" s="290"/>
      <c r="DLQ49" s="290"/>
      <c r="DLR49" s="290"/>
      <c r="DLS49" s="290"/>
      <c r="DLT49" s="290"/>
      <c r="DLU49" s="290"/>
      <c r="DLV49" s="290"/>
      <c r="DLW49" s="290"/>
      <c r="DLX49" s="290"/>
      <c r="DLY49" s="290"/>
      <c r="DLZ49" s="290"/>
      <c r="DMA49" s="290"/>
      <c r="DMB49" s="290"/>
      <c r="DMC49" s="290"/>
      <c r="DMD49" s="290"/>
      <c r="DME49" s="290"/>
      <c r="DMF49" s="290"/>
      <c r="DMG49" s="290"/>
      <c r="DMH49" s="290"/>
      <c r="DMI49" s="290"/>
      <c r="DMJ49" s="290"/>
      <c r="DMK49" s="290"/>
      <c r="DML49" s="290"/>
      <c r="DMM49" s="290"/>
      <c r="DMN49" s="290"/>
      <c r="DMO49" s="290"/>
      <c r="DMP49" s="290"/>
      <c r="DMQ49" s="290"/>
      <c r="DMR49" s="290"/>
      <c r="DMS49" s="290"/>
      <c r="DMT49" s="290"/>
      <c r="DMU49" s="290"/>
      <c r="DMV49" s="290"/>
      <c r="DMW49" s="290"/>
      <c r="DMX49" s="290"/>
      <c r="DMY49" s="290"/>
      <c r="DMZ49" s="290"/>
      <c r="DNA49" s="290"/>
      <c r="DNB49" s="290"/>
      <c r="DNC49" s="290"/>
      <c r="DND49" s="290"/>
      <c r="DNE49" s="290"/>
      <c r="DNF49" s="290"/>
      <c r="DNG49" s="290"/>
      <c r="DNH49" s="290"/>
      <c r="DNI49" s="290"/>
      <c r="DNJ49" s="290"/>
      <c r="DNK49" s="290"/>
      <c r="DNL49" s="290"/>
      <c r="DNM49" s="290"/>
      <c r="DNN49" s="290"/>
      <c r="DNO49" s="290"/>
      <c r="DNP49" s="290"/>
      <c r="DNQ49" s="290"/>
      <c r="DNR49" s="290"/>
      <c r="DNS49" s="290"/>
      <c r="DNT49" s="290"/>
      <c r="DNU49" s="290"/>
      <c r="DNV49" s="290"/>
      <c r="DNW49" s="290"/>
      <c r="DNX49" s="290"/>
      <c r="DNY49" s="290"/>
      <c r="DNZ49" s="290"/>
      <c r="DOA49" s="290"/>
      <c r="DOB49" s="290"/>
      <c r="DOC49" s="290"/>
      <c r="DOD49" s="290"/>
      <c r="DOE49" s="290"/>
      <c r="DOF49" s="290"/>
      <c r="DOG49" s="290"/>
      <c r="DOH49" s="290"/>
      <c r="DOI49" s="290"/>
      <c r="DOJ49" s="290"/>
      <c r="DOK49" s="290"/>
      <c r="DOL49" s="290"/>
      <c r="DOM49" s="290"/>
      <c r="DON49" s="290"/>
      <c r="DOO49" s="290"/>
      <c r="DOP49" s="290"/>
      <c r="DOQ49" s="290"/>
      <c r="DOR49" s="290"/>
      <c r="DOS49" s="290"/>
      <c r="DOT49" s="290"/>
      <c r="DOU49" s="290"/>
      <c r="DOV49" s="290"/>
      <c r="DOW49" s="290"/>
      <c r="DOX49" s="290"/>
      <c r="DOY49" s="290"/>
      <c r="DOZ49" s="290"/>
      <c r="DPA49" s="290"/>
      <c r="DPB49" s="290"/>
      <c r="DPC49" s="290"/>
      <c r="DPD49" s="290"/>
      <c r="DPE49" s="290"/>
      <c r="DPF49" s="290"/>
      <c r="DPG49" s="290"/>
      <c r="DPH49" s="290"/>
      <c r="DPI49" s="290"/>
      <c r="DPJ49" s="290"/>
      <c r="DPK49" s="290"/>
      <c r="DPL49" s="290"/>
      <c r="DPM49" s="290"/>
      <c r="DPN49" s="290"/>
      <c r="DPO49" s="290"/>
      <c r="DPP49" s="290"/>
      <c r="DPQ49" s="290"/>
      <c r="DPR49" s="290"/>
      <c r="DPS49" s="290"/>
      <c r="DPT49" s="290"/>
      <c r="DPU49" s="290"/>
      <c r="DPV49" s="290"/>
      <c r="DPW49" s="290"/>
      <c r="DPX49" s="290"/>
      <c r="DPY49" s="290"/>
      <c r="DPZ49" s="290"/>
      <c r="DQA49" s="290"/>
      <c r="DQB49" s="290"/>
      <c r="DQC49" s="290"/>
      <c r="DQD49" s="290"/>
      <c r="DQE49" s="290"/>
      <c r="DQF49" s="290"/>
      <c r="DQG49" s="290"/>
      <c r="DQH49" s="290"/>
      <c r="DQI49" s="290"/>
      <c r="DQJ49" s="290"/>
      <c r="DQK49" s="290"/>
      <c r="DQL49" s="290"/>
      <c r="DQM49" s="290"/>
      <c r="DQN49" s="290"/>
      <c r="DQO49" s="290"/>
      <c r="DQP49" s="290"/>
      <c r="DQQ49" s="290"/>
      <c r="DQR49" s="290"/>
      <c r="DQS49" s="290"/>
      <c r="DQT49" s="290"/>
      <c r="DQU49" s="290"/>
      <c r="DQV49" s="290"/>
      <c r="DQW49" s="290"/>
      <c r="DQX49" s="290"/>
      <c r="DQY49" s="290"/>
      <c r="DQZ49" s="290"/>
      <c r="DRA49" s="290"/>
      <c r="DRB49" s="290"/>
      <c r="DRC49" s="290"/>
      <c r="DRD49" s="290"/>
      <c r="DRE49" s="290"/>
      <c r="DRF49" s="290"/>
      <c r="DRG49" s="290"/>
      <c r="DRH49" s="290"/>
      <c r="DRI49" s="290"/>
      <c r="DRJ49" s="290"/>
      <c r="DRK49" s="290"/>
      <c r="DRL49" s="290"/>
      <c r="DRM49" s="290"/>
      <c r="DRN49" s="290"/>
      <c r="DRO49" s="290"/>
      <c r="DRP49" s="290"/>
      <c r="DRQ49" s="290"/>
      <c r="DRR49" s="290"/>
      <c r="DRS49" s="290"/>
      <c r="DRT49" s="290"/>
      <c r="DRU49" s="290"/>
      <c r="DRV49" s="290"/>
      <c r="DRW49" s="290"/>
      <c r="DRX49" s="290"/>
      <c r="DRY49" s="290"/>
      <c r="DRZ49" s="290"/>
      <c r="DSA49" s="290"/>
      <c r="DSB49" s="290"/>
      <c r="DSC49" s="290"/>
      <c r="DSD49" s="290"/>
      <c r="DSE49" s="290"/>
      <c r="DSF49" s="290"/>
      <c r="DSG49" s="290"/>
      <c r="DSH49" s="290"/>
      <c r="DSI49" s="290"/>
      <c r="DSJ49" s="290"/>
      <c r="DSK49" s="290"/>
      <c r="DSL49" s="290"/>
      <c r="DSM49" s="290"/>
      <c r="DSN49" s="290"/>
      <c r="DSO49" s="290"/>
      <c r="DSP49" s="290"/>
      <c r="DSQ49" s="290"/>
      <c r="DSR49" s="290"/>
      <c r="DSS49" s="290"/>
      <c r="DST49" s="290"/>
      <c r="DSU49" s="290"/>
      <c r="DSV49" s="290"/>
      <c r="DSW49" s="290"/>
      <c r="DSX49" s="290"/>
      <c r="DSY49" s="290"/>
      <c r="DSZ49" s="290"/>
      <c r="DTA49" s="290"/>
      <c r="DTB49" s="290"/>
      <c r="DTC49" s="290"/>
      <c r="DTD49" s="290"/>
      <c r="DTE49" s="290"/>
      <c r="DTF49" s="290"/>
      <c r="DTG49" s="290"/>
      <c r="DTH49" s="290"/>
      <c r="DTI49" s="290"/>
      <c r="DTJ49" s="290"/>
      <c r="DTK49" s="290"/>
      <c r="DTL49" s="290"/>
      <c r="DTM49" s="290"/>
      <c r="DTN49" s="290"/>
      <c r="DTO49" s="290"/>
      <c r="DTP49" s="290"/>
      <c r="DTQ49" s="290"/>
      <c r="DTR49" s="290"/>
      <c r="DTS49" s="290"/>
      <c r="DTT49" s="290"/>
      <c r="DTU49" s="290"/>
      <c r="DTV49" s="290"/>
      <c r="DTW49" s="290"/>
      <c r="DTX49" s="290"/>
      <c r="DTY49" s="290"/>
      <c r="DTZ49" s="290"/>
      <c r="DUA49" s="290"/>
      <c r="DUB49" s="290"/>
      <c r="DUC49" s="290"/>
      <c r="DUD49" s="290"/>
      <c r="DUE49" s="290"/>
      <c r="DUF49" s="290"/>
      <c r="DUG49" s="290"/>
      <c r="DUH49" s="290"/>
      <c r="DUI49" s="290"/>
      <c r="DUJ49" s="290"/>
      <c r="DUK49" s="290"/>
      <c r="DUL49" s="290"/>
      <c r="DUM49" s="290"/>
      <c r="DUN49" s="290"/>
      <c r="DUO49" s="290"/>
      <c r="DUP49" s="290"/>
      <c r="DUQ49" s="290"/>
      <c r="DUR49" s="290"/>
      <c r="DUS49" s="290"/>
      <c r="DUT49" s="290"/>
      <c r="DUU49" s="290"/>
      <c r="DUV49" s="290"/>
      <c r="DUW49" s="290"/>
      <c r="DUX49" s="290"/>
      <c r="DUY49" s="290"/>
      <c r="DUZ49" s="290"/>
      <c r="DVA49" s="290"/>
      <c r="DVB49" s="290"/>
      <c r="DVC49" s="290"/>
      <c r="DVD49" s="290"/>
      <c r="DVE49" s="290"/>
      <c r="DVF49" s="290"/>
      <c r="DVG49" s="290"/>
      <c r="DVH49" s="290"/>
      <c r="DVI49" s="290"/>
      <c r="DVJ49" s="290"/>
      <c r="DVK49" s="290"/>
      <c r="DVL49" s="290"/>
      <c r="DVM49" s="290"/>
      <c r="DVN49" s="290"/>
      <c r="DVO49" s="290"/>
      <c r="DVP49" s="290"/>
      <c r="DVQ49" s="290"/>
      <c r="DVR49" s="290"/>
      <c r="DVS49" s="290"/>
      <c r="DVT49" s="290"/>
      <c r="DVU49" s="290"/>
      <c r="DVV49" s="290"/>
      <c r="DVW49" s="290"/>
      <c r="DVX49" s="290"/>
      <c r="DVY49" s="290"/>
      <c r="DVZ49" s="290"/>
      <c r="DWA49" s="290"/>
      <c r="DWB49" s="290"/>
      <c r="DWC49" s="290"/>
      <c r="DWD49" s="290"/>
      <c r="DWE49" s="290"/>
      <c r="DWF49" s="290"/>
      <c r="DWG49" s="290"/>
      <c r="DWH49" s="290"/>
      <c r="DWI49" s="290"/>
      <c r="DWJ49" s="290"/>
      <c r="DWK49" s="290"/>
      <c r="DWL49" s="290"/>
      <c r="DWM49" s="290"/>
      <c r="DWN49" s="290"/>
      <c r="DWO49" s="290"/>
      <c r="DWP49" s="290"/>
      <c r="DWQ49" s="290"/>
      <c r="DWR49" s="290"/>
      <c r="DWS49" s="290"/>
      <c r="DWT49" s="290"/>
      <c r="DWU49" s="290"/>
      <c r="DWV49" s="290"/>
      <c r="DWW49" s="290"/>
      <c r="DWX49" s="290"/>
      <c r="DWY49" s="290"/>
      <c r="DWZ49" s="290"/>
      <c r="DXA49" s="290"/>
      <c r="DXB49" s="290"/>
      <c r="DXC49" s="290"/>
      <c r="DXD49" s="290"/>
      <c r="DXE49" s="290"/>
      <c r="DXF49" s="290"/>
      <c r="DXG49" s="290"/>
      <c r="DXH49" s="290"/>
      <c r="DXI49" s="290"/>
      <c r="DXJ49" s="290"/>
      <c r="DXK49" s="290"/>
      <c r="DXL49" s="290"/>
      <c r="DXM49" s="290"/>
      <c r="DXN49" s="290"/>
      <c r="DXO49" s="290"/>
      <c r="DXP49" s="290"/>
      <c r="DXQ49" s="290"/>
      <c r="DXR49" s="290"/>
      <c r="DXS49" s="290"/>
      <c r="DXT49" s="290"/>
      <c r="DXU49" s="290"/>
      <c r="DXV49" s="290"/>
      <c r="DXW49" s="290"/>
      <c r="DXX49" s="290"/>
      <c r="DXY49" s="290"/>
      <c r="DXZ49" s="290"/>
      <c r="DYA49" s="290"/>
      <c r="DYB49" s="290"/>
      <c r="DYC49" s="290"/>
      <c r="DYD49" s="290"/>
      <c r="DYE49" s="290"/>
      <c r="DYF49" s="290"/>
      <c r="DYG49" s="290"/>
      <c r="DYH49" s="290"/>
      <c r="DYI49" s="290"/>
      <c r="DYJ49" s="290"/>
      <c r="DYK49" s="290"/>
      <c r="DYL49" s="290"/>
      <c r="DYM49" s="290"/>
      <c r="DYN49" s="290"/>
      <c r="DYO49" s="290"/>
      <c r="DYP49" s="290"/>
      <c r="DYQ49" s="290"/>
      <c r="DYR49" s="290"/>
      <c r="DYS49" s="290"/>
      <c r="DYT49" s="290"/>
      <c r="DYU49" s="290"/>
      <c r="DYV49" s="290"/>
      <c r="DYW49" s="290"/>
      <c r="DYX49" s="290"/>
      <c r="DYY49" s="290"/>
      <c r="DYZ49" s="290"/>
      <c r="DZA49" s="290"/>
      <c r="DZB49" s="290"/>
      <c r="DZC49" s="290"/>
      <c r="DZD49" s="290"/>
      <c r="DZE49" s="290"/>
      <c r="DZF49" s="290"/>
      <c r="DZG49" s="290"/>
      <c r="DZH49" s="290"/>
      <c r="DZI49" s="290"/>
      <c r="DZJ49" s="290"/>
      <c r="DZK49" s="290"/>
      <c r="DZL49" s="290"/>
      <c r="DZM49" s="290"/>
      <c r="DZN49" s="290"/>
      <c r="DZO49" s="290"/>
      <c r="DZP49" s="290"/>
      <c r="DZQ49" s="290"/>
      <c r="DZR49" s="290"/>
      <c r="DZS49" s="290"/>
      <c r="DZT49" s="290"/>
      <c r="DZU49" s="290"/>
      <c r="DZV49" s="290"/>
      <c r="DZW49" s="290"/>
      <c r="DZX49" s="290"/>
      <c r="DZY49" s="290"/>
      <c r="DZZ49" s="290"/>
      <c r="EAA49" s="290"/>
      <c r="EAB49" s="290"/>
      <c r="EAC49" s="290"/>
      <c r="EAD49" s="290"/>
      <c r="EAE49" s="290"/>
      <c r="EAF49" s="290"/>
      <c r="EAG49" s="290"/>
      <c r="EAH49" s="290"/>
      <c r="EAI49" s="290"/>
      <c r="EAJ49" s="290"/>
      <c r="EAK49" s="290"/>
      <c r="EAL49" s="290"/>
      <c r="EAM49" s="290"/>
      <c r="EAN49" s="290"/>
      <c r="EAO49" s="290"/>
      <c r="EAP49" s="290"/>
      <c r="EAQ49" s="290"/>
      <c r="EAR49" s="290"/>
      <c r="EAS49" s="290"/>
      <c r="EAT49" s="290"/>
      <c r="EAU49" s="290"/>
      <c r="EAV49" s="290"/>
      <c r="EAW49" s="290"/>
      <c r="EAX49" s="290"/>
      <c r="EAY49" s="290"/>
      <c r="EAZ49" s="290"/>
      <c r="EBA49" s="290"/>
      <c r="EBB49" s="290"/>
      <c r="EBC49" s="290"/>
      <c r="EBD49" s="290"/>
      <c r="EBE49" s="290"/>
      <c r="EBF49" s="290"/>
      <c r="EBG49" s="290"/>
      <c r="EBH49" s="290"/>
      <c r="EBI49" s="290"/>
      <c r="EBJ49" s="290"/>
      <c r="EBK49" s="290"/>
      <c r="EBL49" s="290"/>
      <c r="EBM49" s="290"/>
      <c r="EBN49" s="290"/>
      <c r="EBO49" s="290"/>
      <c r="EBP49" s="290"/>
      <c r="EBQ49" s="290"/>
      <c r="EBR49" s="290"/>
      <c r="EBS49" s="290"/>
      <c r="EBT49" s="290"/>
      <c r="EBU49" s="290"/>
      <c r="EBV49" s="290"/>
      <c r="EBW49" s="290"/>
      <c r="EBX49" s="290"/>
      <c r="EBY49" s="290"/>
      <c r="EBZ49" s="290"/>
      <c r="ECA49" s="290"/>
      <c r="ECB49" s="290"/>
      <c r="ECC49" s="290"/>
      <c r="ECD49" s="290"/>
      <c r="ECE49" s="290"/>
      <c r="ECF49" s="290"/>
      <c r="ECG49" s="290"/>
      <c r="ECH49" s="290"/>
      <c r="ECI49" s="290"/>
      <c r="ECJ49" s="290"/>
      <c r="ECK49" s="290"/>
      <c r="ECL49" s="290"/>
      <c r="ECM49" s="290"/>
      <c r="ECN49" s="290"/>
      <c r="ECO49" s="290"/>
      <c r="ECP49" s="290"/>
      <c r="ECQ49" s="290"/>
      <c r="ECR49" s="290"/>
      <c r="ECS49" s="290"/>
      <c r="ECT49" s="290"/>
      <c r="ECU49" s="290"/>
      <c r="ECV49" s="290"/>
      <c r="ECW49" s="290"/>
      <c r="ECX49" s="290"/>
      <c r="ECY49" s="290"/>
      <c r="ECZ49" s="290"/>
      <c r="EDA49" s="290"/>
      <c r="EDB49" s="290"/>
      <c r="EDC49" s="290"/>
      <c r="EDD49" s="290"/>
      <c r="EDE49" s="290"/>
      <c r="EDF49" s="290"/>
      <c r="EDG49" s="290"/>
      <c r="EDH49" s="290"/>
      <c r="EDI49" s="290"/>
      <c r="EDJ49" s="290"/>
      <c r="EDK49" s="290"/>
      <c r="EDL49" s="290"/>
      <c r="EDM49" s="290"/>
      <c r="EDN49" s="290"/>
      <c r="EDO49" s="290"/>
      <c r="EDP49" s="290"/>
      <c r="EDQ49" s="290"/>
      <c r="EDR49" s="290"/>
      <c r="EDS49" s="290"/>
      <c r="EDT49" s="290"/>
      <c r="EDU49" s="290"/>
      <c r="EDV49" s="290"/>
      <c r="EDW49" s="290"/>
      <c r="EDX49" s="290"/>
      <c r="EDY49" s="290"/>
      <c r="EDZ49" s="290"/>
      <c r="EEA49" s="290"/>
      <c r="EEB49" s="290"/>
      <c r="EEC49" s="290"/>
      <c r="EED49" s="290"/>
      <c r="EEE49" s="290"/>
      <c r="EEF49" s="290"/>
      <c r="EEG49" s="290"/>
      <c r="EEH49" s="290"/>
      <c r="EEI49" s="290"/>
      <c r="EEJ49" s="290"/>
      <c r="EEK49" s="290"/>
      <c r="EEL49" s="290"/>
      <c r="EEM49" s="290"/>
      <c r="EEN49" s="290"/>
      <c r="EEO49" s="290"/>
      <c r="EEP49" s="290"/>
      <c r="EEQ49" s="290"/>
      <c r="EER49" s="290"/>
      <c r="EES49" s="290"/>
      <c r="EET49" s="290"/>
      <c r="EEU49" s="290"/>
      <c r="EEV49" s="290"/>
      <c r="EEW49" s="290"/>
      <c r="EEX49" s="290"/>
      <c r="EEY49" s="290"/>
      <c r="EEZ49" s="290"/>
      <c r="EFA49" s="290"/>
      <c r="EFB49" s="290"/>
      <c r="EFC49" s="290"/>
      <c r="EFD49" s="290"/>
      <c r="EFE49" s="290"/>
      <c r="EFF49" s="290"/>
      <c r="EFG49" s="290"/>
      <c r="EFH49" s="290"/>
      <c r="EFI49" s="290"/>
      <c r="EFJ49" s="290"/>
      <c r="EFK49" s="290"/>
      <c r="EFL49" s="290"/>
      <c r="EFM49" s="290"/>
      <c r="EFN49" s="290"/>
      <c r="EFO49" s="290"/>
      <c r="EFP49" s="290"/>
      <c r="EFQ49" s="290"/>
      <c r="EFR49" s="290"/>
      <c r="EFS49" s="290"/>
      <c r="EFT49" s="290"/>
      <c r="EFU49" s="290"/>
      <c r="EFV49" s="290"/>
      <c r="EFW49" s="290"/>
      <c r="EFX49" s="290"/>
      <c r="EFY49" s="290"/>
      <c r="EFZ49" s="290"/>
      <c r="EGA49" s="290"/>
      <c r="EGB49" s="290"/>
      <c r="EGC49" s="290"/>
      <c r="EGD49" s="290"/>
      <c r="EGE49" s="290"/>
      <c r="EGF49" s="290"/>
      <c r="EGG49" s="290"/>
      <c r="EGH49" s="290"/>
      <c r="EGI49" s="290"/>
      <c r="EGJ49" s="290"/>
      <c r="EGK49" s="290"/>
      <c r="EGL49" s="290"/>
      <c r="EGM49" s="290"/>
      <c r="EGN49" s="290"/>
      <c r="EGO49" s="290"/>
      <c r="EGP49" s="290"/>
      <c r="EGQ49" s="290"/>
      <c r="EGR49" s="290"/>
      <c r="EGS49" s="290"/>
      <c r="EGT49" s="290"/>
      <c r="EGU49" s="290"/>
      <c r="EGV49" s="290"/>
      <c r="EGW49" s="290"/>
      <c r="EGX49" s="290"/>
      <c r="EGY49" s="290"/>
      <c r="EGZ49" s="290"/>
      <c r="EHA49" s="290"/>
      <c r="EHB49" s="290"/>
      <c r="EHC49" s="290"/>
      <c r="EHD49" s="290"/>
      <c r="EHE49" s="290"/>
      <c r="EHF49" s="290"/>
      <c r="EHG49" s="290"/>
      <c r="EHH49" s="290"/>
      <c r="EHI49" s="290"/>
      <c r="EHJ49" s="290"/>
      <c r="EHK49" s="290"/>
      <c r="EHL49" s="290"/>
      <c r="EHM49" s="290"/>
      <c r="EHN49" s="290"/>
      <c r="EHO49" s="290"/>
      <c r="EHP49" s="290"/>
      <c r="EHQ49" s="290"/>
      <c r="EHR49" s="290"/>
      <c r="EHS49" s="290"/>
      <c r="EHT49" s="290"/>
      <c r="EHU49" s="290"/>
      <c r="EHV49" s="290"/>
      <c r="EHW49" s="290"/>
      <c r="EHX49" s="290"/>
      <c r="EHY49" s="290"/>
      <c r="EHZ49" s="290"/>
      <c r="EIA49" s="290"/>
      <c r="EIB49" s="290"/>
      <c r="EIC49" s="290"/>
      <c r="EID49" s="290"/>
      <c r="EIE49" s="290"/>
      <c r="EIF49" s="290"/>
      <c r="EIG49" s="290"/>
      <c r="EIH49" s="290"/>
      <c r="EII49" s="290"/>
      <c r="EIJ49" s="290"/>
      <c r="EIK49" s="290"/>
      <c r="EIL49" s="290"/>
      <c r="EIM49" s="290"/>
      <c r="EIN49" s="290"/>
      <c r="EIO49" s="290"/>
      <c r="EIP49" s="290"/>
      <c r="EIQ49" s="290"/>
      <c r="EIR49" s="290"/>
      <c r="EIS49" s="290"/>
      <c r="EIT49" s="290"/>
      <c r="EIU49" s="290"/>
      <c r="EIV49" s="290"/>
      <c r="EIW49" s="290"/>
      <c r="EIX49" s="290"/>
      <c r="EIY49" s="290"/>
      <c r="EIZ49" s="290"/>
      <c r="EJA49" s="290"/>
      <c r="EJB49" s="290"/>
      <c r="EJC49" s="290"/>
      <c r="EJD49" s="290"/>
      <c r="EJE49" s="290"/>
      <c r="EJF49" s="290"/>
      <c r="EJG49" s="290"/>
      <c r="EJH49" s="290"/>
      <c r="EJI49" s="290"/>
      <c r="EJJ49" s="290"/>
      <c r="EJK49" s="290"/>
      <c r="EJL49" s="290"/>
      <c r="EJM49" s="290"/>
      <c r="EJN49" s="290"/>
      <c r="EJO49" s="290"/>
      <c r="EJP49" s="290"/>
      <c r="EJQ49" s="290"/>
      <c r="EJR49" s="290"/>
      <c r="EJS49" s="290"/>
      <c r="EJT49" s="290"/>
      <c r="EJU49" s="290"/>
      <c r="EJV49" s="290"/>
      <c r="EJW49" s="290"/>
      <c r="EJX49" s="290"/>
      <c r="EJY49" s="290"/>
      <c r="EJZ49" s="290"/>
      <c r="EKA49" s="290"/>
      <c r="EKB49" s="290"/>
      <c r="EKC49" s="290"/>
      <c r="EKD49" s="290"/>
      <c r="EKE49" s="290"/>
      <c r="EKF49" s="290"/>
      <c r="EKG49" s="290"/>
      <c r="EKH49" s="290"/>
      <c r="EKI49" s="290"/>
      <c r="EKJ49" s="290"/>
      <c r="EKK49" s="290"/>
      <c r="EKL49" s="290"/>
      <c r="EKM49" s="290"/>
      <c r="EKN49" s="290"/>
      <c r="EKO49" s="290"/>
      <c r="EKP49" s="290"/>
      <c r="EKQ49" s="290"/>
      <c r="EKR49" s="290"/>
      <c r="EKS49" s="290"/>
      <c r="EKT49" s="290"/>
      <c r="EKU49" s="290"/>
      <c r="EKV49" s="290"/>
      <c r="EKW49" s="290"/>
      <c r="EKX49" s="290"/>
      <c r="EKY49" s="290"/>
      <c r="EKZ49" s="290"/>
      <c r="ELA49" s="290"/>
      <c r="ELB49" s="290"/>
      <c r="ELC49" s="290"/>
      <c r="ELD49" s="290"/>
      <c r="ELE49" s="290"/>
      <c r="ELF49" s="290"/>
      <c r="ELG49" s="290"/>
      <c r="ELH49" s="290"/>
      <c r="ELI49" s="290"/>
      <c r="ELJ49" s="290"/>
      <c r="ELK49" s="290"/>
      <c r="ELL49" s="290"/>
      <c r="ELM49" s="290"/>
      <c r="ELN49" s="290"/>
      <c r="ELO49" s="290"/>
      <c r="ELP49" s="290"/>
      <c r="ELQ49" s="290"/>
      <c r="ELR49" s="290"/>
      <c r="ELS49" s="290"/>
      <c r="ELT49" s="290"/>
      <c r="ELU49" s="290"/>
      <c r="ELV49" s="290"/>
      <c r="ELW49" s="290"/>
      <c r="ELX49" s="290"/>
      <c r="ELY49" s="290"/>
      <c r="ELZ49" s="290"/>
      <c r="EMA49" s="290"/>
      <c r="EMB49" s="290"/>
      <c r="EMC49" s="290"/>
      <c r="EMD49" s="290"/>
      <c r="EME49" s="290"/>
      <c r="EMF49" s="290"/>
      <c r="EMG49" s="290"/>
      <c r="EMH49" s="290"/>
      <c r="EMI49" s="290"/>
      <c r="EMJ49" s="290"/>
      <c r="EMK49" s="290"/>
      <c r="EML49" s="290"/>
      <c r="EMM49" s="290"/>
      <c r="EMN49" s="290"/>
      <c r="EMO49" s="290"/>
      <c r="EMP49" s="290"/>
      <c r="EMQ49" s="290"/>
      <c r="EMR49" s="290"/>
      <c r="EMS49" s="290"/>
      <c r="EMT49" s="290"/>
      <c r="EMU49" s="290"/>
      <c r="EMV49" s="290"/>
      <c r="EMW49" s="290"/>
      <c r="EMX49" s="290"/>
      <c r="EMY49" s="290"/>
      <c r="EMZ49" s="290"/>
      <c r="ENA49" s="290"/>
      <c r="ENB49" s="290"/>
      <c r="ENC49" s="290"/>
      <c r="END49" s="290"/>
      <c r="ENE49" s="290"/>
      <c r="ENF49" s="290"/>
      <c r="ENG49" s="290"/>
      <c r="ENH49" s="290"/>
      <c r="ENI49" s="290"/>
      <c r="ENJ49" s="290"/>
      <c r="ENK49" s="290"/>
      <c r="ENL49" s="290"/>
      <c r="ENM49" s="290"/>
      <c r="ENN49" s="290"/>
      <c r="ENO49" s="290"/>
      <c r="ENP49" s="290"/>
      <c r="ENQ49" s="290"/>
      <c r="ENR49" s="290"/>
      <c r="ENS49" s="290"/>
      <c r="ENT49" s="290"/>
      <c r="ENU49" s="290"/>
      <c r="ENV49" s="290"/>
      <c r="ENW49" s="290"/>
      <c r="ENX49" s="290"/>
      <c r="ENY49" s="290"/>
      <c r="ENZ49" s="290"/>
      <c r="EOA49" s="290"/>
      <c r="EOB49" s="290"/>
      <c r="EOC49" s="290"/>
      <c r="EOD49" s="290"/>
      <c r="EOE49" s="290"/>
      <c r="EOF49" s="290"/>
      <c r="EOG49" s="290"/>
      <c r="EOH49" s="290"/>
      <c r="EOI49" s="290"/>
      <c r="EOJ49" s="290"/>
      <c r="EOK49" s="290"/>
      <c r="EOL49" s="290"/>
      <c r="EOM49" s="290"/>
      <c r="EON49" s="290"/>
      <c r="EOO49" s="290"/>
      <c r="EOP49" s="290"/>
      <c r="EOQ49" s="290"/>
      <c r="EOR49" s="290"/>
      <c r="EOS49" s="290"/>
      <c r="EOT49" s="290"/>
      <c r="EOU49" s="290"/>
      <c r="EOV49" s="290"/>
      <c r="EOW49" s="290"/>
      <c r="EOX49" s="290"/>
      <c r="EOY49" s="290"/>
      <c r="EOZ49" s="290"/>
      <c r="EPA49" s="290"/>
      <c r="EPB49" s="290"/>
      <c r="EPC49" s="290"/>
      <c r="EPD49" s="290"/>
      <c r="EPE49" s="290"/>
      <c r="EPF49" s="290"/>
      <c r="EPG49" s="290"/>
      <c r="EPH49" s="290"/>
      <c r="EPI49" s="290"/>
      <c r="EPJ49" s="290"/>
      <c r="EPK49" s="290"/>
      <c r="EPL49" s="290"/>
      <c r="EPM49" s="290"/>
      <c r="EPN49" s="290"/>
      <c r="EPO49" s="290"/>
      <c r="EPP49" s="290"/>
      <c r="EPQ49" s="290"/>
      <c r="EPR49" s="290"/>
      <c r="EPS49" s="290"/>
      <c r="EPT49" s="290"/>
      <c r="EPU49" s="290"/>
      <c r="EPV49" s="290"/>
      <c r="EPW49" s="290"/>
      <c r="EPX49" s="290"/>
      <c r="EPY49" s="290"/>
      <c r="EPZ49" s="290"/>
      <c r="EQA49" s="290"/>
      <c r="EQB49" s="290"/>
      <c r="EQC49" s="290"/>
      <c r="EQD49" s="290"/>
      <c r="EQE49" s="290"/>
      <c r="EQF49" s="290"/>
      <c r="EQG49" s="290"/>
      <c r="EQH49" s="290"/>
      <c r="EQI49" s="290"/>
      <c r="EQJ49" s="290"/>
      <c r="EQK49" s="290"/>
      <c r="EQL49" s="290"/>
      <c r="EQM49" s="290"/>
      <c r="EQN49" s="290"/>
      <c r="EQO49" s="290"/>
      <c r="EQP49" s="290"/>
      <c r="EQQ49" s="290"/>
      <c r="EQR49" s="290"/>
      <c r="EQS49" s="290"/>
      <c r="EQT49" s="290"/>
      <c r="EQU49" s="290"/>
      <c r="EQV49" s="290"/>
      <c r="EQW49" s="290"/>
      <c r="EQX49" s="290"/>
      <c r="EQY49" s="290"/>
      <c r="EQZ49" s="290"/>
      <c r="ERA49" s="290"/>
      <c r="ERB49" s="290"/>
      <c r="ERC49" s="290"/>
      <c r="ERD49" s="290"/>
      <c r="ERE49" s="290"/>
      <c r="ERF49" s="290"/>
      <c r="ERG49" s="290"/>
      <c r="ERH49" s="290"/>
      <c r="ERI49" s="290"/>
      <c r="ERJ49" s="290"/>
      <c r="ERK49" s="290"/>
      <c r="ERL49" s="290"/>
      <c r="ERM49" s="290"/>
      <c r="ERN49" s="290"/>
      <c r="ERO49" s="290"/>
      <c r="ERP49" s="290"/>
      <c r="ERQ49" s="290"/>
      <c r="ERR49" s="290"/>
      <c r="ERS49" s="290"/>
      <c r="ERT49" s="290"/>
      <c r="ERU49" s="290"/>
      <c r="ERV49" s="290"/>
      <c r="ERW49" s="290"/>
      <c r="ERX49" s="290"/>
      <c r="ERY49" s="290"/>
      <c r="ERZ49" s="290"/>
      <c r="ESA49" s="290"/>
      <c r="ESB49" s="290"/>
      <c r="ESC49" s="290"/>
      <c r="ESD49" s="290"/>
      <c r="ESE49" s="290"/>
      <c r="ESF49" s="290"/>
      <c r="ESG49" s="290"/>
      <c r="ESH49" s="290"/>
      <c r="ESI49" s="290"/>
      <c r="ESJ49" s="290"/>
      <c r="ESK49" s="290"/>
      <c r="ESL49" s="290"/>
      <c r="ESM49" s="290"/>
      <c r="ESN49" s="290"/>
      <c r="ESO49" s="290"/>
      <c r="ESP49" s="290"/>
      <c r="ESQ49" s="290"/>
      <c r="ESR49" s="290"/>
      <c r="ESS49" s="290"/>
      <c r="EST49" s="290"/>
      <c r="ESU49" s="290"/>
      <c r="ESV49" s="290"/>
      <c r="ESW49" s="290"/>
      <c r="ESX49" s="290"/>
      <c r="ESY49" s="290"/>
      <c r="ESZ49" s="290"/>
      <c r="ETA49" s="290"/>
      <c r="ETB49" s="290"/>
      <c r="ETC49" s="290"/>
      <c r="ETD49" s="290"/>
      <c r="ETE49" s="290"/>
      <c r="ETF49" s="290"/>
      <c r="ETG49" s="290"/>
      <c r="ETH49" s="290"/>
      <c r="ETI49" s="290"/>
      <c r="ETJ49" s="290"/>
      <c r="ETK49" s="290"/>
      <c r="ETL49" s="290"/>
      <c r="ETM49" s="290"/>
      <c r="ETN49" s="290"/>
      <c r="ETO49" s="290"/>
      <c r="ETP49" s="290"/>
      <c r="ETQ49" s="290"/>
      <c r="ETR49" s="290"/>
      <c r="ETS49" s="290"/>
      <c r="ETT49" s="290"/>
      <c r="ETU49" s="290"/>
      <c r="ETV49" s="290"/>
      <c r="ETW49" s="290"/>
      <c r="ETX49" s="290"/>
      <c r="ETY49" s="290"/>
      <c r="ETZ49" s="290"/>
      <c r="EUA49" s="290"/>
      <c r="EUB49" s="290"/>
      <c r="EUC49" s="290"/>
      <c r="EUD49" s="290"/>
      <c r="EUE49" s="290"/>
      <c r="EUF49" s="290"/>
      <c r="EUG49" s="290"/>
      <c r="EUH49" s="290"/>
      <c r="EUI49" s="290"/>
      <c r="EUJ49" s="290"/>
      <c r="EUK49" s="290"/>
      <c r="EUL49" s="290"/>
      <c r="EUM49" s="290"/>
      <c r="EUN49" s="290"/>
      <c r="EUO49" s="290"/>
      <c r="EUP49" s="290"/>
      <c r="EUQ49" s="290"/>
      <c r="EUR49" s="290"/>
      <c r="EUS49" s="290"/>
      <c r="EUT49" s="290"/>
      <c r="EUU49" s="290"/>
      <c r="EUV49" s="290"/>
      <c r="EUW49" s="290"/>
      <c r="EUX49" s="290"/>
      <c r="EUY49" s="290"/>
      <c r="EUZ49" s="290"/>
      <c r="EVA49" s="290"/>
      <c r="EVB49" s="290"/>
      <c r="EVC49" s="290"/>
      <c r="EVD49" s="290"/>
      <c r="EVE49" s="290"/>
      <c r="EVF49" s="290"/>
      <c r="EVG49" s="290"/>
      <c r="EVH49" s="290"/>
      <c r="EVI49" s="290"/>
      <c r="EVJ49" s="290"/>
      <c r="EVK49" s="290"/>
      <c r="EVL49" s="290"/>
      <c r="EVM49" s="290"/>
      <c r="EVN49" s="290"/>
      <c r="EVO49" s="290"/>
      <c r="EVP49" s="290"/>
      <c r="EVQ49" s="290"/>
      <c r="EVR49" s="290"/>
      <c r="EVS49" s="290"/>
      <c r="EVT49" s="290"/>
      <c r="EVU49" s="290"/>
      <c r="EVV49" s="290"/>
      <c r="EVW49" s="290"/>
      <c r="EVX49" s="290"/>
      <c r="EVY49" s="290"/>
      <c r="EVZ49" s="290"/>
      <c r="EWA49" s="290"/>
      <c r="EWB49" s="290"/>
      <c r="EWC49" s="290"/>
      <c r="EWD49" s="290"/>
      <c r="EWE49" s="290"/>
      <c r="EWF49" s="290"/>
      <c r="EWG49" s="290"/>
      <c r="EWH49" s="290"/>
      <c r="EWI49" s="290"/>
      <c r="EWJ49" s="290"/>
      <c r="EWK49" s="290"/>
      <c r="EWL49" s="290"/>
      <c r="EWM49" s="290"/>
      <c r="EWN49" s="290"/>
      <c r="EWO49" s="290"/>
      <c r="EWP49" s="290"/>
      <c r="EWQ49" s="290"/>
      <c r="EWR49" s="290"/>
      <c r="EWS49" s="290"/>
      <c r="EWT49" s="290"/>
      <c r="EWU49" s="290"/>
      <c r="EWV49" s="290"/>
      <c r="EWW49" s="290"/>
      <c r="EWX49" s="290"/>
      <c r="EWY49" s="290"/>
      <c r="EWZ49" s="290"/>
      <c r="EXA49" s="290"/>
      <c r="EXB49" s="290"/>
      <c r="EXC49" s="290"/>
      <c r="EXD49" s="290"/>
      <c r="EXE49" s="290"/>
      <c r="EXF49" s="290"/>
      <c r="EXG49" s="290"/>
      <c r="EXH49" s="290"/>
      <c r="EXI49" s="290"/>
      <c r="EXJ49" s="290"/>
      <c r="EXK49" s="290"/>
      <c r="EXL49" s="290"/>
      <c r="EXM49" s="290"/>
      <c r="EXN49" s="290"/>
      <c r="EXO49" s="290"/>
      <c r="EXP49" s="290"/>
      <c r="EXQ49" s="290"/>
      <c r="EXR49" s="290"/>
      <c r="EXS49" s="290"/>
      <c r="EXT49" s="290"/>
      <c r="EXU49" s="290"/>
      <c r="EXV49" s="290"/>
      <c r="EXW49" s="290"/>
      <c r="EXX49" s="290"/>
      <c r="EXY49" s="290"/>
      <c r="EXZ49" s="290"/>
      <c r="EYA49" s="290"/>
      <c r="EYB49" s="290"/>
      <c r="EYC49" s="290"/>
      <c r="EYD49" s="290"/>
      <c r="EYE49" s="290"/>
      <c r="EYF49" s="290"/>
      <c r="EYG49" s="290"/>
      <c r="EYH49" s="290"/>
      <c r="EYI49" s="290"/>
      <c r="EYJ49" s="290"/>
      <c r="EYK49" s="290"/>
      <c r="EYL49" s="290"/>
      <c r="EYM49" s="290"/>
      <c r="EYN49" s="290"/>
      <c r="EYO49" s="290"/>
      <c r="EYP49" s="290"/>
      <c r="EYQ49" s="290"/>
      <c r="EYR49" s="290"/>
      <c r="EYS49" s="290"/>
      <c r="EYT49" s="290"/>
      <c r="EYU49" s="290"/>
      <c r="EYV49" s="290"/>
      <c r="EYW49" s="290"/>
      <c r="EYX49" s="290"/>
      <c r="EYY49" s="290"/>
      <c r="EYZ49" s="290"/>
      <c r="EZA49" s="290"/>
      <c r="EZB49" s="290"/>
      <c r="EZC49" s="290"/>
      <c r="EZD49" s="290"/>
      <c r="EZE49" s="290"/>
      <c r="EZF49" s="290"/>
      <c r="EZG49" s="290"/>
      <c r="EZH49" s="290"/>
      <c r="EZI49" s="290"/>
      <c r="EZJ49" s="290"/>
      <c r="EZK49" s="290"/>
      <c r="EZL49" s="290"/>
      <c r="EZM49" s="290"/>
      <c r="EZN49" s="290"/>
      <c r="EZO49" s="290"/>
      <c r="EZP49" s="290"/>
      <c r="EZQ49" s="290"/>
      <c r="EZR49" s="290"/>
      <c r="EZS49" s="290"/>
      <c r="EZT49" s="290"/>
      <c r="EZU49" s="290"/>
      <c r="EZV49" s="290"/>
      <c r="EZW49" s="290"/>
      <c r="EZX49" s="290"/>
      <c r="EZY49" s="290"/>
      <c r="EZZ49" s="290"/>
      <c r="FAA49" s="290"/>
      <c r="FAB49" s="290"/>
      <c r="FAC49" s="290"/>
      <c r="FAD49" s="290"/>
      <c r="FAE49" s="290"/>
      <c r="FAF49" s="290"/>
      <c r="FAG49" s="290"/>
      <c r="FAH49" s="290"/>
      <c r="FAI49" s="290"/>
      <c r="FAJ49" s="290"/>
      <c r="FAK49" s="290"/>
      <c r="FAL49" s="290"/>
      <c r="FAM49" s="290"/>
      <c r="FAN49" s="290"/>
      <c r="FAO49" s="290"/>
      <c r="FAP49" s="290"/>
      <c r="FAQ49" s="290"/>
      <c r="FAR49" s="290"/>
      <c r="FAS49" s="290"/>
      <c r="FAT49" s="290"/>
      <c r="FAU49" s="290"/>
      <c r="FAV49" s="290"/>
      <c r="FAW49" s="290"/>
      <c r="FAX49" s="290"/>
      <c r="FAY49" s="290"/>
      <c r="FAZ49" s="290"/>
      <c r="FBA49" s="290"/>
      <c r="FBB49" s="290"/>
      <c r="FBC49" s="290"/>
      <c r="FBD49" s="290"/>
      <c r="FBE49" s="290"/>
      <c r="FBF49" s="290"/>
      <c r="FBG49" s="290"/>
      <c r="FBH49" s="290"/>
      <c r="FBI49" s="290"/>
      <c r="FBJ49" s="290"/>
      <c r="FBK49" s="290"/>
      <c r="FBL49" s="290"/>
      <c r="FBM49" s="290"/>
      <c r="FBN49" s="290"/>
      <c r="FBO49" s="290"/>
      <c r="FBP49" s="290"/>
      <c r="FBQ49" s="290"/>
      <c r="FBR49" s="290"/>
      <c r="FBS49" s="290"/>
      <c r="FBT49" s="290"/>
      <c r="FBU49" s="290"/>
      <c r="FBV49" s="290"/>
      <c r="FBW49" s="290"/>
      <c r="FBX49" s="290"/>
      <c r="FBY49" s="290"/>
      <c r="FBZ49" s="290"/>
      <c r="FCA49" s="290"/>
      <c r="FCB49" s="290"/>
      <c r="FCC49" s="290"/>
      <c r="FCD49" s="290"/>
      <c r="FCE49" s="290"/>
      <c r="FCF49" s="290"/>
      <c r="FCG49" s="290"/>
      <c r="FCH49" s="290"/>
      <c r="FCI49" s="290"/>
      <c r="FCJ49" s="290"/>
      <c r="FCK49" s="290"/>
      <c r="FCL49" s="290"/>
      <c r="FCM49" s="290"/>
      <c r="FCN49" s="290"/>
      <c r="FCO49" s="290"/>
      <c r="FCP49" s="290"/>
      <c r="FCQ49" s="290"/>
      <c r="FCR49" s="290"/>
      <c r="FCS49" s="290"/>
      <c r="FCT49" s="290"/>
      <c r="FCU49" s="290"/>
      <c r="FCV49" s="290"/>
      <c r="FCW49" s="290"/>
      <c r="FCX49" s="290"/>
      <c r="FCY49" s="290"/>
      <c r="FCZ49" s="290"/>
      <c r="FDA49" s="290"/>
      <c r="FDB49" s="290"/>
      <c r="FDC49" s="290"/>
      <c r="FDD49" s="290"/>
      <c r="FDE49" s="290"/>
      <c r="FDF49" s="290"/>
      <c r="FDG49" s="290"/>
      <c r="FDH49" s="290"/>
      <c r="FDI49" s="290"/>
      <c r="FDJ49" s="290"/>
      <c r="FDK49" s="290"/>
      <c r="FDL49" s="290"/>
      <c r="FDM49" s="290"/>
      <c r="FDN49" s="290"/>
      <c r="FDO49" s="290"/>
      <c r="FDP49" s="290"/>
      <c r="FDQ49" s="290"/>
      <c r="FDR49" s="290"/>
      <c r="FDS49" s="290"/>
      <c r="FDT49" s="290"/>
      <c r="FDU49" s="290"/>
      <c r="FDV49" s="290"/>
      <c r="FDW49" s="290"/>
      <c r="FDX49" s="290"/>
      <c r="FDY49" s="290"/>
      <c r="FDZ49" s="290"/>
      <c r="FEA49" s="290"/>
      <c r="FEB49" s="290"/>
      <c r="FEC49" s="290"/>
      <c r="FED49" s="290"/>
      <c r="FEE49" s="290"/>
      <c r="FEF49" s="290"/>
      <c r="FEG49" s="290"/>
      <c r="FEH49" s="290"/>
      <c r="FEI49" s="290"/>
      <c r="FEJ49" s="290"/>
      <c r="FEK49" s="290"/>
      <c r="FEL49" s="290"/>
      <c r="FEM49" s="290"/>
      <c r="FEN49" s="290"/>
      <c r="FEO49" s="290"/>
      <c r="FEP49" s="290"/>
      <c r="FEQ49" s="290"/>
      <c r="FER49" s="290"/>
      <c r="FES49" s="290"/>
      <c r="FET49" s="290"/>
      <c r="FEU49" s="290"/>
      <c r="FEV49" s="290"/>
      <c r="FEW49" s="290"/>
      <c r="FEX49" s="290"/>
      <c r="FEY49" s="290"/>
      <c r="FEZ49" s="290"/>
      <c r="FFA49" s="290"/>
      <c r="FFB49" s="290"/>
      <c r="FFC49" s="290"/>
      <c r="FFD49" s="290"/>
      <c r="FFE49" s="290"/>
      <c r="FFF49" s="290"/>
      <c r="FFG49" s="290"/>
      <c r="FFH49" s="290"/>
      <c r="FFI49" s="290"/>
      <c r="FFJ49" s="290"/>
      <c r="FFK49" s="290"/>
      <c r="FFL49" s="290"/>
      <c r="FFM49" s="290"/>
      <c r="FFN49" s="290"/>
      <c r="FFO49" s="290"/>
      <c r="FFP49" s="290"/>
      <c r="FFQ49" s="290"/>
      <c r="FFR49" s="290"/>
      <c r="FFS49" s="290"/>
      <c r="FFT49" s="290"/>
      <c r="FFU49" s="290"/>
      <c r="FFV49" s="290"/>
      <c r="FFW49" s="290"/>
      <c r="FFX49" s="290"/>
      <c r="FFY49" s="290"/>
      <c r="FFZ49" s="290"/>
      <c r="FGA49" s="290"/>
      <c r="FGB49" s="290"/>
      <c r="FGC49" s="290"/>
      <c r="FGD49" s="290"/>
      <c r="FGE49" s="290"/>
      <c r="FGF49" s="290"/>
      <c r="FGG49" s="290"/>
      <c r="FGH49" s="290"/>
      <c r="FGI49" s="290"/>
      <c r="FGJ49" s="290"/>
      <c r="FGK49" s="290"/>
      <c r="FGL49" s="290"/>
      <c r="FGM49" s="290"/>
      <c r="FGN49" s="290"/>
      <c r="FGO49" s="290"/>
      <c r="FGP49" s="290"/>
      <c r="FGQ49" s="290"/>
      <c r="FGR49" s="290"/>
      <c r="FGS49" s="290"/>
      <c r="FGT49" s="290"/>
      <c r="FGU49" s="290"/>
      <c r="FGV49" s="290"/>
      <c r="FGW49" s="290"/>
      <c r="FGX49" s="290"/>
      <c r="FGY49" s="290"/>
      <c r="FGZ49" s="290"/>
      <c r="FHA49" s="290"/>
      <c r="FHB49" s="290"/>
      <c r="FHC49" s="290"/>
      <c r="FHD49" s="290"/>
      <c r="FHE49" s="290"/>
      <c r="FHF49" s="290"/>
      <c r="FHG49" s="290"/>
      <c r="FHH49" s="290"/>
      <c r="FHI49" s="290"/>
      <c r="FHJ49" s="290"/>
      <c r="FHK49" s="290"/>
      <c r="FHL49" s="290"/>
      <c r="FHM49" s="290"/>
      <c r="FHN49" s="290"/>
      <c r="FHO49" s="290"/>
      <c r="FHP49" s="290"/>
      <c r="FHQ49" s="290"/>
      <c r="FHR49" s="290"/>
      <c r="FHS49" s="290"/>
      <c r="FHT49" s="290"/>
      <c r="FHU49" s="290"/>
      <c r="FHV49" s="290"/>
      <c r="FHW49" s="290"/>
      <c r="FHX49" s="290"/>
      <c r="FHY49" s="290"/>
      <c r="FHZ49" s="290"/>
      <c r="FIA49" s="290"/>
      <c r="FIB49" s="290"/>
      <c r="FIC49" s="290"/>
      <c r="FID49" s="290"/>
      <c r="FIE49" s="290"/>
      <c r="FIF49" s="290"/>
      <c r="FIG49" s="290"/>
      <c r="FIH49" s="290"/>
      <c r="FII49" s="290"/>
      <c r="FIJ49" s="290"/>
      <c r="FIK49" s="290"/>
      <c r="FIL49" s="290"/>
      <c r="FIM49" s="290"/>
      <c r="FIN49" s="290"/>
      <c r="FIO49" s="290"/>
      <c r="FIP49" s="290"/>
      <c r="FIQ49" s="290"/>
      <c r="FIR49" s="290"/>
      <c r="FIS49" s="290"/>
      <c r="FIT49" s="290"/>
      <c r="FIU49" s="290"/>
      <c r="FIV49" s="290"/>
      <c r="FIW49" s="290"/>
      <c r="FIX49" s="290"/>
      <c r="FIY49" s="290"/>
      <c r="FIZ49" s="290"/>
      <c r="FJA49" s="290"/>
      <c r="FJB49" s="290"/>
      <c r="FJC49" s="290"/>
      <c r="FJD49" s="290"/>
      <c r="FJE49" s="290"/>
      <c r="FJF49" s="290"/>
      <c r="FJG49" s="290"/>
      <c r="FJH49" s="290"/>
      <c r="FJI49" s="290"/>
      <c r="FJJ49" s="290"/>
      <c r="FJK49" s="290"/>
      <c r="FJL49" s="290"/>
      <c r="FJM49" s="290"/>
      <c r="FJN49" s="290"/>
      <c r="FJO49" s="290"/>
      <c r="FJP49" s="290"/>
      <c r="FJQ49" s="290"/>
      <c r="FJR49" s="290"/>
      <c r="FJS49" s="290"/>
      <c r="FJT49" s="290"/>
      <c r="FJU49" s="290"/>
      <c r="FJV49" s="290"/>
      <c r="FJW49" s="290"/>
      <c r="FJX49" s="290"/>
      <c r="FJY49" s="290"/>
      <c r="FJZ49" s="290"/>
      <c r="FKA49" s="290"/>
      <c r="FKB49" s="290"/>
      <c r="FKC49" s="290"/>
      <c r="FKD49" s="290"/>
      <c r="FKE49" s="290"/>
      <c r="FKF49" s="290"/>
      <c r="FKG49" s="290"/>
      <c r="FKH49" s="290"/>
      <c r="FKI49" s="290"/>
      <c r="FKJ49" s="290"/>
      <c r="FKK49" s="290"/>
      <c r="FKL49" s="290"/>
      <c r="FKM49" s="290"/>
      <c r="FKN49" s="290"/>
      <c r="FKO49" s="290"/>
      <c r="FKP49" s="290"/>
      <c r="FKQ49" s="290"/>
      <c r="FKR49" s="290"/>
      <c r="FKS49" s="290"/>
      <c r="FKT49" s="290"/>
      <c r="FKU49" s="290"/>
      <c r="FKV49" s="290"/>
      <c r="FKW49" s="290"/>
      <c r="FKX49" s="290"/>
      <c r="FKY49" s="290"/>
      <c r="FKZ49" s="290"/>
      <c r="FLA49" s="290"/>
      <c r="FLB49" s="290"/>
      <c r="FLC49" s="290"/>
      <c r="FLD49" s="290"/>
      <c r="FLE49" s="290"/>
      <c r="FLF49" s="290"/>
      <c r="FLG49" s="290"/>
      <c r="FLH49" s="290"/>
      <c r="FLI49" s="290"/>
      <c r="FLJ49" s="290"/>
      <c r="FLK49" s="290"/>
      <c r="FLL49" s="290"/>
      <c r="FLM49" s="290"/>
      <c r="FLN49" s="290"/>
      <c r="FLO49" s="290"/>
      <c r="FLP49" s="290"/>
      <c r="FLQ49" s="290"/>
      <c r="FLR49" s="290"/>
      <c r="FLS49" s="290"/>
      <c r="FLT49" s="290"/>
      <c r="FLU49" s="290"/>
      <c r="FLV49" s="290"/>
      <c r="FLW49" s="290"/>
      <c r="FLX49" s="290"/>
      <c r="FLY49" s="290"/>
      <c r="FLZ49" s="290"/>
      <c r="FMA49" s="290"/>
      <c r="FMB49" s="290"/>
      <c r="FMC49" s="290"/>
      <c r="FMD49" s="290"/>
      <c r="FME49" s="290"/>
      <c r="FMF49" s="290"/>
      <c r="FMG49" s="290"/>
      <c r="FMH49" s="290"/>
      <c r="FMI49" s="290"/>
      <c r="FMJ49" s="290"/>
      <c r="FMK49" s="290"/>
      <c r="FML49" s="290"/>
      <c r="FMM49" s="290"/>
      <c r="FMN49" s="290"/>
      <c r="FMO49" s="290"/>
      <c r="FMP49" s="290"/>
      <c r="FMQ49" s="290"/>
      <c r="FMR49" s="290"/>
      <c r="FMS49" s="290"/>
      <c r="FMT49" s="290"/>
      <c r="FMU49" s="290"/>
      <c r="FMV49" s="290"/>
      <c r="FMW49" s="290"/>
      <c r="FMX49" s="290"/>
      <c r="FMY49" s="290"/>
      <c r="FMZ49" s="290"/>
      <c r="FNA49" s="290"/>
      <c r="FNB49" s="290"/>
      <c r="FNC49" s="290"/>
      <c r="FND49" s="290"/>
      <c r="FNE49" s="290"/>
      <c r="FNF49" s="290"/>
      <c r="FNG49" s="290"/>
      <c r="FNH49" s="290"/>
      <c r="FNI49" s="290"/>
      <c r="FNJ49" s="290"/>
      <c r="FNK49" s="290"/>
      <c r="FNL49" s="290"/>
      <c r="FNM49" s="290"/>
      <c r="FNN49" s="290"/>
      <c r="FNO49" s="290"/>
      <c r="FNP49" s="290"/>
      <c r="FNQ49" s="290"/>
      <c r="FNR49" s="290"/>
      <c r="FNS49" s="290"/>
      <c r="FNT49" s="290"/>
      <c r="FNU49" s="290"/>
      <c r="FNV49" s="290"/>
      <c r="FNW49" s="290"/>
      <c r="FNX49" s="290"/>
      <c r="FNY49" s="290"/>
      <c r="FNZ49" s="290"/>
      <c r="FOA49" s="290"/>
      <c r="FOB49" s="290"/>
      <c r="FOC49" s="290"/>
      <c r="FOD49" s="290"/>
      <c r="FOE49" s="290"/>
      <c r="FOF49" s="290"/>
      <c r="FOG49" s="290"/>
      <c r="FOH49" s="290"/>
      <c r="FOI49" s="290"/>
      <c r="FOJ49" s="290"/>
      <c r="FOK49" s="290"/>
      <c r="FOL49" s="290"/>
      <c r="FOM49" s="290"/>
      <c r="FON49" s="290"/>
      <c r="FOO49" s="290"/>
      <c r="FOP49" s="290"/>
      <c r="FOQ49" s="290"/>
      <c r="FOR49" s="290"/>
      <c r="FOS49" s="290"/>
      <c r="FOT49" s="290"/>
      <c r="FOU49" s="290"/>
      <c r="FOV49" s="290"/>
      <c r="FOW49" s="290"/>
      <c r="FOX49" s="290"/>
      <c r="FOY49" s="290"/>
      <c r="FOZ49" s="290"/>
      <c r="FPA49" s="290"/>
      <c r="FPB49" s="290"/>
      <c r="FPC49" s="290"/>
      <c r="FPD49" s="290"/>
      <c r="FPE49" s="290"/>
      <c r="FPF49" s="290"/>
      <c r="FPG49" s="290"/>
      <c r="FPH49" s="290"/>
      <c r="FPI49" s="290"/>
      <c r="FPJ49" s="290"/>
      <c r="FPK49" s="290"/>
      <c r="FPL49" s="290"/>
      <c r="FPM49" s="290"/>
      <c r="FPN49" s="290"/>
      <c r="FPO49" s="290"/>
      <c r="FPP49" s="290"/>
      <c r="FPQ49" s="290"/>
      <c r="FPR49" s="290"/>
      <c r="FPS49" s="290"/>
      <c r="FPT49" s="290"/>
      <c r="FPU49" s="290"/>
      <c r="FPV49" s="290"/>
      <c r="FPW49" s="290"/>
      <c r="FPX49" s="290"/>
      <c r="FPY49" s="290"/>
      <c r="FPZ49" s="290"/>
      <c r="FQA49" s="290"/>
      <c r="FQB49" s="290"/>
      <c r="FQC49" s="290"/>
      <c r="FQD49" s="290"/>
      <c r="FQE49" s="290"/>
      <c r="FQF49" s="290"/>
      <c r="FQG49" s="290"/>
      <c r="FQH49" s="290"/>
      <c r="FQI49" s="290"/>
      <c r="FQJ49" s="290"/>
      <c r="FQK49" s="290"/>
      <c r="FQL49" s="290"/>
      <c r="FQM49" s="290"/>
      <c r="FQN49" s="290"/>
      <c r="FQO49" s="290"/>
      <c r="FQP49" s="290"/>
      <c r="FQQ49" s="290"/>
      <c r="FQR49" s="290"/>
      <c r="FQS49" s="290"/>
      <c r="FQT49" s="290"/>
      <c r="FQU49" s="290"/>
      <c r="FQV49" s="290"/>
      <c r="FQW49" s="290"/>
      <c r="FQX49" s="290"/>
      <c r="FQY49" s="290"/>
      <c r="FQZ49" s="290"/>
      <c r="FRA49" s="290"/>
      <c r="FRB49" s="290"/>
      <c r="FRC49" s="290"/>
      <c r="FRD49" s="290"/>
      <c r="FRE49" s="290"/>
      <c r="FRF49" s="290"/>
      <c r="FRG49" s="290"/>
      <c r="FRH49" s="290"/>
      <c r="FRI49" s="290"/>
      <c r="FRJ49" s="290"/>
      <c r="FRK49" s="290"/>
      <c r="FRL49" s="290"/>
      <c r="FRM49" s="290"/>
      <c r="FRN49" s="290"/>
      <c r="FRO49" s="290"/>
      <c r="FRP49" s="290"/>
      <c r="FRQ49" s="290"/>
      <c r="FRR49" s="290"/>
      <c r="FRS49" s="290"/>
      <c r="FRT49" s="290"/>
      <c r="FRU49" s="290"/>
      <c r="FRV49" s="290"/>
      <c r="FRW49" s="290"/>
      <c r="FRX49" s="290"/>
      <c r="FRY49" s="290"/>
      <c r="FRZ49" s="290"/>
      <c r="FSA49" s="290"/>
      <c r="FSB49" s="290"/>
      <c r="FSC49" s="290"/>
      <c r="FSD49" s="290"/>
      <c r="FSE49" s="290"/>
      <c r="FSF49" s="290"/>
      <c r="FSG49" s="290"/>
      <c r="FSH49" s="290"/>
      <c r="FSI49" s="290"/>
      <c r="FSJ49" s="290"/>
      <c r="FSK49" s="290"/>
      <c r="FSL49" s="290"/>
      <c r="FSM49" s="290"/>
      <c r="FSN49" s="290"/>
      <c r="FSO49" s="290"/>
      <c r="FSP49" s="290"/>
      <c r="FSQ49" s="290"/>
      <c r="FSR49" s="290"/>
      <c r="FSS49" s="290"/>
      <c r="FST49" s="290"/>
      <c r="FSU49" s="290"/>
      <c r="FSV49" s="290"/>
      <c r="FSW49" s="290"/>
      <c r="FSX49" s="290"/>
      <c r="FSY49" s="290"/>
      <c r="FSZ49" s="290"/>
      <c r="FTA49" s="290"/>
      <c r="FTB49" s="290"/>
      <c r="FTC49" s="290"/>
      <c r="FTD49" s="290"/>
      <c r="FTE49" s="290"/>
      <c r="FTF49" s="290"/>
      <c r="FTG49" s="290"/>
      <c r="FTH49" s="290"/>
      <c r="FTI49" s="290"/>
      <c r="FTJ49" s="290"/>
      <c r="FTK49" s="290"/>
      <c r="FTL49" s="290"/>
      <c r="FTM49" s="290"/>
      <c r="FTN49" s="290"/>
      <c r="FTO49" s="290"/>
      <c r="FTP49" s="290"/>
      <c r="FTQ49" s="290"/>
      <c r="FTR49" s="290"/>
      <c r="FTS49" s="290"/>
      <c r="FTT49" s="290"/>
      <c r="FTU49" s="290"/>
      <c r="FTV49" s="290"/>
      <c r="FTW49" s="290"/>
      <c r="FTX49" s="290"/>
      <c r="FTY49" s="290"/>
      <c r="FTZ49" s="290"/>
      <c r="FUA49" s="290"/>
      <c r="FUB49" s="290"/>
      <c r="FUC49" s="290"/>
      <c r="FUD49" s="290"/>
      <c r="FUE49" s="290"/>
      <c r="FUF49" s="290"/>
      <c r="FUG49" s="290"/>
      <c r="FUH49" s="290"/>
      <c r="FUI49" s="290"/>
      <c r="FUJ49" s="290"/>
      <c r="FUK49" s="290"/>
      <c r="FUL49" s="290"/>
      <c r="FUM49" s="290"/>
      <c r="FUN49" s="290"/>
      <c r="FUO49" s="290"/>
      <c r="FUP49" s="290"/>
      <c r="FUQ49" s="290"/>
      <c r="FUR49" s="290"/>
      <c r="FUS49" s="290"/>
      <c r="FUT49" s="290"/>
      <c r="FUU49" s="290"/>
      <c r="FUV49" s="290"/>
      <c r="FUW49" s="290"/>
      <c r="FUX49" s="290"/>
      <c r="FUY49" s="290"/>
      <c r="FUZ49" s="290"/>
      <c r="FVA49" s="290"/>
      <c r="FVB49" s="290"/>
      <c r="FVC49" s="290"/>
      <c r="FVD49" s="290"/>
      <c r="FVE49" s="290"/>
      <c r="FVF49" s="290"/>
      <c r="FVG49" s="290"/>
      <c r="FVH49" s="290"/>
      <c r="FVI49" s="290"/>
      <c r="FVJ49" s="290"/>
      <c r="FVK49" s="290"/>
      <c r="FVL49" s="290"/>
      <c r="FVM49" s="290"/>
      <c r="FVN49" s="290"/>
      <c r="FVO49" s="290"/>
      <c r="FVP49" s="290"/>
      <c r="FVQ49" s="290"/>
      <c r="FVR49" s="290"/>
      <c r="FVS49" s="290"/>
      <c r="FVT49" s="290"/>
      <c r="FVU49" s="290"/>
      <c r="FVV49" s="290"/>
      <c r="FVW49" s="290"/>
      <c r="FVX49" s="290"/>
      <c r="FVY49" s="290"/>
      <c r="FVZ49" s="290"/>
      <c r="FWA49" s="290"/>
      <c r="FWB49" s="290"/>
      <c r="FWC49" s="290"/>
      <c r="FWD49" s="290"/>
      <c r="FWE49" s="290"/>
      <c r="FWF49" s="290"/>
      <c r="FWG49" s="290"/>
      <c r="FWH49" s="290"/>
      <c r="FWI49" s="290"/>
      <c r="FWJ49" s="290"/>
      <c r="FWK49" s="290"/>
      <c r="FWL49" s="290"/>
      <c r="FWM49" s="290"/>
      <c r="FWN49" s="290"/>
      <c r="FWO49" s="290"/>
      <c r="FWP49" s="290"/>
      <c r="FWQ49" s="290"/>
      <c r="FWR49" s="290"/>
      <c r="FWS49" s="290"/>
      <c r="FWT49" s="290"/>
      <c r="FWU49" s="290"/>
      <c r="FWV49" s="290"/>
      <c r="FWW49" s="290"/>
      <c r="FWX49" s="290"/>
      <c r="FWY49" s="290"/>
      <c r="FWZ49" s="290"/>
      <c r="FXA49" s="290"/>
      <c r="FXB49" s="290"/>
      <c r="FXC49" s="290"/>
      <c r="FXD49" s="290"/>
      <c r="FXE49" s="290"/>
      <c r="FXF49" s="290"/>
      <c r="FXG49" s="290"/>
      <c r="FXH49" s="290"/>
      <c r="FXI49" s="290"/>
      <c r="FXJ49" s="290"/>
      <c r="FXK49" s="290"/>
      <c r="FXL49" s="290"/>
      <c r="FXM49" s="290"/>
      <c r="FXN49" s="290"/>
      <c r="FXO49" s="290"/>
      <c r="FXP49" s="290"/>
      <c r="FXQ49" s="290"/>
      <c r="FXR49" s="290"/>
      <c r="FXS49" s="290"/>
      <c r="FXT49" s="290"/>
      <c r="FXU49" s="290"/>
      <c r="FXV49" s="290"/>
      <c r="FXW49" s="290"/>
      <c r="FXX49" s="290"/>
      <c r="FXY49" s="290"/>
      <c r="FXZ49" s="290"/>
      <c r="FYA49" s="290"/>
      <c r="FYB49" s="290"/>
      <c r="FYC49" s="290"/>
      <c r="FYD49" s="290"/>
      <c r="FYE49" s="290"/>
      <c r="FYF49" s="290"/>
      <c r="FYG49" s="290"/>
      <c r="FYH49" s="290"/>
      <c r="FYI49" s="290"/>
      <c r="FYJ49" s="290"/>
      <c r="FYK49" s="290"/>
      <c r="FYL49" s="290"/>
      <c r="FYM49" s="290"/>
      <c r="FYN49" s="290"/>
      <c r="FYO49" s="290"/>
      <c r="FYP49" s="290"/>
      <c r="FYQ49" s="290"/>
      <c r="FYR49" s="290"/>
      <c r="FYS49" s="290"/>
      <c r="FYT49" s="290"/>
      <c r="FYU49" s="290"/>
      <c r="FYV49" s="290"/>
      <c r="FYW49" s="290"/>
      <c r="FYX49" s="290"/>
      <c r="FYY49" s="290"/>
      <c r="FYZ49" s="290"/>
      <c r="FZA49" s="290"/>
      <c r="FZB49" s="290"/>
      <c r="FZC49" s="290"/>
      <c r="FZD49" s="290"/>
      <c r="FZE49" s="290"/>
      <c r="FZF49" s="290"/>
      <c r="FZG49" s="290"/>
      <c r="FZH49" s="290"/>
      <c r="FZI49" s="290"/>
      <c r="FZJ49" s="290"/>
      <c r="FZK49" s="290"/>
      <c r="FZL49" s="290"/>
      <c r="FZM49" s="290"/>
      <c r="FZN49" s="290"/>
      <c r="FZO49" s="290"/>
      <c r="FZP49" s="290"/>
      <c r="FZQ49" s="290"/>
      <c r="FZR49" s="290"/>
      <c r="FZS49" s="290"/>
      <c r="FZT49" s="290"/>
      <c r="FZU49" s="290"/>
      <c r="FZV49" s="290"/>
      <c r="FZW49" s="290"/>
      <c r="FZX49" s="290"/>
      <c r="FZY49" s="290"/>
      <c r="FZZ49" s="290"/>
      <c r="GAA49" s="290"/>
      <c r="GAB49" s="290"/>
      <c r="GAC49" s="290"/>
      <c r="GAD49" s="290"/>
      <c r="GAE49" s="290"/>
      <c r="GAF49" s="290"/>
      <c r="GAG49" s="290"/>
      <c r="GAH49" s="290"/>
      <c r="GAI49" s="290"/>
      <c r="GAJ49" s="290"/>
      <c r="GAK49" s="290"/>
      <c r="GAL49" s="290"/>
      <c r="GAM49" s="290"/>
      <c r="GAN49" s="290"/>
      <c r="GAO49" s="290"/>
      <c r="GAP49" s="290"/>
      <c r="GAQ49" s="290"/>
      <c r="GAR49" s="290"/>
      <c r="GAS49" s="290"/>
      <c r="GAT49" s="290"/>
      <c r="GAU49" s="290"/>
      <c r="GAV49" s="290"/>
      <c r="GAW49" s="290"/>
      <c r="GAX49" s="290"/>
      <c r="GAY49" s="290"/>
      <c r="GAZ49" s="290"/>
      <c r="GBA49" s="290"/>
      <c r="GBB49" s="290"/>
      <c r="GBC49" s="290"/>
      <c r="GBD49" s="290"/>
      <c r="GBE49" s="290"/>
      <c r="GBF49" s="290"/>
      <c r="GBG49" s="290"/>
      <c r="GBH49" s="290"/>
      <c r="GBI49" s="290"/>
      <c r="GBJ49" s="290"/>
      <c r="GBK49" s="290"/>
      <c r="GBL49" s="290"/>
      <c r="GBM49" s="290"/>
      <c r="GBN49" s="290"/>
      <c r="GBO49" s="290"/>
      <c r="GBP49" s="290"/>
      <c r="GBQ49" s="290"/>
      <c r="GBR49" s="290"/>
      <c r="GBS49" s="290"/>
      <c r="GBT49" s="290"/>
      <c r="GBU49" s="290"/>
      <c r="GBV49" s="290"/>
      <c r="GBW49" s="290"/>
      <c r="GBX49" s="290"/>
      <c r="GBY49" s="290"/>
      <c r="GBZ49" s="290"/>
      <c r="GCA49" s="290"/>
      <c r="GCB49" s="290"/>
      <c r="GCC49" s="290"/>
      <c r="GCD49" s="290"/>
      <c r="GCE49" s="290"/>
      <c r="GCF49" s="290"/>
      <c r="GCG49" s="290"/>
      <c r="GCH49" s="290"/>
      <c r="GCI49" s="290"/>
      <c r="GCJ49" s="290"/>
      <c r="GCK49" s="290"/>
      <c r="GCL49" s="290"/>
      <c r="GCM49" s="290"/>
      <c r="GCN49" s="290"/>
      <c r="GCO49" s="290"/>
      <c r="GCP49" s="290"/>
      <c r="GCQ49" s="290"/>
      <c r="GCR49" s="290"/>
      <c r="GCS49" s="290"/>
      <c r="GCT49" s="290"/>
      <c r="GCU49" s="290"/>
      <c r="GCV49" s="290"/>
      <c r="GCW49" s="290"/>
      <c r="GCX49" s="290"/>
      <c r="GCY49" s="290"/>
      <c r="GCZ49" s="290"/>
      <c r="GDA49" s="290"/>
      <c r="GDB49" s="290"/>
      <c r="GDC49" s="290"/>
      <c r="GDD49" s="290"/>
      <c r="GDE49" s="290"/>
      <c r="GDF49" s="290"/>
      <c r="GDG49" s="290"/>
      <c r="GDH49" s="290"/>
      <c r="GDI49" s="290"/>
      <c r="GDJ49" s="290"/>
      <c r="GDK49" s="290"/>
      <c r="GDL49" s="290"/>
      <c r="GDM49" s="290"/>
      <c r="GDN49" s="290"/>
      <c r="GDO49" s="290"/>
      <c r="GDP49" s="290"/>
      <c r="GDQ49" s="290"/>
      <c r="GDR49" s="290"/>
      <c r="GDS49" s="290"/>
      <c r="GDT49" s="290"/>
      <c r="GDU49" s="290"/>
      <c r="GDV49" s="290"/>
      <c r="GDW49" s="290"/>
      <c r="GDX49" s="290"/>
      <c r="GDY49" s="290"/>
      <c r="GDZ49" s="290"/>
      <c r="GEA49" s="290"/>
      <c r="GEB49" s="290"/>
      <c r="GEC49" s="290"/>
      <c r="GED49" s="290"/>
      <c r="GEE49" s="290"/>
      <c r="GEF49" s="290"/>
      <c r="GEG49" s="290"/>
      <c r="GEH49" s="290"/>
      <c r="GEI49" s="290"/>
      <c r="GEJ49" s="290"/>
      <c r="GEK49" s="290"/>
      <c r="GEL49" s="290"/>
      <c r="GEM49" s="290"/>
      <c r="GEN49" s="290"/>
      <c r="GEO49" s="290"/>
      <c r="GEP49" s="290"/>
      <c r="GEQ49" s="290"/>
      <c r="GER49" s="290"/>
      <c r="GES49" s="290"/>
      <c r="GET49" s="290"/>
      <c r="GEU49" s="290"/>
      <c r="GEV49" s="290"/>
      <c r="GEW49" s="290"/>
      <c r="GEX49" s="290"/>
      <c r="GEY49" s="290"/>
      <c r="GEZ49" s="290"/>
      <c r="GFA49" s="290"/>
      <c r="GFB49" s="290"/>
      <c r="GFC49" s="290"/>
      <c r="GFD49" s="290"/>
      <c r="GFE49" s="290"/>
      <c r="GFF49" s="290"/>
      <c r="GFG49" s="290"/>
      <c r="GFH49" s="290"/>
      <c r="GFI49" s="290"/>
      <c r="GFJ49" s="290"/>
      <c r="GFK49" s="290"/>
      <c r="GFL49" s="290"/>
      <c r="GFM49" s="290"/>
      <c r="GFN49" s="290"/>
      <c r="GFO49" s="290"/>
      <c r="GFP49" s="290"/>
      <c r="GFQ49" s="290"/>
      <c r="GFR49" s="290"/>
      <c r="GFS49" s="290"/>
      <c r="GFT49" s="290"/>
      <c r="GFU49" s="290"/>
      <c r="GFV49" s="290"/>
      <c r="GFW49" s="290"/>
      <c r="GFX49" s="290"/>
      <c r="GFY49" s="290"/>
      <c r="GFZ49" s="290"/>
      <c r="GGA49" s="290"/>
      <c r="GGB49" s="290"/>
      <c r="GGC49" s="290"/>
      <c r="GGD49" s="290"/>
      <c r="GGE49" s="290"/>
      <c r="GGF49" s="290"/>
      <c r="GGG49" s="290"/>
      <c r="GGH49" s="290"/>
      <c r="GGI49" s="290"/>
      <c r="GGJ49" s="290"/>
      <c r="GGK49" s="290"/>
      <c r="GGL49" s="290"/>
      <c r="GGM49" s="290"/>
      <c r="GGN49" s="290"/>
      <c r="GGO49" s="290"/>
      <c r="GGP49" s="290"/>
      <c r="GGQ49" s="290"/>
      <c r="GGR49" s="290"/>
      <c r="GGS49" s="290"/>
      <c r="GGT49" s="290"/>
      <c r="GGU49" s="290"/>
      <c r="GGV49" s="290"/>
      <c r="GGW49" s="290"/>
      <c r="GGX49" s="290"/>
      <c r="GGY49" s="290"/>
      <c r="GGZ49" s="290"/>
      <c r="GHA49" s="290"/>
      <c r="GHB49" s="290"/>
      <c r="GHC49" s="290"/>
      <c r="GHD49" s="290"/>
      <c r="GHE49" s="290"/>
      <c r="GHF49" s="290"/>
      <c r="GHG49" s="290"/>
      <c r="GHH49" s="290"/>
      <c r="GHI49" s="290"/>
      <c r="GHJ49" s="290"/>
      <c r="GHK49" s="290"/>
      <c r="GHL49" s="290"/>
      <c r="GHM49" s="290"/>
      <c r="GHN49" s="290"/>
      <c r="GHO49" s="290"/>
      <c r="GHP49" s="290"/>
      <c r="GHQ49" s="290"/>
      <c r="GHR49" s="290"/>
      <c r="GHS49" s="290"/>
      <c r="GHT49" s="290"/>
      <c r="GHU49" s="290"/>
      <c r="GHV49" s="290"/>
      <c r="GHW49" s="290"/>
      <c r="GHX49" s="290"/>
      <c r="GHY49" s="290"/>
      <c r="GHZ49" s="290"/>
      <c r="GIA49" s="290"/>
      <c r="GIB49" s="290"/>
      <c r="GIC49" s="290"/>
      <c r="GID49" s="290"/>
      <c r="GIE49" s="290"/>
      <c r="GIF49" s="290"/>
      <c r="GIG49" s="290"/>
      <c r="GIH49" s="290"/>
      <c r="GII49" s="290"/>
      <c r="GIJ49" s="290"/>
      <c r="GIK49" s="290"/>
      <c r="GIL49" s="290"/>
      <c r="GIM49" s="290"/>
      <c r="GIN49" s="290"/>
      <c r="GIO49" s="290"/>
      <c r="GIP49" s="290"/>
      <c r="GIQ49" s="290"/>
      <c r="GIR49" s="290"/>
      <c r="GIS49" s="290"/>
      <c r="GIT49" s="290"/>
      <c r="GIU49" s="290"/>
      <c r="GIV49" s="290"/>
      <c r="GIW49" s="290"/>
      <c r="GIX49" s="290"/>
      <c r="GIY49" s="290"/>
      <c r="GIZ49" s="290"/>
      <c r="GJA49" s="290"/>
      <c r="GJB49" s="290"/>
      <c r="GJC49" s="290"/>
      <c r="GJD49" s="290"/>
      <c r="GJE49" s="290"/>
      <c r="GJF49" s="290"/>
      <c r="GJG49" s="290"/>
      <c r="GJH49" s="290"/>
      <c r="GJI49" s="290"/>
      <c r="GJJ49" s="290"/>
      <c r="GJK49" s="290"/>
      <c r="GJL49" s="290"/>
      <c r="GJM49" s="290"/>
      <c r="GJN49" s="290"/>
      <c r="GJO49" s="290"/>
      <c r="GJP49" s="290"/>
      <c r="GJQ49" s="290"/>
      <c r="GJR49" s="290"/>
      <c r="GJS49" s="290"/>
      <c r="GJT49" s="290"/>
      <c r="GJU49" s="290"/>
      <c r="GJV49" s="290"/>
      <c r="GJW49" s="290"/>
      <c r="GJX49" s="290"/>
      <c r="GJY49" s="290"/>
      <c r="GJZ49" s="290"/>
      <c r="GKA49" s="290"/>
      <c r="GKB49" s="290"/>
      <c r="GKC49" s="290"/>
      <c r="GKD49" s="290"/>
      <c r="GKE49" s="290"/>
      <c r="GKF49" s="290"/>
      <c r="GKG49" s="290"/>
      <c r="GKH49" s="290"/>
      <c r="GKI49" s="290"/>
      <c r="GKJ49" s="290"/>
      <c r="GKK49" s="290"/>
      <c r="GKL49" s="290"/>
      <c r="GKM49" s="290"/>
      <c r="GKN49" s="290"/>
      <c r="GKO49" s="290"/>
      <c r="GKP49" s="290"/>
      <c r="GKQ49" s="290"/>
      <c r="GKR49" s="290"/>
      <c r="GKS49" s="290"/>
      <c r="GKT49" s="290"/>
      <c r="GKU49" s="290"/>
      <c r="GKV49" s="290"/>
      <c r="GKW49" s="290"/>
      <c r="GKX49" s="290"/>
      <c r="GKY49" s="290"/>
      <c r="GKZ49" s="290"/>
      <c r="GLA49" s="290"/>
      <c r="GLB49" s="290"/>
      <c r="GLC49" s="290"/>
      <c r="GLD49" s="290"/>
      <c r="GLE49" s="290"/>
      <c r="GLF49" s="290"/>
      <c r="GLG49" s="290"/>
      <c r="GLH49" s="290"/>
      <c r="GLI49" s="290"/>
      <c r="GLJ49" s="290"/>
      <c r="GLK49" s="290"/>
      <c r="GLL49" s="290"/>
      <c r="GLM49" s="290"/>
      <c r="GLN49" s="290"/>
      <c r="GLO49" s="290"/>
      <c r="GLP49" s="290"/>
      <c r="GLQ49" s="290"/>
      <c r="GLR49" s="290"/>
      <c r="GLS49" s="290"/>
      <c r="GLT49" s="290"/>
      <c r="GLU49" s="290"/>
      <c r="GLV49" s="290"/>
      <c r="GLW49" s="290"/>
      <c r="GLX49" s="290"/>
      <c r="GLY49" s="290"/>
      <c r="GLZ49" s="290"/>
      <c r="GMA49" s="290"/>
      <c r="GMB49" s="290"/>
      <c r="GMC49" s="290"/>
      <c r="GMD49" s="290"/>
      <c r="GME49" s="290"/>
      <c r="GMF49" s="290"/>
      <c r="GMG49" s="290"/>
      <c r="GMH49" s="290"/>
      <c r="GMI49" s="290"/>
      <c r="GMJ49" s="290"/>
      <c r="GMK49" s="290"/>
      <c r="GML49" s="290"/>
      <c r="GMM49" s="290"/>
      <c r="GMN49" s="290"/>
      <c r="GMO49" s="290"/>
      <c r="GMP49" s="290"/>
      <c r="GMQ49" s="290"/>
      <c r="GMR49" s="290"/>
      <c r="GMS49" s="290"/>
      <c r="GMT49" s="290"/>
      <c r="GMU49" s="290"/>
      <c r="GMV49" s="290"/>
      <c r="GMW49" s="290"/>
      <c r="GMX49" s="290"/>
      <c r="GMY49" s="290"/>
      <c r="GMZ49" s="290"/>
      <c r="GNA49" s="290"/>
      <c r="GNB49" s="290"/>
      <c r="GNC49" s="290"/>
      <c r="GND49" s="290"/>
      <c r="GNE49" s="290"/>
      <c r="GNF49" s="290"/>
      <c r="GNG49" s="290"/>
      <c r="GNH49" s="290"/>
      <c r="GNI49" s="290"/>
      <c r="GNJ49" s="290"/>
      <c r="GNK49" s="290"/>
      <c r="GNL49" s="290"/>
      <c r="GNM49" s="290"/>
      <c r="GNN49" s="290"/>
      <c r="GNO49" s="290"/>
      <c r="GNP49" s="290"/>
      <c r="GNQ49" s="290"/>
      <c r="GNR49" s="290"/>
      <c r="GNS49" s="290"/>
      <c r="GNT49" s="290"/>
      <c r="GNU49" s="290"/>
      <c r="GNV49" s="290"/>
      <c r="GNW49" s="290"/>
      <c r="GNX49" s="290"/>
      <c r="GNY49" s="290"/>
      <c r="GNZ49" s="290"/>
      <c r="GOA49" s="290"/>
      <c r="GOB49" s="290"/>
      <c r="GOC49" s="290"/>
      <c r="GOD49" s="290"/>
      <c r="GOE49" s="290"/>
      <c r="GOF49" s="290"/>
      <c r="GOG49" s="290"/>
      <c r="GOH49" s="290"/>
      <c r="GOI49" s="290"/>
      <c r="GOJ49" s="290"/>
      <c r="GOK49" s="290"/>
      <c r="GOL49" s="290"/>
      <c r="GOM49" s="290"/>
      <c r="GON49" s="290"/>
      <c r="GOO49" s="290"/>
      <c r="GOP49" s="290"/>
      <c r="GOQ49" s="290"/>
      <c r="GOR49" s="290"/>
      <c r="GOS49" s="290"/>
      <c r="GOT49" s="290"/>
      <c r="GOU49" s="290"/>
      <c r="GOV49" s="290"/>
      <c r="GOW49" s="290"/>
      <c r="GOX49" s="290"/>
      <c r="GOY49" s="290"/>
      <c r="GOZ49" s="290"/>
      <c r="GPA49" s="290"/>
      <c r="GPB49" s="290"/>
      <c r="GPC49" s="290"/>
      <c r="GPD49" s="290"/>
      <c r="GPE49" s="290"/>
      <c r="GPF49" s="290"/>
      <c r="GPG49" s="290"/>
      <c r="GPH49" s="290"/>
      <c r="GPI49" s="290"/>
      <c r="GPJ49" s="290"/>
      <c r="GPK49" s="290"/>
      <c r="GPL49" s="290"/>
      <c r="GPM49" s="290"/>
      <c r="GPN49" s="290"/>
      <c r="GPO49" s="290"/>
      <c r="GPP49" s="290"/>
      <c r="GPQ49" s="290"/>
      <c r="GPR49" s="290"/>
      <c r="GPS49" s="290"/>
      <c r="GPT49" s="290"/>
      <c r="GPU49" s="290"/>
      <c r="GPV49" s="290"/>
      <c r="GPW49" s="290"/>
      <c r="GPX49" s="290"/>
      <c r="GPY49" s="290"/>
      <c r="GPZ49" s="290"/>
      <c r="GQA49" s="290"/>
      <c r="GQB49" s="290"/>
      <c r="GQC49" s="290"/>
      <c r="GQD49" s="290"/>
      <c r="GQE49" s="290"/>
      <c r="GQF49" s="290"/>
      <c r="GQG49" s="290"/>
      <c r="GQH49" s="290"/>
      <c r="GQI49" s="290"/>
      <c r="GQJ49" s="290"/>
      <c r="GQK49" s="290"/>
      <c r="GQL49" s="290"/>
      <c r="GQM49" s="290"/>
      <c r="GQN49" s="290"/>
      <c r="GQO49" s="290"/>
      <c r="GQP49" s="290"/>
      <c r="GQQ49" s="290"/>
      <c r="GQR49" s="290"/>
      <c r="GQS49" s="290"/>
      <c r="GQT49" s="290"/>
      <c r="GQU49" s="290"/>
      <c r="GQV49" s="290"/>
      <c r="GQW49" s="290"/>
      <c r="GQX49" s="290"/>
      <c r="GQY49" s="290"/>
      <c r="GQZ49" s="290"/>
      <c r="GRA49" s="290"/>
      <c r="GRB49" s="290"/>
      <c r="GRC49" s="290"/>
      <c r="GRD49" s="290"/>
      <c r="GRE49" s="290"/>
      <c r="GRF49" s="290"/>
      <c r="GRG49" s="290"/>
      <c r="GRH49" s="290"/>
      <c r="GRI49" s="290"/>
      <c r="GRJ49" s="290"/>
      <c r="GRK49" s="290"/>
      <c r="GRL49" s="290"/>
      <c r="GRM49" s="290"/>
      <c r="GRN49" s="290"/>
      <c r="GRO49" s="290"/>
      <c r="GRP49" s="290"/>
      <c r="GRQ49" s="290"/>
      <c r="GRR49" s="290"/>
      <c r="GRS49" s="290"/>
      <c r="GRT49" s="290"/>
      <c r="GRU49" s="290"/>
      <c r="GRV49" s="290"/>
      <c r="GRW49" s="290"/>
      <c r="GRX49" s="290"/>
      <c r="GRY49" s="290"/>
      <c r="GRZ49" s="290"/>
      <c r="GSA49" s="290"/>
      <c r="GSB49" s="290"/>
      <c r="GSC49" s="290"/>
      <c r="GSD49" s="290"/>
      <c r="GSE49" s="290"/>
      <c r="GSF49" s="290"/>
      <c r="GSG49" s="290"/>
      <c r="GSH49" s="290"/>
      <c r="GSI49" s="290"/>
      <c r="GSJ49" s="290"/>
      <c r="GSK49" s="290"/>
      <c r="GSL49" s="290"/>
      <c r="GSM49" s="290"/>
      <c r="GSN49" s="290"/>
      <c r="GSO49" s="290"/>
      <c r="GSP49" s="290"/>
      <c r="GSQ49" s="290"/>
      <c r="GSR49" s="290"/>
      <c r="GSS49" s="290"/>
      <c r="GST49" s="290"/>
      <c r="GSU49" s="290"/>
      <c r="GSV49" s="290"/>
      <c r="GSW49" s="290"/>
      <c r="GSX49" s="290"/>
      <c r="GSY49" s="290"/>
      <c r="GSZ49" s="290"/>
      <c r="GTA49" s="290"/>
      <c r="GTB49" s="290"/>
      <c r="GTC49" s="290"/>
      <c r="GTD49" s="290"/>
      <c r="GTE49" s="290"/>
      <c r="GTF49" s="290"/>
      <c r="GTG49" s="290"/>
      <c r="GTH49" s="290"/>
      <c r="GTI49" s="290"/>
      <c r="GTJ49" s="290"/>
      <c r="GTK49" s="290"/>
      <c r="GTL49" s="290"/>
      <c r="GTM49" s="290"/>
      <c r="GTN49" s="290"/>
      <c r="GTO49" s="290"/>
      <c r="GTP49" s="290"/>
      <c r="GTQ49" s="290"/>
      <c r="GTR49" s="290"/>
      <c r="GTS49" s="290"/>
      <c r="GTT49" s="290"/>
      <c r="GTU49" s="290"/>
      <c r="GTV49" s="290"/>
      <c r="GTW49" s="290"/>
      <c r="GTX49" s="290"/>
      <c r="GTY49" s="290"/>
      <c r="GTZ49" s="290"/>
      <c r="GUA49" s="290"/>
      <c r="GUB49" s="290"/>
      <c r="GUC49" s="290"/>
      <c r="GUD49" s="290"/>
      <c r="GUE49" s="290"/>
      <c r="GUF49" s="290"/>
      <c r="GUG49" s="290"/>
      <c r="GUH49" s="290"/>
      <c r="GUI49" s="290"/>
      <c r="GUJ49" s="290"/>
      <c r="GUK49" s="290"/>
      <c r="GUL49" s="290"/>
      <c r="GUM49" s="290"/>
      <c r="GUN49" s="290"/>
      <c r="GUO49" s="290"/>
      <c r="GUP49" s="290"/>
      <c r="GUQ49" s="290"/>
      <c r="GUR49" s="290"/>
      <c r="GUS49" s="290"/>
      <c r="GUT49" s="290"/>
      <c r="GUU49" s="290"/>
      <c r="GUV49" s="290"/>
      <c r="GUW49" s="290"/>
      <c r="GUX49" s="290"/>
      <c r="GUY49" s="290"/>
      <c r="GUZ49" s="290"/>
      <c r="GVA49" s="290"/>
      <c r="GVB49" s="290"/>
      <c r="GVC49" s="290"/>
      <c r="GVD49" s="290"/>
      <c r="GVE49" s="290"/>
      <c r="GVF49" s="290"/>
      <c r="GVG49" s="290"/>
      <c r="GVH49" s="290"/>
      <c r="GVI49" s="290"/>
      <c r="GVJ49" s="290"/>
      <c r="GVK49" s="290"/>
      <c r="GVL49" s="290"/>
      <c r="GVM49" s="290"/>
      <c r="GVN49" s="290"/>
      <c r="GVO49" s="290"/>
      <c r="GVP49" s="290"/>
      <c r="GVQ49" s="290"/>
      <c r="GVR49" s="290"/>
      <c r="GVS49" s="290"/>
      <c r="GVT49" s="290"/>
      <c r="GVU49" s="290"/>
      <c r="GVV49" s="290"/>
      <c r="GVW49" s="290"/>
      <c r="GVX49" s="290"/>
      <c r="GVY49" s="290"/>
      <c r="GVZ49" s="290"/>
      <c r="GWA49" s="290"/>
      <c r="GWB49" s="290"/>
      <c r="GWC49" s="290"/>
      <c r="GWD49" s="290"/>
      <c r="GWE49" s="290"/>
      <c r="GWF49" s="290"/>
      <c r="GWG49" s="290"/>
      <c r="GWH49" s="290"/>
      <c r="GWI49" s="290"/>
      <c r="GWJ49" s="290"/>
      <c r="GWK49" s="290"/>
      <c r="GWL49" s="290"/>
      <c r="GWM49" s="290"/>
      <c r="GWN49" s="290"/>
      <c r="GWO49" s="290"/>
      <c r="GWP49" s="290"/>
      <c r="GWQ49" s="290"/>
      <c r="GWR49" s="290"/>
      <c r="GWS49" s="290"/>
      <c r="GWT49" s="290"/>
      <c r="GWU49" s="290"/>
      <c r="GWV49" s="290"/>
      <c r="GWW49" s="290"/>
      <c r="GWX49" s="290"/>
      <c r="GWY49" s="290"/>
      <c r="GWZ49" s="290"/>
      <c r="GXA49" s="290"/>
      <c r="GXB49" s="290"/>
      <c r="GXC49" s="290"/>
      <c r="GXD49" s="290"/>
      <c r="GXE49" s="290"/>
      <c r="GXF49" s="290"/>
      <c r="GXG49" s="290"/>
      <c r="GXH49" s="290"/>
      <c r="GXI49" s="290"/>
      <c r="GXJ49" s="290"/>
      <c r="GXK49" s="290"/>
      <c r="GXL49" s="290"/>
      <c r="GXM49" s="290"/>
      <c r="GXN49" s="290"/>
      <c r="GXO49" s="290"/>
      <c r="GXP49" s="290"/>
      <c r="GXQ49" s="290"/>
      <c r="GXR49" s="290"/>
      <c r="GXS49" s="290"/>
      <c r="GXT49" s="290"/>
      <c r="GXU49" s="290"/>
      <c r="GXV49" s="290"/>
      <c r="GXW49" s="290"/>
      <c r="GXX49" s="290"/>
      <c r="GXY49" s="290"/>
      <c r="GXZ49" s="290"/>
      <c r="GYA49" s="290"/>
      <c r="GYB49" s="290"/>
      <c r="GYC49" s="290"/>
      <c r="GYD49" s="290"/>
      <c r="GYE49" s="290"/>
      <c r="GYF49" s="290"/>
      <c r="GYG49" s="290"/>
      <c r="GYH49" s="290"/>
      <c r="GYI49" s="290"/>
      <c r="GYJ49" s="290"/>
      <c r="GYK49" s="290"/>
      <c r="GYL49" s="290"/>
      <c r="GYM49" s="290"/>
      <c r="GYN49" s="290"/>
      <c r="GYO49" s="290"/>
      <c r="GYP49" s="290"/>
      <c r="GYQ49" s="290"/>
      <c r="GYR49" s="290"/>
      <c r="GYS49" s="290"/>
      <c r="GYT49" s="290"/>
      <c r="GYU49" s="290"/>
      <c r="GYV49" s="290"/>
      <c r="GYW49" s="290"/>
      <c r="GYX49" s="290"/>
      <c r="GYY49" s="290"/>
      <c r="GYZ49" s="290"/>
      <c r="GZA49" s="290"/>
      <c r="GZB49" s="290"/>
      <c r="GZC49" s="290"/>
      <c r="GZD49" s="290"/>
      <c r="GZE49" s="290"/>
      <c r="GZF49" s="290"/>
      <c r="GZG49" s="290"/>
      <c r="GZH49" s="290"/>
      <c r="GZI49" s="290"/>
      <c r="GZJ49" s="290"/>
      <c r="GZK49" s="290"/>
      <c r="GZL49" s="290"/>
      <c r="GZM49" s="290"/>
      <c r="GZN49" s="290"/>
      <c r="GZO49" s="290"/>
      <c r="GZP49" s="290"/>
      <c r="GZQ49" s="290"/>
      <c r="GZR49" s="290"/>
      <c r="GZS49" s="290"/>
      <c r="GZT49" s="290"/>
      <c r="GZU49" s="290"/>
      <c r="GZV49" s="290"/>
      <c r="GZW49" s="290"/>
      <c r="GZX49" s="290"/>
      <c r="GZY49" s="290"/>
      <c r="GZZ49" s="290"/>
      <c r="HAA49" s="290"/>
      <c r="HAB49" s="290"/>
      <c r="HAC49" s="290"/>
      <c r="HAD49" s="290"/>
      <c r="HAE49" s="290"/>
      <c r="HAF49" s="290"/>
      <c r="HAG49" s="290"/>
      <c r="HAH49" s="290"/>
      <c r="HAI49" s="290"/>
      <c r="HAJ49" s="290"/>
      <c r="HAK49" s="290"/>
      <c r="HAL49" s="290"/>
      <c r="HAM49" s="290"/>
      <c r="HAN49" s="290"/>
      <c r="HAO49" s="290"/>
      <c r="HAP49" s="290"/>
      <c r="HAQ49" s="290"/>
      <c r="HAR49" s="290"/>
      <c r="HAS49" s="290"/>
      <c r="HAT49" s="290"/>
      <c r="HAU49" s="290"/>
      <c r="HAV49" s="290"/>
      <c r="HAW49" s="290"/>
      <c r="HAX49" s="290"/>
      <c r="HAY49" s="290"/>
      <c r="HAZ49" s="290"/>
      <c r="HBA49" s="290"/>
      <c r="HBB49" s="290"/>
      <c r="HBC49" s="290"/>
      <c r="HBD49" s="290"/>
      <c r="HBE49" s="290"/>
      <c r="HBF49" s="290"/>
      <c r="HBG49" s="290"/>
      <c r="HBH49" s="290"/>
      <c r="HBI49" s="290"/>
      <c r="HBJ49" s="290"/>
      <c r="HBK49" s="290"/>
      <c r="HBL49" s="290"/>
      <c r="HBM49" s="290"/>
      <c r="HBN49" s="290"/>
      <c r="HBO49" s="290"/>
      <c r="HBP49" s="290"/>
      <c r="HBQ49" s="290"/>
      <c r="HBR49" s="290"/>
      <c r="HBS49" s="290"/>
      <c r="HBT49" s="290"/>
      <c r="HBU49" s="290"/>
      <c r="HBV49" s="290"/>
      <c r="HBW49" s="290"/>
      <c r="HBX49" s="290"/>
      <c r="HBY49" s="290"/>
      <c r="HBZ49" s="290"/>
      <c r="HCA49" s="290"/>
      <c r="HCB49" s="290"/>
      <c r="HCC49" s="290"/>
      <c r="HCD49" s="290"/>
      <c r="HCE49" s="290"/>
      <c r="HCF49" s="290"/>
      <c r="HCG49" s="290"/>
      <c r="HCH49" s="290"/>
      <c r="HCI49" s="290"/>
      <c r="HCJ49" s="290"/>
      <c r="HCK49" s="290"/>
      <c r="HCL49" s="290"/>
      <c r="HCM49" s="290"/>
      <c r="HCN49" s="290"/>
      <c r="HCO49" s="290"/>
      <c r="HCP49" s="290"/>
      <c r="HCQ49" s="290"/>
      <c r="HCR49" s="290"/>
      <c r="HCS49" s="290"/>
      <c r="HCT49" s="290"/>
      <c r="HCU49" s="290"/>
      <c r="HCV49" s="290"/>
      <c r="HCW49" s="290"/>
      <c r="HCX49" s="290"/>
      <c r="HCY49" s="290"/>
      <c r="HCZ49" s="290"/>
      <c r="HDA49" s="290"/>
      <c r="HDB49" s="290"/>
      <c r="HDC49" s="290"/>
      <c r="HDD49" s="290"/>
      <c r="HDE49" s="290"/>
      <c r="HDF49" s="290"/>
      <c r="HDG49" s="290"/>
      <c r="HDH49" s="290"/>
      <c r="HDI49" s="290"/>
      <c r="HDJ49" s="290"/>
      <c r="HDK49" s="290"/>
      <c r="HDL49" s="290"/>
      <c r="HDM49" s="290"/>
      <c r="HDN49" s="290"/>
      <c r="HDO49" s="290"/>
      <c r="HDP49" s="290"/>
      <c r="HDQ49" s="290"/>
      <c r="HDR49" s="290"/>
      <c r="HDS49" s="290"/>
      <c r="HDT49" s="290"/>
      <c r="HDU49" s="290"/>
      <c r="HDV49" s="290"/>
      <c r="HDW49" s="290"/>
      <c r="HDX49" s="290"/>
      <c r="HDY49" s="290"/>
      <c r="HDZ49" s="290"/>
      <c r="HEA49" s="290"/>
      <c r="HEB49" s="290"/>
      <c r="HEC49" s="290"/>
      <c r="HED49" s="290"/>
      <c r="HEE49" s="290"/>
      <c r="HEF49" s="290"/>
      <c r="HEG49" s="290"/>
      <c r="HEH49" s="290"/>
      <c r="HEI49" s="290"/>
      <c r="HEJ49" s="290"/>
      <c r="HEK49" s="290"/>
      <c r="HEL49" s="290"/>
      <c r="HEM49" s="290"/>
      <c r="HEN49" s="290"/>
      <c r="HEO49" s="290"/>
      <c r="HEP49" s="290"/>
      <c r="HEQ49" s="290"/>
      <c r="HER49" s="290"/>
      <c r="HES49" s="290"/>
      <c r="HET49" s="290"/>
      <c r="HEU49" s="290"/>
      <c r="HEV49" s="290"/>
      <c r="HEW49" s="290"/>
      <c r="HEX49" s="290"/>
      <c r="HEY49" s="290"/>
      <c r="HEZ49" s="290"/>
      <c r="HFA49" s="290"/>
      <c r="HFB49" s="290"/>
      <c r="HFC49" s="290"/>
      <c r="HFD49" s="290"/>
      <c r="HFE49" s="290"/>
      <c r="HFF49" s="290"/>
      <c r="HFG49" s="290"/>
      <c r="HFH49" s="290"/>
      <c r="HFI49" s="290"/>
      <c r="HFJ49" s="290"/>
      <c r="HFK49" s="290"/>
      <c r="HFL49" s="290"/>
      <c r="HFM49" s="290"/>
      <c r="HFN49" s="290"/>
      <c r="HFO49" s="290"/>
      <c r="HFP49" s="290"/>
      <c r="HFQ49" s="290"/>
      <c r="HFR49" s="290"/>
      <c r="HFS49" s="290"/>
      <c r="HFT49" s="290"/>
      <c r="HFU49" s="290"/>
      <c r="HFV49" s="290"/>
      <c r="HFW49" s="290"/>
      <c r="HFX49" s="290"/>
      <c r="HFY49" s="290"/>
      <c r="HFZ49" s="290"/>
      <c r="HGA49" s="290"/>
      <c r="HGB49" s="290"/>
      <c r="HGC49" s="290"/>
      <c r="HGD49" s="290"/>
      <c r="HGE49" s="290"/>
      <c r="HGF49" s="290"/>
      <c r="HGG49" s="290"/>
      <c r="HGH49" s="290"/>
      <c r="HGI49" s="290"/>
      <c r="HGJ49" s="290"/>
      <c r="HGK49" s="290"/>
      <c r="HGL49" s="290"/>
      <c r="HGM49" s="290"/>
      <c r="HGN49" s="290"/>
      <c r="HGO49" s="290"/>
      <c r="HGP49" s="290"/>
      <c r="HGQ49" s="290"/>
      <c r="HGR49" s="290"/>
      <c r="HGS49" s="290"/>
      <c r="HGT49" s="290"/>
      <c r="HGU49" s="290"/>
      <c r="HGV49" s="290"/>
      <c r="HGW49" s="290"/>
      <c r="HGX49" s="290"/>
      <c r="HGY49" s="290"/>
      <c r="HGZ49" s="290"/>
      <c r="HHA49" s="290"/>
      <c r="HHB49" s="290"/>
      <c r="HHC49" s="290"/>
      <c r="HHD49" s="290"/>
      <c r="HHE49" s="290"/>
      <c r="HHF49" s="290"/>
      <c r="HHG49" s="290"/>
      <c r="HHH49" s="290"/>
      <c r="HHI49" s="290"/>
      <c r="HHJ49" s="290"/>
      <c r="HHK49" s="290"/>
      <c r="HHL49" s="290"/>
      <c r="HHM49" s="290"/>
      <c r="HHN49" s="290"/>
      <c r="HHO49" s="290"/>
      <c r="HHP49" s="290"/>
      <c r="HHQ49" s="290"/>
      <c r="HHR49" s="290"/>
      <c r="HHS49" s="290"/>
      <c r="HHT49" s="290"/>
      <c r="HHU49" s="290"/>
      <c r="HHV49" s="290"/>
      <c r="HHW49" s="290"/>
      <c r="HHX49" s="290"/>
      <c r="HHY49" s="290"/>
      <c r="HHZ49" s="290"/>
      <c r="HIA49" s="290"/>
      <c r="HIB49" s="290"/>
      <c r="HIC49" s="290"/>
      <c r="HID49" s="290"/>
      <c r="HIE49" s="290"/>
      <c r="HIF49" s="290"/>
      <c r="HIG49" s="290"/>
      <c r="HIH49" s="290"/>
      <c r="HII49" s="290"/>
      <c r="HIJ49" s="290"/>
      <c r="HIK49" s="290"/>
      <c r="HIL49" s="290"/>
      <c r="HIM49" s="290"/>
      <c r="HIN49" s="290"/>
      <c r="HIO49" s="290"/>
      <c r="HIP49" s="290"/>
      <c r="HIQ49" s="290"/>
      <c r="HIR49" s="290"/>
      <c r="HIS49" s="290"/>
      <c r="HIT49" s="290"/>
      <c r="HIU49" s="290"/>
      <c r="HIV49" s="290"/>
      <c r="HIW49" s="290"/>
      <c r="HIX49" s="290"/>
      <c r="HIY49" s="290"/>
      <c r="HIZ49" s="290"/>
      <c r="HJA49" s="290"/>
      <c r="HJB49" s="290"/>
      <c r="HJC49" s="290"/>
      <c r="HJD49" s="290"/>
      <c r="HJE49" s="290"/>
      <c r="HJF49" s="290"/>
      <c r="HJG49" s="290"/>
      <c r="HJH49" s="290"/>
      <c r="HJI49" s="290"/>
      <c r="HJJ49" s="290"/>
      <c r="HJK49" s="290"/>
      <c r="HJL49" s="290"/>
      <c r="HJM49" s="290"/>
      <c r="HJN49" s="290"/>
      <c r="HJO49" s="290"/>
      <c r="HJP49" s="290"/>
      <c r="HJQ49" s="290"/>
      <c r="HJR49" s="290"/>
      <c r="HJS49" s="290"/>
      <c r="HJT49" s="290"/>
      <c r="HJU49" s="290"/>
      <c r="HJV49" s="290"/>
      <c r="HJW49" s="290"/>
      <c r="HJX49" s="290"/>
      <c r="HJY49" s="290"/>
      <c r="HJZ49" s="290"/>
      <c r="HKA49" s="290"/>
      <c r="HKB49" s="290"/>
      <c r="HKC49" s="290"/>
      <c r="HKD49" s="290"/>
      <c r="HKE49" s="290"/>
      <c r="HKF49" s="290"/>
      <c r="HKG49" s="290"/>
      <c r="HKH49" s="290"/>
      <c r="HKI49" s="290"/>
      <c r="HKJ49" s="290"/>
      <c r="HKK49" s="290"/>
      <c r="HKL49" s="290"/>
      <c r="HKM49" s="290"/>
      <c r="HKN49" s="290"/>
      <c r="HKO49" s="290"/>
      <c r="HKP49" s="290"/>
      <c r="HKQ49" s="290"/>
      <c r="HKR49" s="290"/>
      <c r="HKS49" s="290"/>
      <c r="HKT49" s="290"/>
      <c r="HKU49" s="290"/>
      <c r="HKV49" s="290"/>
      <c r="HKW49" s="290"/>
      <c r="HKX49" s="290"/>
      <c r="HKY49" s="290"/>
      <c r="HKZ49" s="290"/>
      <c r="HLA49" s="290"/>
      <c r="HLB49" s="290"/>
      <c r="HLC49" s="290"/>
      <c r="HLD49" s="290"/>
      <c r="HLE49" s="290"/>
      <c r="HLF49" s="290"/>
      <c r="HLG49" s="290"/>
      <c r="HLH49" s="290"/>
      <c r="HLI49" s="290"/>
      <c r="HLJ49" s="290"/>
      <c r="HLK49" s="290"/>
      <c r="HLL49" s="290"/>
      <c r="HLM49" s="290"/>
      <c r="HLN49" s="290"/>
      <c r="HLO49" s="290"/>
      <c r="HLP49" s="290"/>
      <c r="HLQ49" s="290"/>
      <c r="HLR49" s="290"/>
      <c r="HLS49" s="290"/>
      <c r="HLT49" s="290"/>
      <c r="HLU49" s="290"/>
      <c r="HLV49" s="290"/>
      <c r="HLW49" s="290"/>
      <c r="HLX49" s="290"/>
      <c r="HLY49" s="290"/>
      <c r="HLZ49" s="290"/>
      <c r="HMA49" s="290"/>
      <c r="HMB49" s="290"/>
      <c r="HMC49" s="290"/>
      <c r="HMD49" s="290"/>
      <c r="HME49" s="290"/>
      <c r="HMF49" s="290"/>
      <c r="HMG49" s="290"/>
      <c r="HMH49" s="290"/>
      <c r="HMI49" s="290"/>
      <c r="HMJ49" s="290"/>
      <c r="HMK49" s="290"/>
      <c r="HML49" s="290"/>
      <c r="HMM49" s="290"/>
      <c r="HMN49" s="290"/>
      <c r="HMO49" s="290"/>
      <c r="HMP49" s="290"/>
      <c r="HMQ49" s="290"/>
      <c r="HMR49" s="290"/>
      <c r="HMS49" s="290"/>
      <c r="HMT49" s="290"/>
      <c r="HMU49" s="290"/>
      <c r="HMV49" s="290"/>
      <c r="HMW49" s="290"/>
      <c r="HMX49" s="290"/>
      <c r="HMY49" s="290"/>
      <c r="HMZ49" s="290"/>
      <c r="HNA49" s="290"/>
      <c r="HNB49" s="290"/>
      <c r="HNC49" s="290"/>
      <c r="HND49" s="290"/>
      <c r="HNE49" s="290"/>
      <c r="HNF49" s="290"/>
      <c r="HNG49" s="290"/>
      <c r="HNH49" s="290"/>
      <c r="HNI49" s="290"/>
      <c r="HNJ49" s="290"/>
      <c r="HNK49" s="290"/>
      <c r="HNL49" s="290"/>
      <c r="HNM49" s="290"/>
      <c r="HNN49" s="290"/>
      <c r="HNO49" s="290"/>
      <c r="HNP49" s="290"/>
      <c r="HNQ49" s="290"/>
      <c r="HNR49" s="290"/>
      <c r="HNS49" s="290"/>
      <c r="HNT49" s="290"/>
      <c r="HNU49" s="290"/>
      <c r="HNV49" s="290"/>
      <c r="HNW49" s="290"/>
      <c r="HNX49" s="290"/>
      <c r="HNY49" s="290"/>
      <c r="HNZ49" s="290"/>
      <c r="HOA49" s="290"/>
      <c r="HOB49" s="290"/>
      <c r="HOC49" s="290"/>
      <c r="HOD49" s="290"/>
      <c r="HOE49" s="290"/>
      <c r="HOF49" s="290"/>
      <c r="HOG49" s="290"/>
      <c r="HOH49" s="290"/>
      <c r="HOI49" s="290"/>
      <c r="HOJ49" s="290"/>
      <c r="HOK49" s="290"/>
      <c r="HOL49" s="290"/>
      <c r="HOM49" s="290"/>
      <c r="HON49" s="290"/>
      <c r="HOO49" s="290"/>
      <c r="HOP49" s="290"/>
      <c r="HOQ49" s="290"/>
      <c r="HOR49" s="290"/>
      <c r="HOS49" s="290"/>
      <c r="HOT49" s="290"/>
      <c r="HOU49" s="290"/>
      <c r="HOV49" s="290"/>
      <c r="HOW49" s="290"/>
      <c r="HOX49" s="290"/>
      <c r="HOY49" s="290"/>
      <c r="HOZ49" s="290"/>
      <c r="HPA49" s="290"/>
      <c r="HPB49" s="290"/>
      <c r="HPC49" s="290"/>
      <c r="HPD49" s="290"/>
      <c r="HPE49" s="290"/>
      <c r="HPF49" s="290"/>
      <c r="HPG49" s="290"/>
      <c r="HPH49" s="290"/>
      <c r="HPI49" s="290"/>
      <c r="HPJ49" s="290"/>
      <c r="HPK49" s="290"/>
      <c r="HPL49" s="290"/>
      <c r="HPM49" s="290"/>
      <c r="HPN49" s="290"/>
      <c r="HPO49" s="290"/>
      <c r="HPP49" s="290"/>
      <c r="HPQ49" s="290"/>
      <c r="HPR49" s="290"/>
      <c r="HPS49" s="290"/>
      <c r="HPT49" s="290"/>
      <c r="HPU49" s="290"/>
      <c r="HPV49" s="290"/>
      <c r="HPW49" s="290"/>
      <c r="HPX49" s="290"/>
      <c r="HPY49" s="290"/>
      <c r="HPZ49" s="290"/>
      <c r="HQA49" s="290"/>
      <c r="HQB49" s="290"/>
      <c r="HQC49" s="290"/>
      <c r="HQD49" s="290"/>
      <c r="HQE49" s="290"/>
      <c r="HQF49" s="290"/>
      <c r="HQG49" s="290"/>
      <c r="HQH49" s="290"/>
      <c r="HQI49" s="290"/>
      <c r="HQJ49" s="290"/>
      <c r="HQK49" s="290"/>
      <c r="HQL49" s="290"/>
      <c r="HQM49" s="290"/>
      <c r="HQN49" s="290"/>
      <c r="HQO49" s="290"/>
      <c r="HQP49" s="290"/>
      <c r="HQQ49" s="290"/>
      <c r="HQR49" s="290"/>
      <c r="HQS49" s="290"/>
      <c r="HQT49" s="290"/>
      <c r="HQU49" s="290"/>
      <c r="HQV49" s="290"/>
      <c r="HQW49" s="290"/>
      <c r="HQX49" s="290"/>
      <c r="HQY49" s="290"/>
      <c r="HQZ49" s="290"/>
      <c r="HRA49" s="290"/>
      <c r="HRB49" s="290"/>
      <c r="HRC49" s="290"/>
      <c r="HRD49" s="290"/>
      <c r="HRE49" s="290"/>
      <c r="HRF49" s="290"/>
      <c r="HRG49" s="290"/>
      <c r="HRH49" s="290"/>
      <c r="HRI49" s="290"/>
      <c r="HRJ49" s="290"/>
      <c r="HRK49" s="290"/>
      <c r="HRL49" s="290"/>
      <c r="HRM49" s="290"/>
      <c r="HRN49" s="290"/>
      <c r="HRO49" s="290"/>
      <c r="HRP49" s="290"/>
      <c r="HRQ49" s="290"/>
      <c r="HRR49" s="290"/>
      <c r="HRS49" s="290"/>
      <c r="HRT49" s="290"/>
      <c r="HRU49" s="290"/>
      <c r="HRV49" s="290"/>
      <c r="HRW49" s="290"/>
      <c r="HRX49" s="290"/>
      <c r="HRY49" s="290"/>
      <c r="HRZ49" s="290"/>
      <c r="HSA49" s="290"/>
      <c r="HSB49" s="290"/>
      <c r="HSC49" s="290"/>
      <c r="HSD49" s="290"/>
      <c r="HSE49" s="290"/>
      <c r="HSF49" s="290"/>
      <c r="HSG49" s="290"/>
      <c r="HSH49" s="290"/>
      <c r="HSI49" s="290"/>
      <c r="HSJ49" s="290"/>
      <c r="HSK49" s="290"/>
      <c r="HSL49" s="290"/>
      <c r="HSM49" s="290"/>
      <c r="HSN49" s="290"/>
      <c r="HSO49" s="290"/>
      <c r="HSP49" s="290"/>
      <c r="HSQ49" s="290"/>
      <c r="HSR49" s="290"/>
      <c r="HSS49" s="290"/>
      <c r="HST49" s="290"/>
      <c r="HSU49" s="290"/>
      <c r="HSV49" s="290"/>
      <c r="HSW49" s="290"/>
      <c r="HSX49" s="290"/>
      <c r="HSY49" s="290"/>
      <c r="HSZ49" s="290"/>
      <c r="HTA49" s="290"/>
      <c r="HTB49" s="290"/>
      <c r="HTC49" s="290"/>
      <c r="HTD49" s="290"/>
      <c r="HTE49" s="290"/>
      <c r="HTF49" s="290"/>
      <c r="HTG49" s="290"/>
      <c r="HTH49" s="290"/>
      <c r="HTI49" s="290"/>
      <c r="HTJ49" s="290"/>
      <c r="HTK49" s="290"/>
      <c r="HTL49" s="290"/>
      <c r="HTM49" s="290"/>
      <c r="HTN49" s="290"/>
      <c r="HTO49" s="290"/>
      <c r="HTP49" s="290"/>
      <c r="HTQ49" s="290"/>
      <c r="HTR49" s="290"/>
      <c r="HTS49" s="290"/>
      <c r="HTT49" s="290"/>
      <c r="HTU49" s="290"/>
      <c r="HTV49" s="290"/>
      <c r="HTW49" s="290"/>
      <c r="HTX49" s="290"/>
      <c r="HTY49" s="290"/>
      <c r="HTZ49" s="290"/>
      <c r="HUA49" s="290"/>
      <c r="HUB49" s="290"/>
      <c r="HUC49" s="290"/>
      <c r="HUD49" s="290"/>
      <c r="HUE49" s="290"/>
      <c r="HUF49" s="290"/>
      <c r="HUG49" s="290"/>
      <c r="HUH49" s="290"/>
      <c r="HUI49" s="290"/>
      <c r="HUJ49" s="290"/>
      <c r="HUK49" s="290"/>
      <c r="HUL49" s="290"/>
      <c r="HUM49" s="290"/>
      <c r="HUN49" s="290"/>
      <c r="HUO49" s="290"/>
      <c r="HUP49" s="290"/>
      <c r="HUQ49" s="290"/>
      <c r="HUR49" s="290"/>
      <c r="HUS49" s="290"/>
      <c r="HUT49" s="290"/>
      <c r="HUU49" s="290"/>
      <c r="HUV49" s="290"/>
      <c r="HUW49" s="290"/>
      <c r="HUX49" s="290"/>
      <c r="HUY49" s="290"/>
      <c r="HUZ49" s="290"/>
      <c r="HVA49" s="290"/>
      <c r="HVB49" s="290"/>
      <c r="HVC49" s="290"/>
      <c r="HVD49" s="290"/>
      <c r="HVE49" s="290"/>
      <c r="HVF49" s="290"/>
      <c r="HVG49" s="290"/>
      <c r="HVH49" s="290"/>
      <c r="HVI49" s="290"/>
      <c r="HVJ49" s="290"/>
      <c r="HVK49" s="290"/>
      <c r="HVL49" s="290"/>
      <c r="HVM49" s="290"/>
      <c r="HVN49" s="290"/>
      <c r="HVO49" s="290"/>
      <c r="HVP49" s="290"/>
      <c r="HVQ49" s="290"/>
      <c r="HVR49" s="290"/>
      <c r="HVS49" s="290"/>
      <c r="HVT49" s="290"/>
      <c r="HVU49" s="290"/>
      <c r="HVV49" s="290"/>
      <c r="HVW49" s="290"/>
      <c r="HVX49" s="290"/>
      <c r="HVY49" s="290"/>
      <c r="HVZ49" s="290"/>
      <c r="HWA49" s="290"/>
      <c r="HWB49" s="290"/>
      <c r="HWC49" s="290"/>
      <c r="HWD49" s="290"/>
      <c r="HWE49" s="290"/>
      <c r="HWF49" s="290"/>
      <c r="HWG49" s="290"/>
      <c r="HWH49" s="290"/>
      <c r="HWI49" s="290"/>
      <c r="HWJ49" s="290"/>
      <c r="HWK49" s="290"/>
      <c r="HWL49" s="290"/>
      <c r="HWM49" s="290"/>
      <c r="HWN49" s="290"/>
      <c r="HWO49" s="290"/>
      <c r="HWP49" s="290"/>
      <c r="HWQ49" s="290"/>
      <c r="HWR49" s="290"/>
      <c r="HWS49" s="290"/>
      <c r="HWT49" s="290"/>
      <c r="HWU49" s="290"/>
      <c r="HWV49" s="290"/>
      <c r="HWW49" s="290"/>
      <c r="HWX49" s="290"/>
      <c r="HWY49" s="290"/>
      <c r="HWZ49" s="290"/>
      <c r="HXA49" s="290"/>
      <c r="HXB49" s="290"/>
      <c r="HXC49" s="290"/>
      <c r="HXD49" s="290"/>
      <c r="HXE49" s="290"/>
      <c r="HXF49" s="290"/>
      <c r="HXG49" s="290"/>
      <c r="HXH49" s="290"/>
      <c r="HXI49" s="290"/>
      <c r="HXJ49" s="290"/>
      <c r="HXK49" s="290"/>
      <c r="HXL49" s="290"/>
      <c r="HXM49" s="290"/>
      <c r="HXN49" s="290"/>
      <c r="HXO49" s="290"/>
      <c r="HXP49" s="290"/>
      <c r="HXQ49" s="290"/>
      <c r="HXR49" s="290"/>
      <c r="HXS49" s="290"/>
      <c r="HXT49" s="290"/>
      <c r="HXU49" s="290"/>
      <c r="HXV49" s="290"/>
      <c r="HXW49" s="290"/>
      <c r="HXX49" s="290"/>
      <c r="HXY49" s="290"/>
      <c r="HXZ49" s="290"/>
      <c r="HYA49" s="290"/>
      <c r="HYB49" s="290"/>
      <c r="HYC49" s="290"/>
      <c r="HYD49" s="290"/>
      <c r="HYE49" s="290"/>
      <c r="HYF49" s="290"/>
      <c r="HYG49" s="290"/>
      <c r="HYH49" s="290"/>
      <c r="HYI49" s="290"/>
      <c r="HYJ49" s="290"/>
      <c r="HYK49" s="290"/>
      <c r="HYL49" s="290"/>
      <c r="HYM49" s="290"/>
      <c r="HYN49" s="290"/>
      <c r="HYO49" s="290"/>
      <c r="HYP49" s="290"/>
      <c r="HYQ49" s="290"/>
      <c r="HYR49" s="290"/>
      <c r="HYS49" s="290"/>
      <c r="HYT49" s="290"/>
      <c r="HYU49" s="290"/>
      <c r="HYV49" s="290"/>
      <c r="HYW49" s="290"/>
      <c r="HYX49" s="290"/>
      <c r="HYY49" s="290"/>
      <c r="HYZ49" s="290"/>
      <c r="HZA49" s="290"/>
      <c r="HZB49" s="290"/>
      <c r="HZC49" s="290"/>
      <c r="HZD49" s="290"/>
      <c r="HZE49" s="290"/>
      <c r="HZF49" s="290"/>
      <c r="HZG49" s="290"/>
      <c r="HZH49" s="290"/>
      <c r="HZI49" s="290"/>
      <c r="HZJ49" s="290"/>
      <c r="HZK49" s="290"/>
      <c r="HZL49" s="290"/>
      <c r="HZM49" s="290"/>
      <c r="HZN49" s="290"/>
      <c r="HZO49" s="290"/>
      <c r="HZP49" s="290"/>
      <c r="HZQ49" s="290"/>
      <c r="HZR49" s="290"/>
      <c r="HZS49" s="290"/>
      <c r="HZT49" s="290"/>
      <c r="HZU49" s="290"/>
      <c r="HZV49" s="290"/>
      <c r="HZW49" s="290"/>
      <c r="HZX49" s="290"/>
      <c r="HZY49" s="290"/>
      <c r="HZZ49" s="290"/>
      <c r="IAA49" s="290"/>
      <c r="IAB49" s="290"/>
      <c r="IAC49" s="290"/>
      <c r="IAD49" s="290"/>
      <c r="IAE49" s="290"/>
      <c r="IAF49" s="290"/>
      <c r="IAG49" s="290"/>
      <c r="IAH49" s="290"/>
      <c r="IAI49" s="290"/>
      <c r="IAJ49" s="290"/>
      <c r="IAK49" s="290"/>
      <c r="IAL49" s="290"/>
      <c r="IAM49" s="290"/>
      <c r="IAN49" s="290"/>
      <c r="IAO49" s="290"/>
      <c r="IAP49" s="290"/>
      <c r="IAQ49" s="290"/>
      <c r="IAR49" s="290"/>
      <c r="IAS49" s="290"/>
      <c r="IAT49" s="290"/>
      <c r="IAU49" s="290"/>
      <c r="IAV49" s="290"/>
      <c r="IAW49" s="290"/>
      <c r="IAX49" s="290"/>
      <c r="IAY49" s="290"/>
      <c r="IAZ49" s="290"/>
      <c r="IBA49" s="290"/>
      <c r="IBB49" s="290"/>
      <c r="IBC49" s="290"/>
      <c r="IBD49" s="290"/>
      <c r="IBE49" s="290"/>
      <c r="IBF49" s="290"/>
      <c r="IBG49" s="290"/>
      <c r="IBH49" s="290"/>
      <c r="IBI49" s="290"/>
      <c r="IBJ49" s="290"/>
      <c r="IBK49" s="290"/>
      <c r="IBL49" s="290"/>
      <c r="IBM49" s="290"/>
      <c r="IBN49" s="290"/>
      <c r="IBO49" s="290"/>
      <c r="IBP49" s="290"/>
      <c r="IBQ49" s="290"/>
      <c r="IBR49" s="290"/>
      <c r="IBS49" s="290"/>
      <c r="IBT49" s="290"/>
      <c r="IBU49" s="290"/>
      <c r="IBV49" s="290"/>
      <c r="IBW49" s="290"/>
      <c r="IBX49" s="290"/>
      <c r="IBY49" s="290"/>
      <c r="IBZ49" s="290"/>
      <c r="ICA49" s="290"/>
      <c r="ICB49" s="290"/>
      <c r="ICC49" s="290"/>
      <c r="ICD49" s="290"/>
      <c r="ICE49" s="290"/>
      <c r="ICF49" s="290"/>
      <c r="ICG49" s="290"/>
      <c r="ICH49" s="290"/>
      <c r="ICI49" s="290"/>
      <c r="ICJ49" s="290"/>
      <c r="ICK49" s="290"/>
      <c r="ICL49" s="290"/>
      <c r="ICM49" s="290"/>
      <c r="ICN49" s="290"/>
      <c r="ICO49" s="290"/>
      <c r="ICP49" s="290"/>
      <c r="ICQ49" s="290"/>
      <c r="ICR49" s="290"/>
      <c r="ICS49" s="290"/>
      <c r="ICT49" s="290"/>
      <c r="ICU49" s="290"/>
      <c r="ICV49" s="290"/>
      <c r="ICW49" s="290"/>
      <c r="ICX49" s="290"/>
      <c r="ICY49" s="290"/>
      <c r="ICZ49" s="290"/>
      <c r="IDA49" s="290"/>
      <c r="IDB49" s="290"/>
      <c r="IDC49" s="290"/>
      <c r="IDD49" s="290"/>
      <c r="IDE49" s="290"/>
      <c r="IDF49" s="290"/>
      <c r="IDG49" s="290"/>
      <c r="IDH49" s="290"/>
      <c r="IDI49" s="290"/>
      <c r="IDJ49" s="290"/>
      <c r="IDK49" s="290"/>
      <c r="IDL49" s="290"/>
      <c r="IDM49" s="290"/>
      <c r="IDN49" s="290"/>
      <c r="IDO49" s="290"/>
      <c r="IDP49" s="290"/>
      <c r="IDQ49" s="290"/>
      <c r="IDR49" s="290"/>
      <c r="IDS49" s="290"/>
      <c r="IDT49" s="290"/>
      <c r="IDU49" s="290"/>
      <c r="IDV49" s="290"/>
      <c r="IDW49" s="290"/>
      <c r="IDX49" s="290"/>
      <c r="IDY49" s="290"/>
      <c r="IDZ49" s="290"/>
      <c r="IEA49" s="290"/>
      <c r="IEB49" s="290"/>
      <c r="IEC49" s="290"/>
      <c r="IED49" s="290"/>
      <c r="IEE49" s="290"/>
      <c r="IEF49" s="290"/>
      <c r="IEG49" s="290"/>
      <c r="IEH49" s="290"/>
      <c r="IEI49" s="290"/>
      <c r="IEJ49" s="290"/>
      <c r="IEK49" s="290"/>
      <c r="IEL49" s="290"/>
      <c r="IEM49" s="290"/>
      <c r="IEN49" s="290"/>
      <c r="IEO49" s="290"/>
      <c r="IEP49" s="290"/>
      <c r="IEQ49" s="290"/>
      <c r="IER49" s="290"/>
      <c r="IES49" s="290"/>
      <c r="IET49" s="290"/>
      <c r="IEU49" s="290"/>
      <c r="IEV49" s="290"/>
      <c r="IEW49" s="290"/>
      <c r="IEX49" s="290"/>
      <c r="IEY49" s="290"/>
      <c r="IEZ49" s="290"/>
      <c r="IFA49" s="290"/>
      <c r="IFB49" s="290"/>
      <c r="IFC49" s="290"/>
      <c r="IFD49" s="290"/>
      <c r="IFE49" s="290"/>
      <c r="IFF49" s="290"/>
      <c r="IFG49" s="290"/>
      <c r="IFH49" s="290"/>
      <c r="IFI49" s="290"/>
      <c r="IFJ49" s="290"/>
      <c r="IFK49" s="290"/>
      <c r="IFL49" s="290"/>
      <c r="IFM49" s="290"/>
      <c r="IFN49" s="290"/>
      <c r="IFO49" s="290"/>
      <c r="IFP49" s="290"/>
      <c r="IFQ49" s="290"/>
      <c r="IFR49" s="290"/>
      <c r="IFS49" s="290"/>
      <c r="IFT49" s="290"/>
      <c r="IFU49" s="290"/>
      <c r="IFV49" s="290"/>
      <c r="IFW49" s="290"/>
      <c r="IFX49" s="290"/>
      <c r="IFY49" s="290"/>
      <c r="IFZ49" s="290"/>
      <c r="IGA49" s="290"/>
      <c r="IGB49" s="290"/>
      <c r="IGC49" s="290"/>
      <c r="IGD49" s="290"/>
      <c r="IGE49" s="290"/>
      <c r="IGF49" s="290"/>
      <c r="IGG49" s="290"/>
      <c r="IGH49" s="290"/>
      <c r="IGI49" s="290"/>
      <c r="IGJ49" s="290"/>
      <c r="IGK49" s="290"/>
      <c r="IGL49" s="290"/>
      <c r="IGM49" s="290"/>
      <c r="IGN49" s="290"/>
      <c r="IGO49" s="290"/>
      <c r="IGP49" s="290"/>
      <c r="IGQ49" s="290"/>
      <c r="IGR49" s="290"/>
      <c r="IGS49" s="290"/>
      <c r="IGT49" s="290"/>
      <c r="IGU49" s="290"/>
      <c r="IGV49" s="290"/>
      <c r="IGW49" s="290"/>
      <c r="IGX49" s="290"/>
      <c r="IGY49" s="290"/>
      <c r="IGZ49" s="290"/>
      <c r="IHA49" s="290"/>
      <c r="IHB49" s="290"/>
      <c r="IHC49" s="290"/>
      <c r="IHD49" s="290"/>
      <c r="IHE49" s="290"/>
      <c r="IHF49" s="290"/>
      <c r="IHG49" s="290"/>
      <c r="IHH49" s="290"/>
      <c r="IHI49" s="290"/>
      <c r="IHJ49" s="290"/>
      <c r="IHK49" s="290"/>
      <c r="IHL49" s="290"/>
      <c r="IHM49" s="290"/>
      <c r="IHN49" s="290"/>
      <c r="IHO49" s="290"/>
      <c r="IHP49" s="290"/>
      <c r="IHQ49" s="290"/>
      <c r="IHR49" s="290"/>
      <c r="IHS49" s="290"/>
      <c r="IHT49" s="290"/>
      <c r="IHU49" s="290"/>
      <c r="IHV49" s="290"/>
      <c r="IHW49" s="290"/>
      <c r="IHX49" s="290"/>
      <c r="IHY49" s="290"/>
      <c r="IHZ49" s="290"/>
      <c r="IIA49" s="290"/>
      <c r="IIB49" s="290"/>
      <c r="IIC49" s="290"/>
      <c r="IID49" s="290"/>
      <c r="IIE49" s="290"/>
      <c r="IIF49" s="290"/>
      <c r="IIG49" s="290"/>
      <c r="IIH49" s="290"/>
      <c r="III49" s="290"/>
      <c r="IIJ49" s="290"/>
      <c r="IIK49" s="290"/>
      <c r="IIL49" s="290"/>
      <c r="IIM49" s="290"/>
      <c r="IIN49" s="290"/>
      <c r="IIO49" s="290"/>
      <c r="IIP49" s="290"/>
      <c r="IIQ49" s="290"/>
      <c r="IIR49" s="290"/>
      <c r="IIS49" s="290"/>
      <c r="IIT49" s="290"/>
      <c r="IIU49" s="290"/>
      <c r="IIV49" s="290"/>
      <c r="IIW49" s="290"/>
      <c r="IIX49" s="290"/>
      <c r="IIY49" s="290"/>
      <c r="IIZ49" s="290"/>
      <c r="IJA49" s="290"/>
      <c r="IJB49" s="290"/>
      <c r="IJC49" s="290"/>
      <c r="IJD49" s="290"/>
      <c r="IJE49" s="290"/>
      <c r="IJF49" s="290"/>
      <c r="IJG49" s="290"/>
      <c r="IJH49" s="290"/>
      <c r="IJI49" s="290"/>
      <c r="IJJ49" s="290"/>
      <c r="IJK49" s="290"/>
      <c r="IJL49" s="290"/>
      <c r="IJM49" s="290"/>
      <c r="IJN49" s="290"/>
      <c r="IJO49" s="290"/>
      <c r="IJP49" s="290"/>
      <c r="IJQ49" s="290"/>
      <c r="IJR49" s="290"/>
      <c r="IJS49" s="290"/>
      <c r="IJT49" s="290"/>
      <c r="IJU49" s="290"/>
      <c r="IJV49" s="290"/>
      <c r="IJW49" s="290"/>
      <c r="IJX49" s="290"/>
      <c r="IJY49" s="290"/>
      <c r="IJZ49" s="290"/>
      <c r="IKA49" s="290"/>
      <c r="IKB49" s="290"/>
      <c r="IKC49" s="290"/>
      <c r="IKD49" s="290"/>
      <c r="IKE49" s="290"/>
      <c r="IKF49" s="290"/>
      <c r="IKG49" s="290"/>
      <c r="IKH49" s="290"/>
      <c r="IKI49" s="290"/>
      <c r="IKJ49" s="290"/>
      <c r="IKK49" s="290"/>
      <c r="IKL49" s="290"/>
      <c r="IKM49" s="290"/>
      <c r="IKN49" s="290"/>
      <c r="IKO49" s="290"/>
      <c r="IKP49" s="290"/>
      <c r="IKQ49" s="290"/>
      <c r="IKR49" s="290"/>
      <c r="IKS49" s="290"/>
      <c r="IKT49" s="290"/>
      <c r="IKU49" s="290"/>
      <c r="IKV49" s="290"/>
      <c r="IKW49" s="290"/>
      <c r="IKX49" s="290"/>
      <c r="IKY49" s="290"/>
      <c r="IKZ49" s="290"/>
      <c r="ILA49" s="290"/>
      <c r="ILB49" s="290"/>
      <c r="ILC49" s="290"/>
      <c r="ILD49" s="290"/>
      <c r="ILE49" s="290"/>
      <c r="ILF49" s="290"/>
      <c r="ILG49" s="290"/>
      <c r="ILH49" s="290"/>
      <c r="ILI49" s="290"/>
      <c r="ILJ49" s="290"/>
      <c r="ILK49" s="290"/>
      <c r="ILL49" s="290"/>
      <c r="ILM49" s="290"/>
      <c r="ILN49" s="290"/>
      <c r="ILO49" s="290"/>
      <c r="ILP49" s="290"/>
      <c r="ILQ49" s="290"/>
      <c r="ILR49" s="290"/>
      <c r="ILS49" s="290"/>
      <c r="ILT49" s="290"/>
      <c r="ILU49" s="290"/>
      <c r="ILV49" s="290"/>
      <c r="ILW49" s="290"/>
      <c r="ILX49" s="290"/>
      <c r="ILY49" s="290"/>
      <c r="ILZ49" s="290"/>
      <c r="IMA49" s="290"/>
      <c r="IMB49" s="290"/>
      <c r="IMC49" s="290"/>
      <c r="IMD49" s="290"/>
      <c r="IME49" s="290"/>
      <c r="IMF49" s="290"/>
      <c r="IMG49" s="290"/>
      <c r="IMH49" s="290"/>
      <c r="IMI49" s="290"/>
      <c r="IMJ49" s="290"/>
      <c r="IMK49" s="290"/>
      <c r="IML49" s="290"/>
      <c r="IMM49" s="290"/>
      <c r="IMN49" s="290"/>
      <c r="IMO49" s="290"/>
      <c r="IMP49" s="290"/>
      <c r="IMQ49" s="290"/>
      <c r="IMR49" s="290"/>
      <c r="IMS49" s="290"/>
      <c r="IMT49" s="290"/>
      <c r="IMU49" s="290"/>
      <c r="IMV49" s="290"/>
      <c r="IMW49" s="290"/>
      <c r="IMX49" s="290"/>
      <c r="IMY49" s="290"/>
      <c r="IMZ49" s="290"/>
      <c r="INA49" s="290"/>
      <c r="INB49" s="290"/>
      <c r="INC49" s="290"/>
      <c r="IND49" s="290"/>
      <c r="INE49" s="290"/>
      <c r="INF49" s="290"/>
      <c r="ING49" s="290"/>
      <c r="INH49" s="290"/>
      <c r="INI49" s="290"/>
      <c r="INJ49" s="290"/>
      <c r="INK49" s="290"/>
      <c r="INL49" s="290"/>
      <c r="INM49" s="290"/>
      <c r="INN49" s="290"/>
      <c r="INO49" s="290"/>
      <c r="INP49" s="290"/>
      <c r="INQ49" s="290"/>
      <c r="INR49" s="290"/>
      <c r="INS49" s="290"/>
      <c r="INT49" s="290"/>
      <c r="INU49" s="290"/>
      <c r="INV49" s="290"/>
      <c r="INW49" s="290"/>
      <c r="INX49" s="290"/>
      <c r="INY49" s="290"/>
      <c r="INZ49" s="290"/>
      <c r="IOA49" s="290"/>
      <c r="IOB49" s="290"/>
      <c r="IOC49" s="290"/>
      <c r="IOD49" s="290"/>
      <c r="IOE49" s="290"/>
      <c r="IOF49" s="290"/>
      <c r="IOG49" s="290"/>
      <c r="IOH49" s="290"/>
      <c r="IOI49" s="290"/>
      <c r="IOJ49" s="290"/>
      <c r="IOK49" s="290"/>
      <c r="IOL49" s="290"/>
      <c r="IOM49" s="290"/>
      <c r="ION49" s="290"/>
      <c r="IOO49" s="290"/>
      <c r="IOP49" s="290"/>
      <c r="IOQ49" s="290"/>
      <c r="IOR49" s="290"/>
      <c r="IOS49" s="290"/>
      <c r="IOT49" s="290"/>
      <c r="IOU49" s="290"/>
      <c r="IOV49" s="290"/>
      <c r="IOW49" s="290"/>
      <c r="IOX49" s="290"/>
      <c r="IOY49" s="290"/>
      <c r="IOZ49" s="290"/>
      <c r="IPA49" s="290"/>
      <c r="IPB49" s="290"/>
      <c r="IPC49" s="290"/>
      <c r="IPD49" s="290"/>
      <c r="IPE49" s="290"/>
      <c r="IPF49" s="290"/>
      <c r="IPG49" s="290"/>
      <c r="IPH49" s="290"/>
      <c r="IPI49" s="290"/>
      <c r="IPJ49" s="290"/>
      <c r="IPK49" s="290"/>
      <c r="IPL49" s="290"/>
      <c r="IPM49" s="290"/>
      <c r="IPN49" s="290"/>
      <c r="IPO49" s="290"/>
      <c r="IPP49" s="290"/>
      <c r="IPQ49" s="290"/>
      <c r="IPR49" s="290"/>
      <c r="IPS49" s="290"/>
      <c r="IPT49" s="290"/>
      <c r="IPU49" s="290"/>
      <c r="IPV49" s="290"/>
      <c r="IPW49" s="290"/>
      <c r="IPX49" s="290"/>
      <c r="IPY49" s="290"/>
      <c r="IPZ49" s="290"/>
      <c r="IQA49" s="290"/>
      <c r="IQB49" s="290"/>
      <c r="IQC49" s="290"/>
      <c r="IQD49" s="290"/>
      <c r="IQE49" s="290"/>
      <c r="IQF49" s="290"/>
      <c r="IQG49" s="290"/>
      <c r="IQH49" s="290"/>
      <c r="IQI49" s="290"/>
      <c r="IQJ49" s="290"/>
      <c r="IQK49" s="290"/>
      <c r="IQL49" s="290"/>
      <c r="IQM49" s="290"/>
      <c r="IQN49" s="290"/>
      <c r="IQO49" s="290"/>
      <c r="IQP49" s="290"/>
      <c r="IQQ49" s="290"/>
      <c r="IQR49" s="290"/>
      <c r="IQS49" s="290"/>
      <c r="IQT49" s="290"/>
      <c r="IQU49" s="290"/>
      <c r="IQV49" s="290"/>
      <c r="IQW49" s="290"/>
      <c r="IQX49" s="290"/>
      <c r="IQY49" s="290"/>
      <c r="IQZ49" s="290"/>
      <c r="IRA49" s="290"/>
      <c r="IRB49" s="290"/>
      <c r="IRC49" s="290"/>
      <c r="IRD49" s="290"/>
      <c r="IRE49" s="290"/>
      <c r="IRF49" s="290"/>
      <c r="IRG49" s="290"/>
      <c r="IRH49" s="290"/>
      <c r="IRI49" s="290"/>
      <c r="IRJ49" s="290"/>
      <c r="IRK49" s="290"/>
      <c r="IRL49" s="290"/>
      <c r="IRM49" s="290"/>
      <c r="IRN49" s="290"/>
      <c r="IRO49" s="290"/>
      <c r="IRP49" s="290"/>
      <c r="IRQ49" s="290"/>
      <c r="IRR49" s="290"/>
      <c r="IRS49" s="290"/>
      <c r="IRT49" s="290"/>
      <c r="IRU49" s="290"/>
      <c r="IRV49" s="290"/>
      <c r="IRW49" s="290"/>
      <c r="IRX49" s="290"/>
      <c r="IRY49" s="290"/>
      <c r="IRZ49" s="290"/>
      <c r="ISA49" s="290"/>
      <c r="ISB49" s="290"/>
      <c r="ISC49" s="290"/>
      <c r="ISD49" s="290"/>
      <c r="ISE49" s="290"/>
      <c r="ISF49" s="290"/>
      <c r="ISG49" s="290"/>
      <c r="ISH49" s="290"/>
      <c r="ISI49" s="290"/>
      <c r="ISJ49" s="290"/>
      <c r="ISK49" s="290"/>
      <c r="ISL49" s="290"/>
      <c r="ISM49" s="290"/>
      <c r="ISN49" s="290"/>
      <c r="ISO49" s="290"/>
      <c r="ISP49" s="290"/>
      <c r="ISQ49" s="290"/>
      <c r="ISR49" s="290"/>
      <c r="ISS49" s="290"/>
      <c r="IST49" s="290"/>
      <c r="ISU49" s="290"/>
      <c r="ISV49" s="290"/>
      <c r="ISW49" s="290"/>
      <c r="ISX49" s="290"/>
      <c r="ISY49" s="290"/>
      <c r="ISZ49" s="290"/>
      <c r="ITA49" s="290"/>
      <c r="ITB49" s="290"/>
      <c r="ITC49" s="290"/>
      <c r="ITD49" s="290"/>
      <c r="ITE49" s="290"/>
      <c r="ITF49" s="290"/>
      <c r="ITG49" s="290"/>
      <c r="ITH49" s="290"/>
      <c r="ITI49" s="290"/>
      <c r="ITJ49" s="290"/>
      <c r="ITK49" s="290"/>
      <c r="ITL49" s="290"/>
      <c r="ITM49" s="290"/>
      <c r="ITN49" s="290"/>
      <c r="ITO49" s="290"/>
      <c r="ITP49" s="290"/>
      <c r="ITQ49" s="290"/>
      <c r="ITR49" s="290"/>
      <c r="ITS49" s="290"/>
      <c r="ITT49" s="290"/>
      <c r="ITU49" s="290"/>
      <c r="ITV49" s="290"/>
      <c r="ITW49" s="290"/>
      <c r="ITX49" s="290"/>
      <c r="ITY49" s="290"/>
      <c r="ITZ49" s="290"/>
      <c r="IUA49" s="290"/>
      <c r="IUB49" s="290"/>
      <c r="IUC49" s="290"/>
      <c r="IUD49" s="290"/>
      <c r="IUE49" s="290"/>
      <c r="IUF49" s="290"/>
      <c r="IUG49" s="290"/>
      <c r="IUH49" s="290"/>
      <c r="IUI49" s="290"/>
      <c r="IUJ49" s="290"/>
      <c r="IUK49" s="290"/>
      <c r="IUL49" s="290"/>
      <c r="IUM49" s="290"/>
      <c r="IUN49" s="290"/>
      <c r="IUO49" s="290"/>
      <c r="IUP49" s="290"/>
      <c r="IUQ49" s="290"/>
      <c r="IUR49" s="290"/>
      <c r="IUS49" s="290"/>
      <c r="IUT49" s="290"/>
      <c r="IUU49" s="290"/>
      <c r="IUV49" s="290"/>
      <c r="IUW49" s="290"/>
      <c r="IUX49" s="290"/>
      <c r="IUY49" s="290"/>
      <c r="IUZ49" s="290"/>
      <c r="IVA49" s="290"/>
      <c r="IVB49" s="290"/>
      <c r="IVC49" s="290"/>
      <c r="IVD49" s="290"/>
      <c r="IVE49" s="290"/>
      <c r="IVF49" s="290"/>
      <c r="IVG49" s="290"/>
      <c r="IVH49" s="290"/>
      <c r="IVI49" s="290"/>
      <c r="IVJ49" s="290"/>
      <c r="IVK49" s="290"/>
      <c r="IVL49" s="290"/>
      <c r="IVM49" s="290"/>
      <c r="IVN49" s="290"/>
      <c r="IVO49" s="290"/>
      <c r="IVP49" s="290"/>
      <c r="IVQ49" s="290"/>
      <c r="IVR49" s="290"/>
      <c r="IVS49" s="290"/>
      <c r="IVT49" s="290"/>
      <c r="IVU49" s="290"/>
      <c r="IVV49" s="290"/>
      <c r="IVW49" s="290"/>
      <c r="IVX49" s="290"/>
      <c r="IVY49" s="290"/>
      <c r="IVZ49" s="290"/>
      <c r="IWA49" s="290"/>
      <c r="IWB49" s="290"/>
      <c r="IWC49" s="290"/>
      <c r="IWD49" s="290"/>
      <c r="IWE49" s="290"/>
      <c r="IWF49" s="290"/>
      <c r="IWG49" s="290"/>
      <c r="IWH49" s="290"/>
      <c r="IWI49" s="290"/>
      <c r="IWJ49" s="290"/>
      <c r="IWK49" s="290"/>
      <c r="IWL49" s="290"/>
      <c r="IWM49" s="290"/>
      <c r="IWN49" s="290"/>
      <c r="IWO49" s="290"/>
      <c r="IWP49" s="290"/>
      <c r="IWQ49" s="290"/>
      <c r="IWR49" s="290"/>
      <c r="IWS49" s="290"/>
      <c r="IWT49" s="290"/>
      <c r="IWU49" s="290"/>
      <c r="IWV49" s="290"/>
      <c r="IWW49" s="290"/>
      <c r="IWX49" s="290"/>
      <c r="IWY49" s="290"/>
      <c r="IWZ49" s="290"/>
      <c r="IXA49" s="290"/>
      <c r="IXB49" s="290"/>
      <c r="IXC49" s="290"/>
      <c r="IXD49" s="290"/>
      <c r="IXE49" s="290"/>
      <c r="IXF49" s="290"/>
      <c r="IXG49" s="290"/>
      <c r="IXH49" s="290"/>
      <c r="IXI49" s="290"/>
      <c r="IXJ49" s="290"/>
      <c r="IXK49" s="290"/>
      <c r="IXL49" s="290"/>
      <c r="IXM49" s="290"/>
      <c r="IXN49" s="290"/>
      <c r="IXO49" s="290"/>
      <c r="IXP49" s="290"/>
      <c r="IXQ49" s="290"/>
      <c r="IXR49" s="290"/>
      <c r="IXS49" s="290"/>
      <c r="IXT49" s="290"/>
      <c r="IXU49" s="290"/>
      <c r="IXV49" s="290"/>
      <c r="IXW49" s="290"/>
      <c r="IXX49" s="290"/>
      <c r="IXY49" s="290"/>
      <c r="IXZ49" s="290"/>
      <c r="IYA49" s="290"/>
      <c r="IYB49" s="290"/>
      <c r="IYC49" s="290"/>
      <c r="IYD49" s="290"/>
      <c r="IYE49" s="290"/>
      <c r="IYF49" s="290"/>
      <c r="IYG49" s="290"/>
      <c r="IYH49" s="290"/>
      <c r="IYI49" s="290"/>
      <c r="IYJ49" s="290"/>
      <c r="IYK49" s="290"/>
      <c r="IYL49" s="290"/>
      <c r="IYM49" s="290"/>
      <c r="IYN49" s="290"/>
      <c r="IYO49" s="290"/>
      <c r="IYP49" s="290"/>
      <c r="IYQ49" s="290"/>
      <c r="IYR49" s="290"/>
      <c r="IYS49" s="290"/>
      <c r="IYT49" s="290"/>
      <c r="IYU49" s="290"/>
      <c r="IYV49" s="290"/>
      <c r="IYW49" s="290"/>
      <c r="IYX49" s="290"/>
      <c r="IYY49" s="290"/>
      <c r="IYZ49" s="290"/>
      <c r="IZA49" s="290"/>
      <c r="IZB49" s="290"/>
      <c r="IZC49" s="290"/>
      <c r="IZD49" s="290"/>
      <c r="IZE49" s="290"/>
      <c r="IZF49" s="290"/>
      <c r="IZG49" s="290"/>
      <c r="IZH49" s="290"/>
      <c r="IZI49" s="290"/>
      <c r="IZJ49" s="290"/>
      <c r="IZK49" s="290"/>
      <c r="IZL49" s="290"/>
      <c r="IZM49" s="290"/>
      <c r="IZN49" s="290"/>
      <c r="IZO49" s="290"/>
      <c r="IZP49" s="290"/>
      <c r="IZQ49" s="290"/>
      <c r="IZR49" s="290"/>
      <c r="IZS49" s="290"/>
      <c r="IZT49" s="290"/>
      <c r="IZU49" s="290"/>
      <c r="IZV49" s="290"/>
      <c r="IZW49" s="290"/>
      <c r="IZX49" s="290"/>
      <c r="IZY49" s="290"/>
      <c r="IZZ49" s="290"/>
      <c r="JAA49" s="290"/>
      <c r="JAB49" s="290"/>
      <c r="JAC49" s="290"/>
      <c r="JAD49" s="290"/>
      <c r="JAE49" s="290"/>
      <c r="JAF49" s="290"/>
      <c r="JAG49" s="290"/>
      <c r="JAH49" s="290"/>
      <c r="JAI49" s="290"/>
      <c r="JAJ49" s="290"/>
      <c r="JAK49" s="290"/>
      <c r="JAL49" s="290"/>
      <c r="JAM49" s="290"/>
      <c r="JAN49" s="290"/>
      <c r="JAO49" s="290"/>
      <c r="JAP49" s="290"/>
      <c r="JAQ49" s="290"/>
      <c r="JAR49" s="290"/>
      <c r="JAS49" s="290"/>
      <c r="JAT49" s="290"/>
      <c r="JAU49" s="290"/>
      <c r="JAV49" s="290"/>
      <c r="JAW49" s="290"/>
      <c r="JAX49" s="290"/>
      <c r="JAY49" s="290"/>
      <c r="JAZ49" s="290"/>
      <c r="JBA49" s="290"/>
      <c r="JBB49" s="290"/>
      <c r="JBC49" s="290"/>
      <c r="JBD49" s="290"/>
      <c r="JBE49" s="290"/>
      <c r="JBF49" s="290"/>
      <c r="JBG49" s="290"/>
      <c r="JBH49" s="290"/>
      <c r="JBI49" s="290"/>
      <c r="JBJ49" s="290"/>
      <c r="JBK49" s="290"/>
      <c r="JBL49" s="290"/>
      <c r="JBM49" s="290"/>
      <c r="JBN49" s="290"/>
      <c r="JBO49" s="290"/>
      <c r="JBP49" s="290"/>
      <c r="JBQ49" s="290"/>
      <c r="JBR49" s="290"/>
      <c r="JBS49" s="290"/>
      <c r="JBT49" s="290"/>
      <c r="JBU49" s="290"/>
      <c r="JBV49" s="290"/>
      <c r="JBW49" s="290"/>
      <c r="JBX49" s="290"/>
      <c r="JBY49" s="290"/>
      <c r="JBZ49" s="290"/>
      <c r="JCA49" s="290"/>
      <c r="JCB49" s="290"/>
      <c r="JCC49" s="290"/>
      <c r="JCD49" s="290"/>
      <c r="JCE49" s="290"/>
      <c r="JCF49" s="290"/>
      <c r="JCG49" s="290"/>
      <c r="JCH49" s="290"/>
      <c r="JCI49" s="290"/>
      <c r="JCJ49" s="290"/>
      <c r="JCK49" s="290"/>
      <c r="JCL49" s="290"/>
      <c r="JCM49" s="290"/>
      <c r="JCN49" s="290"/>
      <c r="JCO49" s="290"/>
      <c r="JCP49" s="290"/>
      <c r="JCQ49" s="290"/>
      <c r="JCR49" s="290"/>
      <c r="JCS49" s="290"/>
      <c r="JCT49" s="290"/>
      <c r="JCU49" s="290"/>
      <c r="JCV49" s="290"/>
      <c r="JCW49" s="290"/>
      <c r="JCX49" s="290"/>
      <c r="JCY49" s="290"/>
      <c r="JCZ49" s="290"/>
      <c r="JDA49" s="290"/>
      <c r="JDB49" s="290"/>
      <c r="JDC49" s="290"/>
      <c r="JDD49" s="290"/>
      <c r="JDE49" s="290"/>
      <c r="JDF49" s="290"/>
      <c r="JDG49" s="290"/>
      <c r="JDH49" s="290"/>
      <c r="JDI49" s="290"/>
      <c r="JDJ49" s="290"/>
      <c r="JDK49" s="290"/>
      <c r="JDL49" s="290"/>
      <c r="JDM49" s="290"/>
      <c r="JDN49" s="290"/>
      <c r="JDO49" s="290"/>
      <c r="JDP49" s="290"/>
      <c r="JDQ49" s="290"/>
      <c r="JDR49" s="290"/>
      <c r="JDS49" s="290"/>
      <c r="JDT49" s="290"/>
      <c r="JDU49" s="290"/>
      <c r="JDV49" s="290"/>
      <c r="JDW49" s="290"/>
      <c r="JDX49" s="290"/>
      <c r="JDY49" s="290"/>
      <c r="JDZ49" s="290"/>
      <c r="JEA49" s="290"/>
      <c r="JEB49" s="290"/>
      <c r="JEC49" s="290"/>
      <c r="JED49" s="290"/>
      <c r="JEE49" s="290"/>
      <c r="JEF49" s="290"/>
      <c r="JEG49" s="290"/>
      <c r="JEH49" s="290"/>
      <c r="JEI49" s="290"/>
      <c r="JEJ49" s="290"/>
      <c r="JEK49" s="290"/>
      <c r="JEL49" s="290"/>
      <c r="JEM49" s="290"/>
      <c r="JEN49" s="290"/>
      <c r="JEO49" s="290"/>
      <c r="JEP49" s="290"/>
      <c r="JEQ49" s="290"/>
      <c r="JER49" s="290"/>
      <c r="JES49" s="290"/>
      <c r="JET49" s="290"/>
      <c r="JEU49" s="290"/>
      <c r="JEV49" s="290"/>
      <c r="JEW49" s="290"/>
      <c r="JEX49" s="290"/>
      <c r="JEY49" s="290"/>
      <c r="JEZ49" s="290"/>
      <c r="JFA49" s="290"/>
      <c r="JFB49" s="290"/>
      <c r="JFC49" s="290"/>
      <c r="JFD49" s="290"/>
      <c r="JFE49" s="290"/>
      <c r="JFF49" s="290"/>
      <c r="JFG49" s="290"/>
      <c r="JFH49" s="290"/>
      <c r="JFI49" s="290"/>
      <c r="JFJ49" s="290"/>
      <c r="JFK49" s="290"/>
      <c r="JFL49" s="290"/>
      <c r="JFM49" s="290"/>
      <c r="JFN49" s="290"/>
      <c r="JFO49" s="290"/>
      <c r="JFP49" s="290"/>
      <c r="JFQ49" s="290"/>
      <c r="JFR49" s="290"/>
      <c r="JFS49" s="290"/>
      <c r="JFT49" s="290"/>
      <c r="JFU49" s="290"/>
      <c r="JFV49" s="290"/>
      <c r="JFW49" s="290"/>
      <c r="JFX49" s="290"/>
      <c r="JFY49" s="290"/>
      <c r="JFZ49" s="290"/>
      <c r="JGA49" s="290"/>
      <c r="JGB49" s="290"/>
      <c r="JGC49" s="290"/>
      <c r="JGD49" s="290"/>
      <c r="JGE49" s="290"/>
      <c r="JGF49" s="290"/>
      <c r="JGG49" s="290"/>
      <c r="JGH49" s="290"/>
      <c r="JGI49" s="290"/>
      <c r="JGJ49" s="290"/>
      <c r="JGK49" s="290"/>
      <c r="JGL49" s="290"/>
      <c r="JGM49" s="290"/>
      <c r="JGN49" s="290"/>
      <c r="JGO49" s="290"/>
      <c r="JGP49" s="290"/>
      <c r="JGQ49" s="290"/>
      <c r="JGR49" s="290"/>
      <c r="JGS49" s="290"/>
      <c r="JGT49" s="290"/>
      <c r="JGU49" s="290"/>
      <c r="JGV49" s="290"/>
      <c r="JGW49" s="290"/>
      <c r="JGX49" s="290"/>
      <c r="JGY49" s="290"/>
      <c r="JGZ49" s="290"/>
      <c r="JHA49" s="290"/>
      <c r="JHB49" s="290"/>
      <c r="JHC49" s="290"/>
      <c r="JHD49" s="290"/>
      <c r="JHE49" s="290"/>
      <c r="JHF49" s="290"/>
      <c r="JHG49" s="290"/>
      <c r="JHH49" s="290"/>
      <c r="JHI49" s="290"/>
      <c r="JHJ49" s="290"/>
      <c r="JHK49" s="290"/>
      <c r="JHL49" s="290"/>
      <c r="JHM49" s="290"/>
      <c r="JHN49" s="290"/>
      <c r="JHO49" s="290"/>
      <c r="JHP49" s="290"/>
      <c r="JHQ49" s="290"/>
      <c r="JHR49" s="290"/>
      <c r="JHS49" s="290"/>
      <c r="JHT49" s="290"/>
      <c r="JHU49" s="290"/>
      <c r="JHV49" s="290"/>
      <c r="JHW49" s="290"/>
      <c r="JHX49" s="290"/>
      <c r="JHY49" s="290"/>
      <c r="JHZ49" s="290"/>
      <c r="JIA49" s="290"/>
      <c r="JIB49" s="290"/>
      <c r="JIC49" s="290"/>
      <c r="JID49" s="290"/>
      <c r="JIE49" s="290"/>
      <c r="JIF49" s="290"/>
      <c r="JIG49" s="290"/>
      <c r="JIH49" s="290"/>
      <c r="JII49" s="290"/>
      <c r="JIJ49" s="290"/>
      <c r="JIK49" s="290"/>
      <c r="JIL49" s="290"/>
      <c r="JIM49" s="290"/>
      <c r="JIN49" s="290"/>
      <c r="JIO49" s="290"/>
      <c r="JIP49" s="290"/>
      <c r="JIQ49" s="290"/>
      <c r="JIR49" s="290"/>
      <c r="JIS49" s="290"/>
      <c r="JIT49" s="290"/>
      <c r="JIU49" s="290"/>
      <c r="JIV49" s="290"/>
      <c r="JIW49" s="290"/>
      <c r="JIX49" s="290"/>
      <c r="JIY49" s="290"/>
      <c r="JIZ49" s="290"/>
      <c r="JJA49" s="290"/>
      <c r="JJB49" s="290"/>
      <c r="JJC49" s="290"/>
      <c r="JJD49" s="290"/>
      <c r="JJE49" s="290"/>
      <c r="JJF49" s="290"/>
      <c r="JJG49" s="290"/>
      <c r="JJH49" s="290"/>
      <c r="JJI49" s="290"/>
      <c r="JJJ49" s="290"/>
      <c r="JJK49" s="290"/>
      <c r="JJL49" s="290"/>
      <c r="JJM49" s="290"/>
      <c r="JJN49" s="290"/>
      <c r="JJO49" s="290"/>
      <c r="JJP49" s="290"/>
      <c r="JJQ49" s="290"/>
      <c r="JJR49" s="290"/>
      <c r="JJS49" s="290"/>
      <c r="JJT49" s="290"/>
      <c r="JJU49" s="290"/>
      <c r="JJV49" s="290"/>
      <c r="JJW49" s="290"/>
      <c r="JJX49" s="290"/>
      <c r="JJY49" s="290"/>
      <c r="JJZ49" s="290"/>
      <c r="JKA49" s="290"/>
      <c r="JKB49" s="290"/>
      <c r="JKC49" s="290"/>
      <c r="JKD49" s="290"/>
      <c r="JKE49" s="290"/>
      <c r="JKF49" s="290"/>
      <c r="JKG49" s="290"/>
      <c r="JKH49" s="290"/>
      <c r="JKI49" s="290"/>
      <c r="JKJ49" s="290"/>
      <c r="JKK49" s="290"/>
      <c r="JKL49" s="290"/>
      <c r="JKM49" s="290"/>
      <c r="JKN49" s="290"/>
      <c r="JKO49" s="290"/>
      <c r="JKP49" s="290"/>
      <c r="JKQ49" s="290"/>
      <c r="JKR49" s="290"/>
      <c r="JKS49" s="290"/>
      <c r="JKT49" s="290"/>
      <c r="JKU49" s="290"/>
      <c r="JKV49" s="290"/>
      <c r="JKW49" s="290"/>
      <c r="JKX49" s="290"/>
      <c r="JKY49" s="290"/>
      <c r="JKZ49" s="290"/>
      <c r="JLA49" s="290"/>
      <c r="JLB49" s="290"/>
      <c r="JLC49" s="290"/>
      <c r="JLD49" s="290"/>
      <c r="JLE49" s="290"/>
      <c r="JLF49" s="290"/>
      <c r="JLG49" s="290"/>
      <c r="JLH49" s="290"/>
      <c r="JLI49" s="290"/>
      <c r="JLJ49" s="290"/>
      <c r="JLK49" s="290"/>
      <c r="JLL49" s="290"/>
      <c r="JLM49" s="290"/>
      <c r="JLN49" s="290"/>
      <c r="JLO49" s="290"/>
      <c r="JLP49" s="290"/>
      <c r="JLQ49" s="290"/>
      <c r="JLR49" s="290"/>
      <c r="JLS49" s="290"/>
      <c r="JLT49" s="290"/>
      <c r="JLU49" s="290"/>
      <c r="JLV49" s="290"/>
      <c r="JLW49" s="290"/>
      <c r="JLX49" s="290"/>
      <c r="JLY49" s="290"/>
      <c r="JLZ49" s="290"/>
      <c r="JMA49" s="290"/>
      <c r="JMB49" s="290"/>
      <c r="JMC49" s="290"/>
      <c r="JMD49" s="290"/>
      <c r="JME49" s="290"/>
      <c r="JMF49" s="290"/>
      <c r="JMG49" s="290"/>
      <c r="JMH49" s="290"/>
      <c r="JMI49" s="290"/>
      <c r="JMJ49" s="290"/>
      <c r="JMK49" s="290"/>
      <c r="JML49" s="290"/>
      <c r="JMM49" s="290"/>
      <c r="JMN49" s="290"/>
      <c r="JMO49" s="290"/>
      <c r="JMP49" s="290"/>
      <c r="JMQ49" s="290"/>
      <c r="JMR49" s="290"/>
      <c r="JMS49" s="290"/>
      <c r="JMT49" s="290"/>
      <c r="JMU49" s="290"/>
      <c r="JMV49" s="290"/>
      <c r="JMW49" s="290"/>
      <c r="JMX49" s="290"/>
      <c r="JMY49" s="290"/>
      <c r="JMZ49" s="290"/>
      <c r="JNA49" s="290"/>
      <c r="JNB49" s="290"/>
      <c r="JNC49" s="290"/>
      <c r="JND49" s="290"/>
      <c r="JNE49" s="290"/>
      <c r="JNF49" s="290"/>
      <c r="JNG49" s="290"/>
      <c r="JNH49" s="290"/>
      <c r="JNI49" s="290"/>
      <c r="JNJ49" s="290"/>
      <c r="JNK49" s="290"/>
      <c r="JNL49" s="290"/>
      <c r="JNM49" s="290"/>
      <c r="JNN49" s="290"/>
      <c r="JNO49" s="290"/>
      <c r="JNP49" s="290"/>
      <c r="JNQ49" s="290"/>
      <c r="JNR49" s="290"/>
      <c r="JNS49" s="290"/>
      <c r="JNT49" s="290"/>
      <c r="JNU49" s="290"/>
      <c r="JNV49" s="290"/>
      <c r="JNW49" s="290"/>
      <c r="JNX49" s="290"/>
      <c r="JNY49" s="290"/>
      <c r="JNZ49" s="290"/>
      <c r="JOA49" s="290"/>
      <c r="JOB49" s="290"/>
      <c r="JOC49" s="290"/>
      <c r="JOD49" s="290"/>
      <c r="JOE49" s="290"/>
      <c r="JOF49" s="290"/>
      <c r="JOG49" s="290"/>
      <c r="JOH49" s="290"/>
      <c r="JOI49" s="290"/>
      <c r="JOJ49" s="290"/>
      <c r="JOK49" s="290"/>
      <c r="JOL49" s="290"/>
      <c r="JOM49" s="290"/>
      <c r="JON49" s="290"/>
      <c r="JOO49" s="290"/>
      <c r="JOP49" s="290"/>
      <c r="JOQ49" s="290"/>
      <c r="JOR49" s="290"/>
      <c r="JOS49" s="290"/>
      <c r="JOT49" s="290"/>
      <c r="JOU49" s="290"/>
      <c r="JOV49" s="290"/>
      <c r="JOW49" s="290"/>
      <c r="JOX49" s="290"/>
      <c r="JOY49" s="290"/>
      <c r="JOZ49" s="290"/>
      <c r="JPA49" s="290"/>
      <c r="JPB49" s="290"/>
      <c r="JPC49" s="290"/>
      <c r="JPD49" s="290"/>
      <c r="JPE49" s="290"/>
      <c r="JPF49" s="290"/>
      <c r="JPG49" s="290"/>
      <c r="JPH49" s="290"/>
      <c r="JPI49" s="290"/>
      <c r="JPJ49" s="290"/>
      <c r="JPK49" s="290"/>
      <c r="JPL49" s="290"/>
      <c r="JPM49" s="290"/>
      <c r="JPN49" s="290"/>
      <c r="JPO49" s="290"/>
      <c r="JPP49" s="290"/>
      <c r="JPQ49" s="290"/>
      <c r="JPR49" s="290"/>
      <c r="JPS49" s="290"/>
      <c r="JPT49" s="290"/>
      <c r="JPU49" s="290"/>
      <c r="JPV49" s="290"/>
      <c r="JPW49" s="290"/>
      <c r="JPX49" s="290"/>
      <c r="JPY49" s="290"/>
      <c r="JPZ49" s="290"/>
      <c r="JQA49" s="290"/>
      <c r="JQB49" s="290"/>
      <c r="JQC49" s="290"/>
      <c r="JQD49" s="290"/>
      <c r="JQE49" s="290"/>
      <c r="JQF49" s="290"/>
      <c r="JQG49" s="290"/>
      <c r="JQH49" s="290"/>
      <c r="JQI49" s="290"/>
      <c r="JQJ49" s="290"/>
      <c r="JQK49" s="290"/>
      <c r="JQL49" s="290"/>
      <c r="JQM49" s="290"/>
      <c r="JQN49" s="290"/>
      <c r="JQO49" s="290"/>
      <c r="JQP49" s="290"/>
      <c r="JQQ49" s="290"/>
      <c r="JQR49" s="290"/>
      <c r="JQS49" s="290"/>
      <c r="JQT49" s="290"/>
      <c r="JQU49" s="290"/>
      <c r="JQV49" s="290"/>
      <c r="JQW49" s="290"/>
      <c r="JQX49" s="290"/>
      <c r="JQY49" s="290"/>
      <c r="JQZ49" s="290"/>
      <c r="JRA49" s="290"/>
      <c r="JRB49" s="290"/>
      <c r="JRC49" s="290"/>
      <c r="JRD49" s="290"/>
      <c r="JRE49" s="290"/>
      <c r="JRF49" s="290"/>
      <c r="JRG49" s="290"/>
      <c r="JRH49" s="290"/>
      <c r="JRI49" s="290"/>
      <c r="JRJ49" s="290"/>
      <c r="JRK49" s="290"/>
      <c r="JRL49" s="290"/>
      <c r="JRM49" s="290"/>
      <c r="JRN49" s="290"/>
      <c r="JRO49" s="290"/>
      <c r="JRP49" s="290"/>
      <c r="JRQ49" s="290"/>
      <c r="JRR49" s="290"/>
      <c r="JRS49" s="290"/>
      <c r="JRT49" s="290"/>
      <c r="JRU49" s="290"/>
      <c r="JRV49" s="290"/>
      <c r="JRW49" s="290"/>
      <c r="JRX49" s="290"/>
      <c r="JRY49" s="290"/>
      <c r="JRZ49" s="290"/>
      <c r="JSA49" s="290"/>
      <c r="JSB49" s="290"/>
      <c r="JSC49" s="290"/>
      <c r="JSD49" s="290"/>
      <c r="JSE49" s="290"/>
      <c r="JSF49" s="290"/>
      <c r="JSG49" s="290"/>
      <c r="JSH49" s="290"/>
      <c r="JSI49" s="290"/>
      <c r="JSJ49" s="290"/>
      <c r="JSK49" s="290"/>
      <c r="JSL49" s="290"/>
      <c r="JSM49" s="290"/>
      <c r="JSN49" s="290"/>
      <c r="JSO49" s="290"/>
      <c r="JSP49" s="290"/>
      <c r="JSQ49" s="290"/>
      <c r="JSR49" s="290"/>
      <c r="JSS49" s="290"/>
      <c r="JST49" s="290"/>
      <c r="JSU49" s="290"/>
      <c r="JSV49" s="290"/>
      <c r="JSW49" s="290"/>
      <c r="JSX49" s="290"/>
      <c r="JSY49" s="290"/>
      <c r="JSZ49" s="290"/>
      <c r="JTA49" s="290"/>
      <c r="JTB49" s="290"/>
      <c r="JTC49" s="290"/>
      <c r="JTD49" s="290"/>
      <c r="JTE49" s="290"/>
      <c r="JTF49" s="290"/>
      <c r="JTG49" s="290"/>
      <c r="JTH49" s="290"/>
      <c r="JTI49" s="290"/>
      <c r="JTJ49" s="290"/>
      <c r="JTK49" s="290"/>
      <c r="JTL49" s="290"/>
      <c r="JTM49" s="290"/>
      <c r="JTN49" s="290"/>
      <c r="JTO49" s="290"/>
      <c r="JTP49" s="290"/>
      <c r="JTQ49" s="290"/>
      <c r="JTR49" s="290"/>
      <c r="JTS49" s="290"/>
      <c r="JTT49" s="290"/>
      <c r="JTU49" s="290"/>
      <c r="JTV49" s="290"/>
      <c r="JTW49" s="290"/>
      <c r="JTX49" s="290"/>
      <c r="JTY49" s="290"/>
      <c r="JTZ49" s="290"/>
      <c r="JUA49" s="290"/>
      <c r="JUB49" s="290"/>
      <c r="JUC49" s="290"/>
      <c r="JUD49" s="290"/>
      <c r="JUE49" s="290"/>
      <c r="JUF49" s="290"/>
      <c r="JUG49" s="290"/>
      <c r="JUH49" s="290"/>
      <c r="JUI49" s="290"/>
      <c r="JUJ49" s="290"/>
      <c r="JUK49" s="290"/>
      <c r="JUL49" s="290"/>
      <c r="JUM49" s="290"/>
      <c r="JUN49" s="290"/>
      <c r="JUO49" s="290"/>
      <c r="JUP49" s="290"/>
      <c r="JUQ49" s="290"/>
      <c r="JUR49" s="290"/>
      <c r="JUS49" s="290"/>
      <c r="JUT49" s="290"/>
      <c r="JUU49" s="290"/>
      <c r="JUV49" s="290"/>
      <c r="JUW49" s="290"/>
      <c r="JUX49" s="290"/>
      <c r="JUY49" s="290"/>
      <c r="JUZ49" s="290"/>
      <c r="JVA49" s="290"/>
      <c r="JVB49" s="290"/>
      <c r="JVC49" s="290"/>
      <c r="JVD49" s="290"/>
      <c r="JVE49" s="290"/>
      <c r="JVF49" s="290"/>
      <c r="JVG49" s="290"/>
      <c r="JVH49" s="290"/>
      <c r="JVI49" s="290"/>
      <c r="JVJ49" s="290"/>
      <c r="JVK49" s="290"/>
      <c r="JVL49" s="290"/>
      <c r="JVM49" s="290"/>
      <c r="JVN49" s="290"/>
      <c r="JVO49" s="290"/>
      <c r="JVP49" s="290"/>
      <c r="JVQ49" s="290"/>
      <c r="JVR49" s="290"/>
      <c r="JVS49" s="290"/>
      <c r="JVT49" s="290"/>
      <c r="JVU49" s="290"/>
      <c r="JVV49" s="290"/>
      <c r="JVW49" s="290"/>
      <c r="JVX49" s="290"/>
      <c r="JVY49" s="290"/>
      <c r="JVZ49" s="290"/>
      <c r="JWA49" s="290"/>
      <c r="JWB49" s="290"/>
      <c r="JWC49" s="290"/>
      <c r="JWD49" s="290"/>
      <c r="JWE49" s="290"/>
      <c r="JWF49" s="290"/>
      <c r="JWG49" s="290"/>
      <c r="JWH49" s="290"/>
      <c r="JWI49" s="290"/>
      <c r="JWJ49" s="290"/>
      <c r="JWK49" s="290"/>
      <c r="JWL49" s="290"/>
      <c r="JWM49" s="290"/>
      <c r="JWN49" s="290"/>
      <c r="JWO49" s="290"/>
      <c r="JWP49" s="290"/>
      <c r="JWQ49" s="290"/>
      <c r="JWR49" s="290"/>
      <c r="JWS49" s="290"/>
      <c r="JWT49" s="290"/>
      <c r="JWU49" s="290"/>
      <c r="JWV49" s="290"/>
      <c r="JWW49" s="290"/>
      <c r="JWX49" s="290"/>
      <c r="JWY49" s="290"/>
      <c r="JWZ49" s="290"/>
      <c r="JXA49" s="290"/>
      <c r="JXB49" s="290"/>
      <c r="JXC49" s="290"/>
      <c r="JXD49" s="290"/>
      <c r="JXE49" s="290"/>
      <c r="JXF49" s="290"/>
      <c r="JXG49" s="290"/>
      <c r="JXH49" s="290"/>
      <c r="JXI49" s="290"/>
      <c r="JXJ49" s="290"/>
      <c r="JXK49" s="290"/>
      <c r="JXL49" s="290"/>
      <c r="JXM49" s="290"/>
      <c r="JXN49" s="290"/>
      <c r="JXO49" s="290"/>
      <c r="JXP49" s="290"/>
      <c r="JXQ49" s="290"/>
      <c r="JXR49" s="290"/>
      <c r="JXS49" s="290"/>
      <c r="JXT49" s="290"/>
      <c r="JXU49" s="290"/>
      <c r="JXV49" s="290"/>
      <c r="JXW49" s="290"/>
      <c r="JXX49" s="290"/>
      <c r="JXY49" s="290"/>
      <c r="JXZ49" s="290"/>
      <c r="JYA49" s="290"/>
      <c r="JYB49" s="290"/>
      <c r="JYC49" s="290"/>
      <c r="JYD49" s="290"/>
      <c r="JYE49" s="290"/>
      <c r="JYF49" s="290"/>
      <c r="JYG49" s="290"/>
      <c r="JYH49" s="290"/>
      <c r="JYI49" s="290"/>
      <c r="JYJ49" s="290"/>
      <c r="JYK49" s="290"/>
      <c r="JYL49" s="290"/>
      <c r="JYM49" s="290"/>
      <c r="JYN49" s="290"/>
      <c r="JYO49" s="290"/>
      <c r="JYP49" s="290"/>
      <c r="JYQ49" s="290"/>
      <c r="JYR49" s="290"/>
      <c r="JYS49" s="290"/>
      <c r="JYT49" s="290"/>
      <c r="JYU49" s="290"/>
      <c r="JYV49" s="290"/>
      <c r="JYW49" s="290"/>
      <c r="JYX49" s="290"/>
      <c r="JYY49" s="290"/>
      <c r="JYZ49" s="290"/>
      <c r="JZA49" s="290"/>
      <c r="JZB49" s="290"/>
      <c r="JZC49" s="290"/>
      <c r="JZD49" s="290"/>
      <c r="JZE49" s="290"/>
      <c r="JZF49" s="290"/>
      <c r="JZG49" s="290"/>
      <c r="JZH49" s="290"/>
      <c r="JZI49" s="290"/>
      <c r="JZJ49" s="290"/>
      <c r="JZK49" s="290"/>
      <c r="JZL49" s="290"/>
      <c r="JZM49" s="290"/>
      <c r="JZN49" s="290"/>
      <c r="JZO49" s="290"/>
      <c r="JZP49" s="290"/>
      <c r="JZQ49" s="290"/>
      <c r="JZR49" s="290"/>
      <c r="JZS49" s="290"/>
      <c r="JZT49" s="290"/>
      <c r="JZU49" s="290"/>
      <c r="JZV49" s="290"/>
      <c r="JZW49" s="290"/>
      <c r="JZX49" s="290"/>
      <c r="JZY49" s="290"/>
      <c r="JZZ49" s="290"/>
      <c r="KAA49" s="290"/>
      <c r="KAB49" s="290"/>
      <c r="KAC49" s="290"/>
      <c r="KAD49" s="290"/>
      <c r="KAE49" s="290"/>
      <c r="KAF49" s="290"/>
      <c r="KAG49" s="290"/>
      <c r="KAH49" s="290"/>
      <c r="KAI49" s="290"/>
      <c r="KAJ49" s="290"/>
      <c r="KAK49" s="290"/>
      <c r="KAL49" s="290"/>
      <c r="KAM49" s="290"/>
      <c r="KAN49" s="290"/>
      <c r="KAO49" s="290"/>
      <c r="KAP49" s="290"/>
      <c r="KAQ49" s="290"/>
      <c r="KAR49" s="290"/>
      <c r="KAS49" s="290"/>
      <c r="KAT49" s="290"/>
      <c r="KAU49" s="290"/>
      <c r="KAV49" s="290"/>
      <c r="KAW49" s="290"/>
      <c r="KAX49" s="290"/>
      <c r="KAY49" s="290"/>
      <c r="KAZ49" s="290"/>
      <c r="KBA49" s="290"/>
      <c r="KBB49" s="290"/>
      <c r="KBC49" s="290"/>
      <c r="KBD49" s="290"/>
      <c r="KBE49" s="290"/>
      <c r="KBF49" s="290"/>
      <c r="KBG49" s="290"/>
      <c r="KBH49" s="290"/>
      <c r="KBI49" s="290"/>
      <c r="KBJ49" s="290"/>
      <c r="KBK49" s="290"/>
      <c r="KBL49" s="290"/>
      <c r="KBM49" s="290"/>
      <c r="KBN49" s="290"/>
      <c r="KBO49" s="290"/>
      <c r="KBP49" s="290"/>
      <c r="KBQ49" s="290"/>
      <c r="KBR49" s="290"/>
      <c r="KBS49" s="290"/>
      <c r="KBT49" s="290"/>
      <c r="KBU49" s="290"/>
      <c r="KBV49" s="290"/>
      <c r="KBW49" s="290"/>
      <c r="KBX49" s="290"/>
      <c r="KBY49" s="290"/>
      <c r="KBZ49" s="290"/>
      <c r="KCA49" s="290"/>
      <c r="KCB49" s="290"/>
      <c r="KCC49" s="290"/>
      <c r="KCD49" s="290"/>
      <c r="KCE49" s="290"/>
      <c r="KCF49" s="290"/>
      <c r="KCG49" s="290"/>
      <c r="KCH49" s="290"/>
      <c r="KCI49" s="290"/>
      <c r="KCJ49" s="290"/>
      <c r="KCK49" s="290"/>
      <c r="KCL49" s="290"/>
      <c r="KCM49" s="290"/>
      <c r="KCN49" s="290"/>
      <c r="KCO49" s="290"/>
      <c r="KCP49" s="290"/>
      <c r="KCQ49" s="290"/>
      <c r="KCR49" s="290"/>
      <c r="KCS49" s="290"/>
      <c r="KCT49" s="290"/>
      <c r="KCU49" s="290"/>
      <c r="KCV49" s="290"/>
      <c r="KCW49" s="290"/>
      <c r="KCX49" s="290"/>
      <c r="KCY49" s="290"/>
      <c r="KCZ49" s="290"/>
      <c r="KDA49" s="290"/>
      <c r="KDB49" s="290"/>
      <c r="KDC49" s="290"/>
      <c r="KDD49" s="290"/>
      <c r="KDE49" s="290"/>
      <c r="KDF49" s="290"/>
      <c r="KDG49" s="290"/>
      <c r="KDH49" s="290"/>
      <c r="KDI49" s="290"/>
      <c r="KDJ49" s="290"/>
      <c r="KDK49" s="290"/>
      <c r="KDL49" s="290"/>
      <c r="KDM49" s="290"/>
      <c r="KDN49" s="290"/>
      <c r="KDO49" s="290"/>
      <c r="KDP49" s="290"/>
      <c r="KDQ49" s="290"/>
      <c r="KDR49" s="290"/>
      <c r="KDS49" s="290"/>
      <c r="KDT49" s="290"/>
      <c r="KDU49" s="290"/>
      <c r="KDV49" s="290"/>
      <c r="KDW49" s="290"/>
      <c r="KDX49" s="290"/>
      <c r="KDY49" s="290"/>
      <c r="KDZ49" s="290"/>
      <c r="KEA49" s="290"/>
      <c r="KEB49" s="290"/>
      <c r="KEC49" s="290"/>
      <c r="KED49" s="290"/>
      <c r="KEE49" s="290"/>
      <c r="KEF49" s="290"/>
      <c r="KEG49" s="290"/>
      <c r="KEH49" s="290"/>
      <c r="KEI49" s="290"/>
      <c r="KEJ49" s="290"/>
      <c r="KEK49" s="290"/>
      <c r="KEL49" s="290"/>
      <c r="KEM49" s="290"/>
      <c r="KEN49" s="290"/>
      <c r="KEO49" s="290"/>
      <c r="KEP49" s="290"/>
      <c r="KEQ49" s="290"/>
      <c r="KER49" s="290"/>
      <c r="KES49" s="290"/>
      <c r="KET49" s="290"/>
      <c r="KEU49" s="290"/>
      <c r="KEV49" s="290"/>
      <c r="KEW49" s="290"/>
      <c r="KEX49" s="290"/>
      <c r="KEY49" s="290"/>
      <c r="KEZ49" s="290"/>
      <c r="KFA49" s="290"/>
      <c r="KFB49" s="290"/>
      <c r="KFC49" s="290"/>
      <c r="KFD49" s="290"/>
      <c r="KFE49" s="290"/>
      <c r="KFF49" s="290"/>
      <c r="KFG49" s="290"/>
      <c r="KFH49" s="290"/>
      <c r="KFI49" s="290"/>
      <c r="KFJ49" s="290"/>
      <c r="KFK49" s="290"/>
      <c r="KFL49" s="290"/>
      <c r="KFM49" s="290"/>
      <c r="KFN49" s="290"/>
      <c r="KFO49" s="290"/>
      <c r="KFP49" s="290"/>
      <c r="KFQ49" s="290"/>
      <c r="KFR49" s="290"/>
      <c r="KFS49" s="290"/>
      <c r="KFT49" s="290"/>
      <c r="KFU49" s="290"/>
      <c r="KFV49" s="290"/>
      <c r="KFW49" s="290"/>
      <c r="KFX49" s="290"/>
      <c r="KFY49" s="290"/>
      <c r="KFZ49" s="290"/>
      <c r="KGA49" s="290"/>
      <c r="KGB49" s="290"/>
      <c r="KGC49" s="290"/>
      <c r="KGD49" s="290"/>
      <c r="KGE49" s="290"/>
      <c r="KGF49" s="290"/>
      <c r="KGG49" s="290"/>
      <c r="KGH49" s="290"/>
      <c r="KGI49" s="290"/>
      <c r="KGJ49" s="290"/>
      <c r="KGK49" s="290"/>
      <c r="KGL49" s="290"/>
      <c r="KGM49" s="290"/>
      <c r="KGN49" s="290"/>
      <c r="KGO49" s="290"/>
      <c r="KGP49" s="290"/>
      <c r="KGQ49" s="290"/>
      <c r="KGR49" s="290"/>
      <c r="KGS49" s="290"/>
      <c r="KGT49" s="290"/>
      <c r="KGU49" s="290"/>
      <c r="KGV49" s="290"/>
      <c r="KGW49" s="290"/>
      <c r="KGX49" s="290"/>
      <c r="KGY49" s="290"/>
      <c r="KGZ49" s="290"/>
      <c r="KHA49" s="290"/>
      <c r="KHB49" s="290"/>
      <c r="KHC49" s="290"/>
      <c r="KHD49" s="290"/>
      <c r="KHE49" s="290"/>
      <c r="KHF49" s="290"/>
      <c r="KHG49" s="290"/>
      <c r="KHH49" s="290"/>
      <c r="KHI49" s="290"/>
      <c r="KHJ49" s="290"/>
      <c r="KHK49" s="290"/>
      <c r="KHL49" s="290"/>
      <c r="KHM49" s="290"/>
      <c r="KHN49" s="290"/>
      <c r="KHO49" s="290"/>
      <c r="KHP49" s="290"/>
      <c r="KHQ49" s="290"/>
      <c r="KHR49" s="290"/>
      <c r="KHS49" s="290"/>
      <c r="KHT49" s="290"/>
      <c r="KHU49" s="290"/>
      <c r="KHV49" s="290"/>
      <c r="KHW49" s="290"/>
      <c r="KHX49" s="290"/>
      <c r="KHY49" s="290"/>
      <c r="KHZ49" s="290"/>
      <c r="KIA49" s="290"/>
      <c r="KIB49" s="290"/>
      <c r="KIC49" s="290"/>
      <c r="KID49" s="290"/>
      <c r="KIE49" s="290"/>
      <c r="KIF49" s="290"/>
      <c r="KIG49" s="290"/>
      <c r="KIH49" s="290"/>
      <c r="KII49" s="290"/>
      <c r="KIJ49" s="290"/>
      <c r="KIK49" s="290"/>
      <c r="KIL49" s="290"/>
      <c r="KIM49" s="290"/>
      <c r="KIN49" s="290"/>
      <c r="KIO49" s="290"/>
      <c r="KIP49" s="290"/>
      <c r="KIQ49" s="290"/>
      <c r="KIR49" s="290"/>
      <c r="KIS49" s="290"/>
      <c r="KIT49" s="290"/>
      <c r="KIU49" s="290"/>
      <c r="KIV49" s="290"/>
      <c r="KIW49" s="290"/>
      <c r="KIX49" s="290"/>
      <c r="KIY49" s="290"/>
      <c r="KIZ49" s="290"/>
      <c r="KJA49" s="290"/>
      <c r="KJB49" s="290"/>
      <c r="KJC49" s="290"/>
      <c r="KJD49" s="290"/>
      <c r="KJE49" s="290"/>
      <c r="KJF49" s="290"/>
      <c r="KJG49" s="290"/>
      <c r="KJH49" s="290"/>
      <c r="KJI49" s="290"/>
      <c r="KJJ49" s="290"/>
      <c r="KJK49" s="290"/>
      <c r="KJL49" s="290"/>
      <c r="KJM49" s="290"/>
      <c r="KJN49" s="290"/>
      <c r="KJO49" s="290"/>
      <c r="KJP49" s="290"/>
      <c r="KJQ49" s="290"/>
      <c r="KJR49" s="290"/>
      <c r="KJS49" s="290"/>
      <c r="KJT49" s="290"/>
      <c r="KJU49" s="290"/>
      <c r="KJV49" s="290"/>
      <c r="KJW49" s="290"/>
      <c r="KJX49" s="290"/>
      <c r="KJY49" s="290"/>
      <c r="KJZ49" s="290"/>
      <c r="KKA49" s="290"/>
      <c r="KKB49" s="290"/>
      <c r="KKC49" s="290"/>
      <c r="KKD49" s="290"/>
      <c r="KKE49" s="290"/>
      <c r="KKF49" s="290"/>
      <c r="KKG49" s="290"/>
      <c r="KKH49" s="290"/>
      <c r="KKI49" s="290"/>
      <c r="KKJ49" s="290"/>
      <c r="KKK49" s="290"/>
      <c r="KKL49" s="290"/>
      <c r="KKM49" s="290"/>
      <c r="KKN49" s="290"/>
      <c r="KKO49" s="290"/>
      <c r="KKP49" s="290"/>
      <c r="KKQ49" s="290"/>
      <c r="KKR49" s="290"/>
      <c r="KKS49" s="290"/>
      <c r="KKT49" s="290"/>
      <c r="KKU49" s="290"/>
      <c r="KKV49" s="290"/>
      <c r="KKW49" s="290"/>
      <c r="KKX49" s="290"/>
      <c r="KKY49" s="290"/>
      <c r="KKZ49" s="290"/>
      <c r="KLA49" s="290"/>
      <c r="KLB49" s="290"/>
      <c r="KLC49" s="290"/>
      <c r="KLD49" s="290"/>
      <c r="KLE49" s="290"/>
      <c r="KLF49" s="290"/>
      <c r="KLG49" s="290"/>
      <c r="KLH49" s="290"/>
      <c r="KLI49" s="290"/>
      <c r="KLJ49" s="290"/>
      <c r="KLK49" s="290"/>
      <c r="KLL49" s="290"/>
      <c r="KLM49" s="290"/>
      <c r="KLN49" s="290"/>
      <c r="KLO49" s="290"/>
      <c r="KLP49" s="290"/>
      <c r="KLQ49" s="290"/>
      <c r="KLR49" s="290"/>
      <c r="KLS49" s="290"/>
      <c r="KLT49" s="290"/>
      <c r="KLU49" s="290"/>
      <c r="KLV49" s="290"/>
      <c r="KLW49" s="290"/>
      <c r="KLX49" s="290"/>
      <c r="KLY49" s="290"/>
      <c r="KLZ49" s="290"/>
      <c r="KMA49" s="290"/>
      <c r="KMB49" s="290"/>
      <c r="KMC49" s="290"/>
      <c r="KMD49" s="290"/>
      <c r="KME49" s="290"/>
      <c r="KMF49" s="290"/>
      <c r="KMG49" s="290"/>
      <c r="KMH49" s="290"/>
      <c r="KMI49" s="290"/>
      <c r="KMJ49" s="290"/>
      <c r="KMK49" s="290"/>
      <c r="KML49" s="290"/>
      <c r="KMM49" s="290"/>
      <c r="KMN49" s="290"/>
      <c r="KMO49" s="290"/>
      <c r="KMP49" s="290"/>
      <c r="KMQ49" s="290"/>
      <c r="KMR49" s="290"/>
      <c r="KMS49" s="290"/>
      <c r="KMT49" s="290"/>
      <c r="KMU49" s="290"/>
      <c r="KMV49" s="290"/>
      <c r="KMW49" s="290"/>
      <c r="KMX49" s="290"/>
      <c r="KMY49" s="290"/>
      <c r="KMZ49" s="290"/>
      <c r="KNA49" s="290"/>
      <c r="KNB49" s="290"/>
      <c r="KNC49" s="290"/>
      <c r="KND49" s="290"/>
      <c r="KNE49" s="290"/>
      <c r="KNF49" s="290"/>
      <c r="KNG49" s="290"/>
      <c r="KNH49" s="290"/>
      <c r="KNI49" s="290"/>
      <c r="KNJ49" s="290"/>
      <c r="KNK49" s="290"/>
      <c r="KNL49" s="290"/>
      <c r="KNM49" s="290"/>
      <c r="KNN49" s="290"/>
      <c r="KNO49" s="290"/>
      <c r="KNP49" s="290"/>
      <c r="KNQ49" s="290"/>
      <c r="KNR49" s="290"/>
      <c r="KNS49" s="290"/>
      <c r="KNT49" s="290"/>
      <c r="KNU49" s="290"/>
      <c r="KNV49" s="290"/>
      <c r="KNW49" s="290"/>
      <c r="KNX49" s="290"/>
      <c r="KNY49" s="290"/>
      <c r="KNZ49" s="290"/>
      <c r="KOA49" s="290"/>
      <c r="KOB49" s="290"/>
      <c r="KOC49" s="290"/>
      <c r="KOD49" s="290"/>
      <c r="KOE49" s="290"/>
      <c r="KOF49" s="290"/>
      <c r="KOG49" s="290"/>
      <c r="KOH49" s="290"/>
      <c r="KOI49" s="290"/>
      <c r="KOJ49" s="290"/>
      <c r="KOK49" s="290"/>
      <c r="KOL49" s="290"/>
      <c r="KOM49" s="290"/>
      <c r="KON49" s="290"/>
      <c r="KOO49" s="290"/>
      <c r="KOP49" s="290"/>
      <c r="KOQ49" s="290"/>
      <c r="KOR49" s="290"/>
      <c r="KOS49" s="290"/>
      <c r="KOT49" s="290"/>
      <c r="KOU49" s="290"/>
      <c r="KOV49" s="290"/>
      <c r="KOW49" s="290"/>
      <c r="KOX49" s="290"/>
      <c r="KOY49" s="290"/>
      <c r="KOZ49" s="290"/>
      <c r="KPA49" s="290"/>
      <c r="KPB49" s="290"/>
      <c r="KPC49" s="290"/>
      <c r="KPD49" s="290"/>
      <c r="KPE49" s="290"/>
      <c r="KPF49" s="290"/>
      <c r="KPG49" s="290"/>
      <c r="KPH49" s="290"/>
      <c r="KPI49" s="290"/>
      <c r="KPJ49" s="290"/>
      <c r="KPK49" s="290"/>
      <c r="KPL49" s="290"/>
      <c r="KPM49" s="290"/>
      <c r="KPN49" s="290"/>
      <c r="KPO49" s="290"/>
      <c r="KPP49" s="290"/>
      <c r="KPQ49" s="290"/>
      <c r="KPR49" s="290"/>
      <c r="KPS49" s="290"/>
      <c r="KPT49" s="290"/>
      <c r="KPU49" s="290"/>
      <c r="KPV49" s="290"/>
      <c r="KPW49" s="290"/>
      <c r="KPX49" s="290"/>
      <c r="KPY49" s="290"/>
      <c r="KPZ49" s="290"/>
      <c r="KQA49" s="290"/>
      <c r="KQB49" s="290"/>
      <c r="KQC49" s="290"/>
      <c r="KQD49" s="290"/>
      <c r="KQE49" s="290"/>
      <c r="KQF49" s="290"/>
      <c r="KQG49" s="290"/>
      <c r="KQH49" s="290"/>
      <c r="KQI49" s="290"/>
      <c r="KQJ49" s="290"/>
      <c r="KQK49" s="290"/>
      <c r="KQL49" s="290"/>
      <c r="KQM49" s="290"/>
      <c r="KQN49" s="290"/>
      <c r="KQO49" s="290"/>
      <c r="KQP49" s="290"/>
      <c r="KQQ49" s="290"/>
      <c r="KQR49" s="290"/>
      <c r="KQS49" s="290"/>
      <c r="KQT49" s="290"/>
      <c r="KQU49" s="290"/>
      <c r="KQV49" s="290"/>
      <c r="KQW49" s="290"/>
      <c r="KQX49" s="290"/>
      <c r="KQY49" s="290"/>
      <c r="KQZ49" s="290"/>
      <c r="KRA49" s="290"/>
      <c r="KRB49" s="290"/>
      <c r="KRC49" s="290"/>
      <c r="KRD49" s="290"/>
      <c r="KRE49" s="290"/>
      <c r="KRF49" s="290"/>
      <c r="KRG49" s="290"/>
      <c r="KRH49" s="290"/>
      <c r="KRI49" s="290"/>
      <c r="KRJ49" s="290"/>
      <c r="KRK49" s="290"/>
      <c r="KRL49" s="290"/>
      <c r="KRM49" s="290"/>
      <c r="KRN49" s="290"/>
      <c r="KRO49" s="290"/>
      <c r="KRP49" s="290"/>
      <c r="KRQ49" s="290"/>
      <c r="KRR49" s="290"/>
      <c r="KRS49" s="290"/>
      <c r="KRT49" s="290"/>
      <c r="KRU49" s="290"/>
      <c r="KRV49" s="290"/>
      <c r="KRW49" s="290"/>
      <c r="KRX49" s="290"/>
      <c r="KRY49" s="290"/>
      <c r="KRZ49" s="290"/>
      <c r="KSA49" s="290"/>
      <c r="KSB49" s="290"/>
      <c r="KSC49" s="290"/>
      <c r="KSD49" s="290"/>
      <c r="KSE49" s="290"/>
      <c r="KSF49" s="290"/>
      <c r="KSG49" s="290"/>
      <c r="KSH49" s="290"/>
      <c r="KSI49" s="290"/>
      <c r="KSJ49" s="290"/>
      <c r="KSK49" s="290"/>
      <c r="KSL49" s="290"/>
      <c r="KSM49" s="290"/>
      <c r="KSN49" s="290"/>
      <c r="KSO49" s="290"/>
      <c r="KSP49" s="290"/>
      <c r="KSQ49" s="290"/>
      <c r="KSR49" s="290"/>
      <c r="KSS49" s="290"/>
      <c r="KST49" s="290"/>
      <c r="KSU49" s="290"/>
      <c r="KSV49" s="290"/>
      <c r="KSW49" s="290"/>
      <c r="KSX49" s="290"/>
      <c r="KSY49" s="290"/>
      <c r="KSZ49" s="290"/>
      <c r="KTA49" s="290"/>
      <c r="KTB49" s="290"/>
      <c r="KTC49" s="290"/>
      <c r="KTD49" s="290"/>
      <c r="KTE49" s="290"/>
      <c r="KTF49" s="290"/>
      <c r="KTG49" s="290"/>
      <c r="KTH49" s="290"/>
      <c r="KTI49" s="290"/>
      <c r="KTJ49" s="290"/>
      <c r="KTK49" s="290"/>
      <c r="KTL49" s="290"/>
      <c r="KTM49" s="290"/>
      <c r="KTN49" s="290"/>
      <c r="KTO49" s="290"/>
      <c r="KTP49" s="290"/>
      <c r="KTQ49" s="290"/>
      <c r="KTR49" s="290"/>
      <c r="KTS49" s="290"/>
      <c r="KTT49" s="290"/>
      <c r="KTU49" s="290"/>
      <c r="KTV49" s="290"/>
      <c r="KTW49" s="290"/>
      <c r="KTX49" s="290"/>
      <c r="KTY49" s="290"/>
      <c r="KTZ49" s="290"/>
      <c r="KUA49" s="290"/>
      <c r="KUB49" s="290"/>
      <c r="KUC49" s="290"/>
      <c r="KUD49" s="290"/>
      <c r="KUE49" s="290"/>
      <c r="KUF49" s="290"/>
      <c r="KUG49" s="290"/>
      <c r="KUH49" s="290"/>
      <c r="KUI49" s="290"/>
      <c r="KUJ49" s="290"/>
      <c r="KUK49" s="290"/>
      <c r="KUL49" s="290"/>
      <c r="KUM49" s="290"/>
      <c r="KUN49" s="290"/>
      <c r="KUO49" s="290"/>
      <c r="KUP49" s="290"/>
      <c r="KUQ49" s="290"/>
      <c r="KUR49" s="290"/>
      <c r="KUS49" s="290"/>
      <c r="KUT49" s="290"/>
      <c r="KUU49" s="290"/>
      <c r="KUV49" s="290"/>
      <c r="KUW49" s="290"/>
      <c r="KUX49" s="290"/>
      <c r="KUY49" s="290"/>
      <c r="KUZ49" s="290"/>
      <c r="KVA49" s="290"/>
      <c r="KVB49" s="290"/>
      <c r="KVC49" s="290"/>
      <c r="KVD49" s="290"/>
      <c r="KVE49" s="290"/>
      <c r="KVF49" s="290"/>
      <c r="KVG49" s="290"/>
      <c r="KVH49" s="290"/>
      <c r="KVI49" s="290"/>
      <c r="KVJ49" s="290"/>
      <c r="KVK49" s="290"/>
      <c r="KVL49" s="290"/>
      <c r="KVM49" s="290"/>
      <c r="KVN49" s="290"/>
      <c r="KVO49" s="290"/>
      <c r="KVP49" s="290"/>
      <c r="KVQ49" s="290"/>
      <c r="KVR49" s="290"/>
      <c r="KVS49" s="290"/>
      <c r="KVT49" s="290"/>
      <c r="KVU49" s="290"/>
      <c r="KVV49" s="290"/>
      <c r="KVW49" s="290"/>
      <c r="KVX49" s="290"/>
      <c r="KVY49" s="290"/>
      <c r="KVZ49" s="290"/>
      <c r="KWA49" s="290"/>
      <c r="KWB49" s="290"/>
      <c r="KWC49" s="290"/>
      <c r="KWD49" s="290"/>
      <c r="KWE49" s="290"/>
      <c r="KWF49" s="290"/>
      <c r="KWG49" s="290"/>
      <c r="KWH49" s="290"/>
      <c r="KWI49" s="290"/>
      <c r="KWJ49" s="290"/>
      <c r="KWK49" s="290"/>
      <c r="KWL49" s="290"/>
      <c r="KWM49" s="290"/>
      <c r="KWN49" s="290"/>
      <c r="KWO49" s="290"/>
      <c r="KWP49" s="290"/>
      <c r="KWQ49" s="290"/>
      <c r="KWR49" s="290"/>
      <c r="KWS49" s="290"/>
      <c r="KWT49" s="290"/>
      <c r="KWU49" s="290"/>
      <c r="KWV49" s="290"/>
      <c r="KWW49" s="290"/>
      <c r="KWX49" s="290"/>
      <c r="KWY49" s="290"/>
      <c r="KWZ49" s="290"/>
      <c r="KXA49" s="290"/>
      <c r="KXB49" s="290"/>
      <c r="KXC49" s="290"/>
      <c r="KXD49" s="290"/>
      <c r="KXE49" s="290"/>
      <c r="KXF49" s="290"/>
      <c r="KXG49" s="290"/>
      <c r="KXH49" s="290"/>
      <c r="KXI49" s="290"/>
      <c r="KXJ49" s="290"/>
      <c r="KXK49" s="290"/>
      <c r="KXL49" s="290"/>
      <c r="KXM49" s="290"/>
      <c r="KXN49" s="290"/>
      <c r="KXO49" s="290"/>
      <c r="KXP49" s="290"/>
      <c r="KXQ49" s="290"/>
      <c r="KXR49" s="290"/>
      <c r="KXS49" s="290"/>
      <c r="KXT49" s="290"/>
      <c r="KXU49" s="290"/>
      <c r="KXV49" s="290"/>
      <c r="KXW49" s="290"/>
      <c r="KXX49" s="290"/>
      <c r="KXY49" s="290"/>
      <c r="KXZ49" s="290"/>
      <c r="KYA49" s="290"/>
      <c r="KYB49" s="290"/>
      <c r="KYC49" s="290"/>
      <c r="KYD49" s="290"/>
      <c r="KYE49" s="290"/>
      <c r="KYF49" s="290"/>
      <c r="KYG49" s="290"/>
      <c r="KYH49" s="290"/>
      <c r="KYI49" s="290"/>
      <c r="KYJ49" s="290"/>
      <c r="KYK49" s="290"/>
      <c r="KYL49" s="290"/>
      <c r="KYM49" s="290"/>
      <c r="KYN49" s="290"/>
      <c r="KYO49" s="290"/>
      <c r="KYP49" s="290"/>
      <c r="KYQ49" s="290"/>
      <c r="KYR49" s="290"/>
      <c r="KYS49" s="290"/>
      <c r="KYT49" s="290"/>
      <c r="KYU49" s="290"/>
      <c r="KYV49" s="290"/>
      <c r="KYW49" s="290"/>
      <c r="KYX49" s="290"/>
      <c r="KYY49" s="290"/>
      <c r="KYZ49" s="290"/>
      <c r="KZA49" s="290"/>
      <c r="KZB49" s="290"/>
      <c r="KZC49" s="290"/>
      <c r="KZD49" s="290"/>
      <c r="KZE49" s="290"/>
      <c r="KZF49" s="290"/>
      <c r="KZG49" s="290"/>
      <c r="KZH49" s="290"/>
      <c r="KZI49" s="290"/>
      <c r="KZJ49" s="290"/>
      <c r="KZK49" s="290"/>
      <c r="KZL49" s="290"/>
      <c r="KZM49" s="290"/>
      <c r="KZN49" s="290"/>
      <c r="KZO49" s="290"/>
      <c r="KZP49" s="290"/>
      <c r="KZQ49" s="290"/>
      <c r="KZR49" s="290"/>
      <c r="KZS49" s="290"/>
      <c r="KZT49" s="290"/>
      <c r="KZU49" s="290"/>
      <c r="KZV49" s="290"/>
      <c r="KZW49" s="290"/>
      <c r="KZX49" s="290"/>
      <c r="KZY49" s="290"/>
      <c r="KZZ49" s="290"/>
      <c r="LAA49" s="290"/>
      <c r="LAB49" s="290"/>
      <c r="LAC49" s="290"/>
      <c r="LAD49" s="290"/>
      <c r="LAE49" s="290"/>
      <c r="LAF49" s="290"/>
      <c r="LAG49" s="290"/>
      <c r="LAH49" s="290"/>
      <c r="LAI49" s="290"/>
      <c r="LAJ49" s="290"/>
      <c r="LAK49" s="290"/>
      <c r="LAL49" s="290"/>
      <c r="LAM49" s="290"/>
      <c r="LAN49" s="290"/>
      <c r="LAO49" s="290"/>
      <c r="LAP49" s="290"/>
      <c r="LAQ49" s="290"/>
      <c r="LAR49" s="290"/>
      <c r="LAS49" s="290"/>
      <c r="LAT49" s="290"/>
      <c r="LAU49" s="290"/>
      <c r="LAV49" s="290"/>
      <c r="LAW49" s="290"/>
      <c r="LAX49" s="290"/>
      <c r="LAY49" s="290"/>
      <c r="LAZ49" s="290"/>
      <c r="LBA49" s="290"/>
      <c r="LBB49" s="290"/>
      <c r="LBC49" s="290"/>
      <c r="LBD49" s="290"/>
      <c r="LBE49" s="290"/>
      <c r="LBF49" s="290"/>
      <c r="LBG49" s="290"/>
      <c r="LBH49" s="290"/>
      <c r="LBI49" s="290"/>
      <c r="LBJ49" s="290"/>
      <c r="LBK49" s="290"/>
      <c r="LBL49" s="290"/>
      <c r="LBM49" s="290"/>
      <c r="LBN49" s="290"/>
      <c r="LBO49" s="290"/>
      <c r="LBP49" s="290"/>
      <c r="LBQ49" s="290"/>
      <c r="LBR49" s="290"/>
      <c r="LBS49" s="290"/>
      <c r="LBT49" s="290"/>
      <c r="LBU49" s="290"/>
      <c r="LBV49" s="290"/>
      <c r="LBW49" s="290"/>
      <c r="LBX49" s="290"/>
      <c r="LBY49" s="290"/>
      <c r="LBZ49" s="290"/>
      <c r="LCA49" s="290"/>
    </row>
    <row r="50" spans="1:8191" s="289" customFormat="1" ht="30" customHeight="1" x14ac:dyDescent="0.25">
      <c r="A50" s="288" t="s">
        <v>200</v>
      </c>
      <c r="B50" s="284"/>
      <c r="C50" s="284"/>
      <c r="D50" s="284"/>
      <c r="E50" s="284"/>
      <c r="F50" s="284"/>
      <c r="G50" s="284"/>
      <c r="H50" s="284"/>
      <c r="I50" s="290"/>
      <c r="J50" s="290"/>
      <c r="K50" s="290"/>
      <c r="L50" s="290"/>
      <c r="M50" s="290"/>
      <c r="N50" s="290"/>
      <c r="O50" s="290"/>
      <c r="P50" s="290"/>
      <c r="Q50" s="290"/>
      <c r="R50" s="290"/>
      <c r="S50" s="290"/>
      <c r="T50" s="290"/>
      <c r="U50" s="290"/>
      <c r="V50" s="290"/>
      <c r="W50" s="290"/>
      <c r="X50" s="290"/>
      <c r="Y50" s="290"/>
      <c r="Z50" s="290"/>
      <c r="AA50" s="290"/>
      <c r="AB50" s="290"/>
      <c r="AC50" s="290"/>
      <c r="AD50" s="290"/>
      <c r="AE50" s="290"/>
      <c r="AF50" s="290"/>
      <c r="AG50" s="290"/>
      <c r="AH50" s="290"/>
      <c r="AI50" s="290"/>
      <c r="AJ50" s="290"/>
      <c r="AK50" s="290"/>
      <c r="AL50" s="290"/>
      <c r="AM50" s="290"/>
      <c r="AN50" s="290"/>
      <c r="AO50" s="290"/>
      <c r="AP50" s="290"/>
      <c r="AQ50" s="290"/>
      <c r="AR50" s="290"/>
      <c r="AS50" s="290"/>
      <c r="AT50" s="290"/>
      <c r="AU50" s="290"/>
      <c r="AV50" s="290"/>
      <c r="AW50" s="290"/>
      <c r="AX50" s="290"/>
      <c r="AY50" s="290"/>
      <c r="AZ50" s="290"/>
      <c r="BA50" s="290"/>
      <c r="BB50" s="290"/>
      <c r="BC50" s="290"/>
      <c r="BD50" s="290"/>
      <c r="BE50" s="290"/>
      <c r="BF50" s="290"/>
      <c r="BG50" s="290"/>
      <c r="BH50" s="290"/>
      <c r="BI50" s="290"/>
      <c r="BJ50" s="290"/>
      <c r="BK50" s="290"/>
      <c r="BL50" s="290"/>
      <c r="BM50" s="290"/>
      <c r="BN50" s="290"/>
      <c r="BO50" s="290"/>
      <c r="BP50" s="290"/>
      <c r="BQ50" s="290"/>
      <c r="BR50" s="290"/>
      <c r="BS50" s="290"/>
      <c r="BT50" s="290"/>
      <c r="BU50" s="290"/>
      <c r="BV50" s="290"/>
      <c r="BW50" s="290"/>
      <c r="BX50" s="290"/>
      <c r="BY50" s="290"/>
      <c r="BZ50" s="290"/>
      <c r="CA50" s="290"/>
      <c r="CB50" s="290"/>
      <c r="CC50" s="290"/>
      <c r="CD50" s="290"/>
      <c r="CE50" s="290"/>
      <c r="CF50" s="290"/>
      <c r="CG50" s="290"/>
      <c r="CH50" s="290"/>
      <c r="CI50" s="290"/>
      <c r="CJ50" s="290"/>
      <c r="CK50" s="290"/>
      <c r="CL50" s="290"/>
      <c r="CM50" s="290"/>
      <c r="CN50" s="290"/>
      <c r="CO50" s="290"/>
      <c r="CP50" s="290"/>
      <c r="CQ50" s="290"/>
      <c r="CR50" s="290"/>
      <c r="CS50" s="290"/>
      <c r="CT50" s="290"/>
      <c r="CU50" s="290"/>
      <c r="CV50" s="290"/>
      <c r="CW50" s="290"/>
      <c r="CX50" s="290"/>
      <c r="CY50" s="290"/>
      <c r="CZ50" s="290"/>
      <c r="DA50" s="290"/>
      <c r="DB50" s="290"/>
      <c r="DC50" s="290"/>
      <c r="DD50" s="290"/>
      <c r="DE50" s="290"/>
      <c r="DF50" s="290"/>
      <c r="DG50" s="290"/>
      <c r="DH50" s="290"/>
      <c r="DI50" s="290"/>
      <c r="DJ50" s="290"/>
      <c r="DK50" s="290"/>
      <c r="DL50" s="290"/>
      <c r="DM50" s="290"/>
      <c r="DN50" s="290"/>
      <c r="DO50" s="290"/>
      <c r="DP50" s="290"/>
      <c r="DQ50" s="290"/>
      <c r="DR50" s="290"/>
      <c r="DS50" s="290"/>
      <c r="DT50" s="290"/>
      <c r="DU50" s="290"/>
      <c r="DV50" s="290"/>
      <c r="DW50" s="290"/>
      <c r="DX50" s="290"/>
      <c r="DY50" s="290"/>
      <c r="DZ50" s="290"/>
      <c r="EA50" s="290"/>
      <c r="EB50" s="290"/>
      <c r="EC50" s="290"/>
      <c r="ED50" s="290"/>
      <c r="EE50" s="290"/>
      <c r="EF50" s="290"/>
      <c r="EG50" s="290"/>
      <c r="EH50" s="290"/>
      <c r="EI50" s="290"/>
      <c r="EJ50" s="290"/>
      <c r="EK50" s="290"/>
      <c r="EL50" s="290"/>
      <c r="EM50" s="290"/>
      <c r="EN50" s="290"/>
      <c r="EO50" s="290"/>
      <c r="EP50" s="290"/>
      <c r="EQ50" s="290"/>
      <c r="ER50" s="290"/>
      <c r="ES50" s="290"/>
      <c r="ET50" s="290"/>
      <c r="EU50" s="290"/>
      <c r="EV50" s="290"/>
      <c r="EW50" s="290"/>
      <c r="EX50" s="290"/>
      <c r="EY50" s="290"/>
      <c r="EZ50" s="290"/>
      <c r="FA50" s="290"/>
      <c r="FB50" s="290"/>
      <c r="FC50" s="290"/>
      <c r="FD50" s="290"/>
      <c r="FE50" s="290"/>
      <c r="FF50" s="290"/>
      <c r="FG50" s="290"/>
      <c r="FH50" s="290"/>
      <c r="FI50" s="290"/>
      <c r="FJ50" s="290"/>
      <c r="FK50" s="290"/>
      <c r="FL50" s="290"/>
      <c r="FM50" s="290"/>
      <c r="FN50" s="290"/>
      <c r="FO50" s="290"/>
      <c r="FP50" s="290"/>
      <c r="FQ50" s="290"/>
      <c r="FR50" s="290"/>
      <c r="FS50" s="290"/>
      <c r="FT50" s="290"/>
      <c r="FU50" s="290"/>
      <c r="FV50" s="290"/>
      <c r="FW50" s="290"/>
      <c r="FX50" s="290"/>
      <c r="FY50" s="290"/>
      <c r="FZ50" s="290"/>
      <c r="GA50" s="290"/>
      <c r="GB50" s="290"/>
      <c r="GC50" s="290"/>
      <c r="GD50" s="290"/>
      <c r="GE50" s="290"/>
      <c r="GF50" s="290"/>
      <c r="GG50" s="290"/>
      <c r="GH50" s="290"/>
      <c r="GI50" s="290"/>
      <c r="GJ50" s="290"/>
      <c r="GK50" s="290"/>
      <c r="GL50" s="290"/>
      <c r="GM50" s="290"/>
      <c r="GN50" s="290"/>
      <c r="GO50" s="290"/>
      <c r="GP50" s="290"/>
      <c r="GQ50" s="290"/>
      <c r="GR50" s="290"/>
      <c r="GS50" s="290"/>
      <c r="GT50" s="290"/>
      <c r="GU50" s="290"/>
      <c r="GV50" s="290"/>
      <c r="GW50" s="290"/>
      <c r="GX50" s="290"/>
      <c r="GY50" s="290"/>
      <c r="GZ50" s="290"/>
      <c r="HA50" s="290"/>
      <c r="HB50" s="290"/>
      <c r="HC50" s="290"/>
      <c r="HD50" s="290"/>
      <c r="HE50" s="290"/>
      <c r="HF50" s="290"/>
      <c r="HG50" s="290"/>
      <c r="HH50" s="290"/>
      <c r="HI50" s="290"/>
      <c r="HJ50" s="290"/>
      <c r="HK50" s="290"/>
      <c r="HL50" s="290"/>
      <c r="HM50" s="290"/>
      <c r="HN50" s="290"/>
      <c r="HO50" s="290"/>
      <c r="HP50" s="290"/>
      <c r="HQ50" s="290"/>
      <c r="HR50" s="290"/>
      <c r="HS50" s="290"/>
      <c r="HT50" s="290"/>
      <c r="HU50" s="290"/>
      <c r="HV50" s="290"/>
      <c r="HW50" s="290"/>
      <c r="HX50" s="290"/>
      <c r="HY50" s="290"/>
      <c r="HZ50" s="290"/>
      <c r="IA50" s="290"/>
      <c r="IB50" s="290"/>
      <c r="IC50" s="290"/>
      <c r="ID50" s="290"/>
      <c r="IE50" s="290"/>
      <c r="IF50" s="290"/>
      <c r="IG50" s="290"/>
      <c r="IH50" s="290"/>
      <c r="II50" s="290"/>
      <c r="IJ50" s="290"/>
      <c r="IK50" s="290"/>
      <c r="IL50" s="290"/>
      <c r="IM50" s="290"/>
      <c r="IN50" s="290"/>
      <c r="IO50" s="290"/>
      <c r="IP50" s="290"/>
      <c r="IQ50" s="290"/>
      <c r="IR50" s="290"/>
      <c r="IS50" s="290"/>
      <c r="IT50" s="290"/>
      <c r="IU50" s="290"/>
      <c r="IV50" s="290"/>
      <c r="IW50" s="290"/>
      <c r="IX50" s="290"/>
      <c r="IY50" s="290"/>
      <c r="IZ50" s="290"/>
      <c r="JA50" s="290"/>
      <c r="JB50" s="290"/>
      <c r="JC50" s="290"/>
      <c r="JD50" s="290"/>
      <c r="JE50" s="290"/>
      <c r="JF50" s="290"/>
      <c r="JG50" s="290"/>
      <c r="JH50" s="290"/>
      <c r="JI50" s="290"/>
      <c r="JJ50" s="290"/>
      <c r="JK50" s="290"/>
      <c r="JL50" s="290"/>
      <c r="JM50" s="290"/>
      <c r="JN50" s="290"/>
      <c r="JO50" s="290"/>
      <c r="JP50" s="290"/>
      <c r="JQ50" s="290"/>
      <c r="JR50" s="290"/>
      <c r="JS50" s="290"/>
      <c r="JT50" s="290"/>
      <c r="JU50" s="290"/>
      <c r="JV50" s="290"/>
      <c r="JW50" s="290"/>
      <c r="JX50" s="290"/>
      <c r="JY50" s="290"/>
      <c r="JZ50" s="290"/>
      <c r="KA50" s="290"/>
      <c r="KB50" s="290"/>
      <c r="KC50" s="290"/>
      <c r="KD50" s="290"/>
      <c r="KE50" s="290"/>
      <c r="KF50" s="290"/>
      <c r="KG50" s="290"/>
      <c r="KH50" s="290"/>
      <c r="KI50" s="290"/>
      <c r="KJ50" s="290"/>
      <c r="KK50" s="290"/>
      <c r="KL50" s="290"/>
      <c r="KM50" s="290"/>
      <c r="KN50" s="290"/>
      <c r="KO50" s="290"/>
      <c r="KP50" s="290"/>
      <c r="KQ50" s="290"/>
      <c r="KR50" s="290"/>
      <c r="KS50" s="290"/>
      <c r="KT50" s="290"/>
      <c r="KU50" s="290"/>
      <c r="KV50" s="290"/>
      <c r="KW50" s="290"/>
      <c r="KX50" s="290"/>
      <c r="KY50" s="290"/>
      <c r="KZ50" s="290"/>
      <c r="LA50" s="290"/>
      <c r="LB50" s="290"/>
      <c r="LC50" s="290"/>
      <c r="LD50" s="290"/>
      <c r="LE50" s="290"/>
      <c r="LF50" s="290"/>
      <c r="LG50" s="290"/>
      <c r="LH50" s="290"/>
      <c r="LI50" s="290"/>
      <c r="LJ50" s="290"/>
      <c r="LK50" s="290"/>
      <c r="LL50" s="290"/>
      <c r="LM50" s="290"/>
      <c r="LN50" s="290"/>
      <c r="LO50" s="290"/>
      <c r="LP50" s="290"/>
      <c r="LQ50" s="290"/>
      <c r="LR50" s="290"/>
      <c r="LS50" s="290"/>
      <c r="LT50" s="290"/>
      <c r="LU50" s="290"/>
      <c r="LV50" s="290"/>
      <c r="LW50" s="290"/>
      <c r="LX50" s="290"/>
      <c r="LY50" s="290"/>
      <c r="LZ50" s="290"/>
      <c r="MA50" s="290"/>
      <c r="MB50" s="290"/>
      <c r="MC50" s="290"/>
      <c r="MD50" s="290"/>
      <c r="ME50" s="290"/>
      <c r="MF50" s="290"/>
      <c r="MG50" s="290"/>
      <c r="MH50" s="290"/>
      <c r="MI50" s="290"/>
      <c r="MJ50" s="290"/>
      <c r="MK50" s="290"/>
      <c r="ML50" s="290"/>
      <c r="MM50" s="290"/>
      <c r="MN50" s="290"/>
      <c r="MO50" s="290"/>
      <c r="MP50" s="290"/>
      <c r="MQ50" s="290"/>
      <c r="MR50" s="290"/>
      <c r="MS50" s="290"/>
      <c r="MT50" s="290"/>
      <c r="MU50" s="290"/>
      <c r="MV50" s="290"/>
      <c r="MW50" s="290"/>
      <c r="MX50" s="290"/>
      <c r="MY50" s="290"/>
      <c r="MZ50" s="290"/>
      <c r="NA50" s="290"/>
      <c r="NB50" s="290"/>
      <c r="NC50" s="290"/>
      <c r="ND50" s="290"/>
      <c r="NE50" s="290"/>
      <c r="NF50" s="290"/>
      <c r="NG50" s="290"/>
      <c r="NH50" s="290"/>
      <c r="NI50" s="290"/>
      <c r="NJ50" s="290"/>
      <c r="NK50" s="290"/>
      <c r="NL50" s="290"/>
      <c r="NM50" s="290"/>
      <c r="NN50" s="290"/>
      <c r="NO50" s="290"/>
      <c r="NP50" s="290"/>
      <c r="NQ50" s="290"/>
      <c r="NR50" s="290"/>
      <c r="NS50" s="290"/>
      <c r="NT50" s="290"/>
      <c r="NU50" s="290"/>
      <c r="NV50" s="290"/>
      <c r="NW50" s="290"/>
      <c r="NX50" s="290"/>
      <c r="NY50" s="290"/>
      <c r="NZ50" s="290"/>
      <c r="OA50" s="290"/>
      <c r="OB50" s="290"/>
      <c r="OC50" s="290"/>
      <c r="OD50" s="290"/>
      <c r="OE50" s="290"/>
      <c r="OF50" s="290"/>
      <c r="OG50" s="290"/>
      <c r="OH50" s="290"/>
      <c r="OI50" s="290"/>
      <c r="OJ50" s="290"/>
      <c r="OK50" s="290"/>
      <c r="OL50" s="290"/>
      <c r="OM50" s="290"/>
      <c r="ON50" s="290"/>
      <c r="OO50" s="290"/>
      <c r="OP50" s="290"/>
      <c r="OQ50" s="290"/>
      <c r="OR50" s="290"/>
      <c r="OS50" s="290"/>
      <c r="OT50" s="290"/>
      <c r="OU50" s="290"/>
      <c r="OV50" s="290"/>
      <c r="OW50" s="290"/>
      <c r="OX50" s="290"/>
      <c r="OY50" s="290"/>
      <c r="OZ50" s="290"/>
      <c r="PA50" s="290"/>
      <c r="PB50" s="290"/>
      <c r="PC50" s="290"/>
      <c r="PD50" s="290"/>
      <c r="PE50" s="290"/>
      <c r="PF50" s="290"/>
      <c r="PG50" s="290"/>
      <c r="PH50" s="290"/>
      <c r="PI50" s="290"/>
      <c r="PJ50" s="290"/>
      <c r="PK50" s="290"/>
      <c r="PL50" s="290"/>
      <c r="PM50" s="290"/>
      <c r="PN50" s="290"/>
      <c r="PO50" s="290"/>
      <c r="PP50" s="290"/>
      <c r="PQ50" s="290"/>
      <c r="PR50" s="290"/>
      <c r="PS50" s="290"/>
      <c r="PT50" s="290"/>
      <c r="PU50" s="290"/>
      <c r="PV50" s="290"/>
      <c r="PW50" s="290"/>
      <c r="PX50" s="290"/>
      <c r="PY50" s="290"/>
      <c r="PZ50" s="290"/>
      <c r="QA50" s="290"/>
      <c r="QB50" s="290"/>
      <c r="QC50" s="290"/>
      <c r="QD50" s="290"/>
      <c r="QE50" s="290"/>
      <c r="QF50" s="290"/>
      <c r="QG50" s="290"/>
      <c r="QH50" s="290"/>
      <c r="QI50" s="290"/>
      <c r="QJ50" s="290"/>
      <c r="QK50" s="290"/>
      <c r="QL50" s="290"/>
      <c r="QM50" s="290"/>
      <c r="QN50" s="290"/>
      <c r="QO50" s="290"/>
      <c r="QP50" s="290"/>
      <c r="QQ50" s="290"/>
      <c r="QR50" s="290"/>
      <c r="QS50" s="290"/>
      <c r="QT50" s="290"/>
      <c r="QU50" s="290"/>
      <c r="QV50" s="290"/>
      <c r="QW50" s="290"/>
      <c r="QX50" s="290"/>
      <c r="QY50" s="290"/>
      <c r="QZ50" s="290"/>
      <c r="RA50" s="290"/>
      <c r="RB50" s="290"/>
      <c r="RC50" s="290"/>
      <c r="RD50" s="290"/>
      <c r="RE50" s="290"/>
      <c r="RF50" s="290"/>
      <c r="RG50" s="290"/>
      <c r="RH50" s="290"/>
      <c r="RI50" s="290"/>
      <c r="RJ50" s="290"/>
      <c r="RK50" s="290"/>
      <c r="RL50" s="290"/>
      <c r="RM50" s="290"/>
      <c r="RN50" s="290"/>
      <c r="RO50" s="290"/>
      <c r="RP50" s="290"/>
      <c r="RQ50" s="290"/>
      <c r="RR50" s="290"/>
      <c r="RS50" s="290"/>
      <c r="RT50" s="290"/>
      <c r="RU50" s="290"/>
      <c r="RV50" s="290"/>
      <c r="RW50" s="290"/>
      <c r="RX50" s="290"/>
      <c r="RY50" s="290"/>
      <c r="RZ50" s="290"/>
      <c r="SA50" s="290"/>
      <c r="SB50" s="290"/>
      <c r="SC50" s="290"/>
      <c r="SD50" s="290"/>
      <c r="SE50" s="290"/>
      <c r="SF50" s="290"/>
      <c r="SG50" s="290"/>
      <c r="SH50" s="290"/>
      <c r="SI50" s="290"/>
      <c r="SJ50" s="290"/>
      <c r="SK50" s="290"/>
      <c r="SL50" s="290"/>
      <c r="SM50" s="290"/>
      <c r="SN50" s="290"/>
      <c r="SO50" s="290"/>
      <c r="SP50" s="290"/>
      <c r="SQ50" s="290"/>
      <c r="SR50" s="290"/>
      <c r="SS50" s="290"/>
      <c r="ST50" s="290"/>
      <c r="SU50" s="290"/>
      <c r="SV50" s="290"/>
      <c r="SW50" s="290"/>
      <c r="SX50" s="290"/>
      <c r="SY50" s="290"/>
      <c r="SZ50" s="290"/>
      <c r="TA50" s="290"/>
      <c r="TB50" s="290"/>
      <c r="TC50" s="290"/>
      <c r="TD50" s="290"/>
      <c r="TE50" s="290"/>
      <c r="TF50" s="290"/>
      <c r="TG50" s="290"/>
      <c r="TH50" s="290"/>
      <c r="TI50" s="290"/>
      <c r="TJ50" s="290"/>
      <c r="TK50" s="290"/>
      <c r="TL50" s="290"/>
      <c r="TM50" s="290"/>
      <c r="TN50" s="290"/>
      <c r="TO50" s="290"/>
      <c r="TP50" s="290"/>
      <c r="TQ50" s="290"/>
      <c r="TR50" s="290"/>
      <c r="TS50" s="290"/>
      <c r="TT50" s="290"/>
      <c r="TU50" s="290"/>
      <c r="TV50" s="290"/>
      <c r="TW50" s="290"/>
      <c r="TX50" s="290"/>
      <c r="TY50" s="290"/>
      <c r="TZ50" s="290"/>
      <c r="UA50" s="290"/>
      <c r="UB50" s="290"/>
      <c r="UC50" s="290"/>
      <c r="UD50" s="290"/>
      <c r="UE50" s="290"/>
      <c r="UF50" s="290"/>
      <c r="UG50" s="290"/>
      <c r="UH50" s="290"/>
      <c r="UI50" s="290"/>
      <c r="UJ50" s="290"/>
      <c r="UK50" s="290"/>
      <c r="UL50" s="290"/>
      <c r="UM50" s="290"/>
      <c r="UN50" s="290"/>
      <c r="UO50" s="290"/>
      <c r="UP50" s="290"/>
      <c r="UQ50" s="290"/>
      <c r="UR50" s="290"/>
      <c r="US50" s="290"/>
      <c r="UT50" s="290"/>
      <c r="UU50" s="290"/>
      <c r="UV50" s="290"/>
      <c r="UW50" s="290"/>
      <c r="UX50" s="290"/>
      <c r="UY50" s="290"/>
      <c r="UZ50" s="290"/>
      <c r="VA50" s="290"/>
      <c r="VB50" s="290"/>
      <c r="VC50" s="290"/>
      <c r="VD50" s="290"/>
      <c r="VE50" s="290"/>
      <c r="VF50" s="290"/>
      <c r="VG50" s="290"/>
      <c r="VH50" s="290"/>
      <c r="VI50" s="290"/>
      <c r="VJ50" s="290"/>
      <c r="VK50" s="290"/>
      <c r="VL50" s="290"/>
      <c r="VM50" s="290"/>
      <c r="VN50" s="290"/>
      <c r="VO50" s="290"/>
      <c r="VP50" s="290"/>
      <c r="VQ50" s="290"/>
      <c r="VR50" s="290"/>
      <c r="VS50" s="290"/>
      <c r="VT50" s="290"/>
      <c r="VU50" s="290"/>
      <c r="VV50" s="290"/>
      <c r="VW50" s="290"/>
      <c r="VX50" s="290"/>
      <c r="VY50" s="290"/>
      <c r="VZ50" s="290"/>
      <c r="WA50" s="290"/>
      <c r="WB50" s="290"/>
      <c r="WC50" s="290"/>
      <c r="WD50" s="290"/>
      <c r="WE50" s="290"/>
      <c r="WF50" s="290"/>
      <c r="WG50" s="290"/>
      <c r="WH50" s="290"/>
      <c r="WI50" s="290"/>
      <c r="WJ50" s="290"/>
      <c r="WK50" s="290"/>
      <c r="WL50" s="290"/>
      <c r="WM50" s="290"/>
      <c r="WN50" s="290"/>
      <c r="WO50" s="290"/>
      <c r="WP50" s="290"/>
      <c r="WQ50" s="290"/>
      <c r="WR50" s="290"/>
      <c r="WS50" s="290"/>
      <c r="WT50" s="290"/>
      <c r="WU50" s="290"/>
      <c r="WV50" s="290"/>
      <c r="WW50" s="290"/>
      <c r="WX50" s="290"/>
      <c r="WY50" s="290"/>
      <c r="WZ50" s="290"/>
      <c r="XA50" s="290"/>
      <c r="XB50" s="290"/>
      <c r="XC50" s="290"/>
      <c r="XD50" s="290"/>
      <c r="XE50" s="290"/>
      <c r="XF50" s="290"/>
      <c r="XG50" s="290"/>
      <c r="XH50" s="290"/>
      <c r="XI50" s="290"/>
      <c r="XJ50" s="290"/>
      <c r="XK50" s="290"/>
      <c r="XL50" s="290"/>
      <c r="XM50" s="290"/>
      <c r="XN50" s="290"/>
      <c r="XO50" s="290"/>
      <c r="XP50" s="290"/>
      <c r="XQ50" s="290"/>
      <c r="XR50" s="290"/>
      <c r="XS50" s="290"/>
      <c r="XT50" s="290"/>
      <c r="XU50" s="290"/>
      <c r="XV50" s="290"/>
      <c r="XW50" s="290"/>
      <c r="XX50" s="290"/>
      <c r="XY50" s="290"/>
      <c r="XZ50" s="290"/>
      <c r="YA50" s="290"/>
      <c r="YB50" s="290"/>
      <c r="YC50" s="290"/>
      <c r="YD50" s="290"/>
      <c r="YE50" s="290"/>
      <c r="YF50" s="290"/>
      <c r="YG50" s="290"/>
      <c r="YH50" s="290"/>
      <c r="YI50" s="290"/>
      <c r="YJ50" s="290"/>
      <c r="YK50" s="290"/>
      <c r="YL50" s="290"/>
      <c r="YM50" s="290"/>
      <c r="YN50" s="290"/>
      <c r="YO50" s="290"/>
      <c r="YP50" s="290"/>
      <c r="YQ50" s="290"/>
      <c r="YR50" s="290"/>
      <c r="YS50" s="290"/>
      <c r="YT50" s="290"/>
      <c r="YU50" s="290"/>
      <c r="YV50" s="290"/>
      <c r="YW50" s="290"/>
      <c r="YX50" s="290"/>
      <c r="YY50" s="290"/>
      <c r="YZ50" s="290"/>
      <c r="ZA50" s="290"/>
      <c r="ZB50" s="290"/>
      <c r="ZC50" s="290"/>
      <c r="ZD50" s="290"/>
      <c r="ZE50" s="290"/>
      <c r="ZF50" s="290"/>
      <c r="ZG50" s="290"/>
      <c r="ZH50" s="290"/>
      <c r="ZI50" s="290"/>
      <c r="ZJ50" s="290"/>
      <c r="ZK50" s="290"/>
      <c r="ZL50" s="290"/>
      <c r="ZM50" s="290"/>
      <c r="ZN50" s="290"/>
      <c r="ZO50" s="290"/>
      <c r="ZP50" s="290"/>
      <c r="ZQ50" s="290"/>
      <c r="ZR50" s="290"/>
      <c r="ZS50" s="290"/>
      <c r="ZT50" s="290"/>
      <c r="ZU50" s="290"/>
      <c r="ZV50" s="290"/>
      <c r="ZW50" s="290"/>
      <c r="ZX50" s="290"/>
      <c r="ZY50" s="290"/>
      <c r="ZZ50" s="290"/>
      <c r="AAA50" s="290"/>
      <c r="AAB50" s="290"/>
      <c r="AAC50" s="290"/>
      <c r="AAD50" s="290"/>
      <c r="AAE50" s="290"/>
      <c r="AAF50" s="290"/>
      <c r="AAG50" s="290"/>
      <c r="AAH50" s="290"/>
      <c r="AAI50" s="290"/>
      <c r="AAJ50" s="290"/>
      <c r="AAK50" s="290"/>
      <c r="AAL50" s="290"/>
      <c r="AAM50" s="290"/>
      <c r="AAN50" s="290"/>
      <c r="AAO50" s="290"/>
      <c r="AAP50" s="290"/>
      <c r="AAQ50" s="290"/>
      <c r="AAR50" s="290"/>
      <c r="AAS50" s="290"/>
      <c r="AAT50" s="290"/>
      <c r="AAU50" s="290"/>
      <c r="AAV50" s="290"/>
      <c r="AAW50" s="290"/>
      <c r="AAX50" s="290"/>
      <c r="AAY50" s="290"/>
      <c r="AAZ50" s="290"/>
      <c r="ABA50" s="290"/>
      <c r="ABB50" s="290"/>
      <c r="ABC50" s="290"/>
      <c r="ABD50" s="290"/>
      <c r="ABE50" s="290"/>
      <c r="ABF50" s="290"/>
      <c r="ABG50" s="290"/>
      <c r="ABH50" s="290"/>
      <c r="ABI50" s="290"/>
      <c r="ABJ50" s="290"/>
      <c r="ABK50" s="290"/>
      <c r="ABL50" s="290"/>
      <c r="ABM50" s="290"/>
      <c r="ABN50" s="290"/>
      <c r="ABO50" s="290"/>
      <c r="ABP50" s="290"/>
      <c r="ABQ50" s="290"/>
      <c r="ABR50" s="290"/>
      <c r="ABS50" s="290"/>
      <c r="ABT50" s="290"/>
      <c r="ABU50" s="290"/>
      <c r="ABV50" s="290"/>
      <c r="ABW50" s="290"/>
      <c r="ABX50" s="290"/>
      <c r="ABY50" s="290"/>
      <c r="ABZ50" s="290"/>
      <c r="ACA50" s="290"/>
      <c r="ACB50" s="290"/>
      <c r="ACC50" s="290"/>
      <c r="ACD50" s="290"/>
      <c r="ACE50" s="290"/>
      <c r="ACF50" s="290"/>
      <c r="ACG50" s="290"/>
      <c r="ACH50" s="290"/>
      <c r="ACI50" s="290"/>
      <c r="ACJ50" s="290"/>
      <c r="ACK50" s="290"/>
      <c r="ACL50" s="290"/>
      <c r="ACM50" s="290"/>
      <c r="ACN50" s="290"/>
      <c r="ACO50" s="290"/>
      <c r="ACP50" s="290"/>
      <c r="ACQ50" s="290"/>
      <c r="ACR50" s="290"/>
      <c r="ACS50" s="290"/>
      <c r="ACT50" s="290"/>
      <c r="ACU50" s="290"/>
      <c r="ACV50" s="290"/>
      <c r="ACW50" s="290"/>
      <c r="ACX50" s="290"/>
      <c r="ACY50" s="290"/>
      <c r="ACZ50" s="290"/>
      <c r="ADA50" s="290"/>
      <c r="ADB50" s="290"/>
      <c r="ADC50" s="290"/>
      <c r="ADD50" s="290"/>
      <c r="ADE50" s="290"/>
      <c r="ADF50" s="290"/>
      <c r="ADG50" s="290"/>
      <c r="ADH50" s="290"/>
      <c r="ADI50" s="290"/>
      <c r="ADJ50" s="290"/>
      <c r="ADK50" s="290"/>
      <c r="ADL50" s="290"/>
      <c r="ADM50" s="290"/>
      <c r="ADN50" s="290"/>
      <c r="ADO50" s="290"/>
      <c r="ADP50" s="290"/>
      <c r="ADQ50" s="290"/>
      <c r="ADR50" s="290"/>
      <c r="ADS50" s="290"/>
      <c r="ADT50" s="290"/>
      <c r="ADU50" s="290"/>
      <c r="ADV50" s="290"/>
      <c r="ADW50" s="290"/>
      <c r="ADX50" s="290"/>
      <c r="ADY50" s="290"/>
      <c r="ADZ50" s="290"/>
      <c r="AEA50" s="290"/>
      <c r="AEB50" s="290"/>
      <c r="AEC50" s="290"/>
      <c r="AED50" s="290"/>
      <c r="AEE50" s="290"/>
      <c r="AEF50" s="290"/>
      <c r="AEG50" s="290"/>
      <c r="AEH50" s="290"/>
      <c r="AEI50" s="290"/>
      <c r="AEJ50" s="290"/>
      <c r="AEK50" s="290"/>
      <c r="AEL50" s="290"/>
      <c r="AEM50" s="290"/>
      <c r="AEN50" s="290"/>
      <c r="AEO50" s="290"/>
      <c r="AEP50" s="290"/>
      <c r="AEQ50" s="290"/>
      <c r="AER50" s="290"/>
      <c r="AES50" s="290"/>
      <c r="AET50" s="290"/>
      <c r="AEU50" s="290"/>
      <c r="AEV50" s="290"/>
      <c r="AEW50" s="290"/>
      <c r="AEX50" s="290"/>
      <c r="AEY50" s="290"/>
      <c r="AEZ50" s="290"/>
      <c r="AFA50" s="290"/>
      <c r="AFB50" s="290"/>
      <c r="AFC50" s="290"/>
      <c r="AFD50" s="290"/>
      <c r="AFE50" s="290"/>
      <c r="AFF50" s="290"/>
      <c r="AFG50" s="290"/>
      <c r="AFH50" s="290"/>
      <c r="AFI50" s="290"/>
      <c r="AFJ50" s="290"/>
      <c r="AFK50" s="290"/>
      <c r="AFL50" s="290"/>
      <c r="AFM50" s="290"/>
      <c r="AFN50" s="290"/>
      <c r="AFO50" s="290"/>
      <c r="AFP50" s="290"/>
      <c r="AFQ50" s="290"/>
      <c r="AFR50" s="290"/>
      <c r="AFS50" s="290"/>
      <c r="AFT50" s="290"/>
      <c r="AFU50" s="290"/>
      <c r="AFV50" s="290"/>
      <c r="AFW50" s="290"/>
      <c r="AFX50" s="290"/>
      <c r="AFY50" s="290"/>
      <c r="AFZ50" s="290"/>
      <c r="AGA50" s="290"/>
      <c r="AGB50" s="290"/>
      <c r="AGC50" s="290"/>
      <c r="AGD50" s="290"/>
      <c r="AGE50" s="290"/>
      <c r="AGF50" s="290"/>
      <c r="AGG50" s="290"/>
      <c r="AGH50" s="290"/>
      <c r="AGI50" s="290"/>
      <c r="AGJ50" s="290"/>
      <c r="AGK50" s="290"/>
      <c r="AGL50" s="290"/>
      <c r="AGM50" s="290"/>
      <c r="AGN50" s="290"/>
      <c r="AGO50" s="290"/>
      <c r="AGP50" s="290"/>
      <c r="AGQ50" s="290"/>
      <c r="AGR50" s="290"/>
      <c r="AGS50" s="290"/>
      <c r="AGT50" s="290"/>
      <c r="AGU50" s="290"/>
      <c r="AGV50" s="290"/>
      <c r="AGW50" s="290"/>
      <c r="AGX50" s="290"/>
      <c r="AGY50" s="290"/>
      <c r="AGZ50" s="290"/>
      <c r="AHA50" s="290"/>
      <c r="AHB50" s="290"/>
      <c r="AHC50" s="290"/>
      <c r="AHD50" s="290"/>
      <c r="AHE50" s="290"/>
      <c r="AHF50" s="290"/>
      <c r="AHG50" s="290"/>
      <c r="AHH50" s="290"/>
      <c r="AHI50" s="290"/>
      <c r="AHJ50" s="290"/>
      <c r="AHK50" s="290"/>
      <c r="AHL50" s="290"/>
      <c r="AHM50" s="290"/>
      <c r="AHN50" s="290"/>
      <c r="AHO50" s="290"/>
      <c r="AHP50" s="290"/>
      <c r="AHQ50" s="290"/>
      <c r="AHR50" s="290"/>
      <c r="AHS50" s="290"/>
      <c r="AHT50" s="290"/>
      <c r="AHU50" s="290"/>
      <c r="AHV50" s="290"/>
      <c r="AHW50" s="290"/>
      <c r="AHX50" s="290"/>
      <c r="AHY50" s="290"/>
      <c r="AHZ50" s="290"/>
      <c r="AIA50" s="290"/>
      <c r="AIB50" s="290"/>
      <c r="AIC50" s="290"/>
      <c r="AID50" s="290"/>
      <c r="AIE50" s="290"/>
      <c r="AIF50" s="290"/>
      <c r="AIG50" s="290"/>
      <c r="AIH50" s="290"/>
      <c r="AII50" s="290"/>
      <c r="AIJ50" s="290"/>
      <c r="AIK50" s="290"/>
      <c r="AIL50" s="290"/>
      <c r="AIM50" s="290"/>
      <c r="AIN50" s="290"/>
      <c r="AIO50" s="290"/>
      <c r="AIP50" s="290"/>
      <c r="AIQ50" s="290"/>
      <c r="AIR50" s="290"/>
      <c r="AIS50" s="290"/>
      <c r="AIT50" s="290"/>
      <c r="AIU50" s="290"/>
      <c r="AIV50" s="290"/>
      <c r="AIW50" s="290"/>
      <c r="AIX50" s="290"/>
      <c r="AIY50" s="290"/>
      <c r="AIZ50" s="290"/>
      <c r="AJA50" s="290"/>
      <c r="AJB50" s="290"/>
      <c r="AJC50" s="290"/>
      <c r="AJD50" s="290"/>
      <c r="AJE50" s="290"/>
      <c r="AJF50" s="290"/>
      <c r="AJG50" s="290"/>
      <c r="AJH50" s="290"/>
      <c r="AJI50" s="290"/>
      <c r="AJJ50" s="290"/>
      <c r="AJK50" s="290"/>
      <c r="AJL50" s="290"/>
      <c r="AJM50" s="290"/>
      <c r="AJN50" s="290"/>
      <c r="AJO50" s="290"/>
      <c r="AJP50" s="290"/>
      <c r="AJQ50" s="290"/>
      <c r="AJR50" s="290"/>
      <c r="AJS50" s="290"/>
      <c r="AJT50" s="290"/>
      <c r="AJU50" s="290"/>
      <c r="AJV50" s="290"/>
      <c r="AJW50" s="290"/>
      <c r="AJX50" s="290"/>
      <c r="AJY50" s="290"/>
      <c r="AJZ50" s="290"/>
      <c r="AKA50" s="290"/>
      <c r="AKB50" s="290"/>
      <c r="AKC50" s="290"/>
      <c r="AKD50" s="290"/>
      <c r="AKE50" s="290"/>
      <c r="AKF50" s="290"/>
      <c r="AKG50" s="290"/>
      <c r="AKH50" s="290"/>
      <c r="AKI50" s="290"/>
      <c r="AKJ50" s="290"/>
      <c r="AKK50" s="290"/>
      <c r="AKL50" s="290"/>
      <c r="AKM50" s="290"/>
      <c r="AKN50" s="290"/>
      <c r="AKO50" s="290"/>
      <c r="AKP50" s="290"/>
      <c r="AKQ50" s="290"/>
      <c r="AKR50" s="290"/>
      <c r="AKS50" s="290"/>
      <c r="AKT50" s="290"/>
      <c r="AKU50" s="290"/>
      <c r="AKV50" s="290"/>
      <c r="AKW50" s="290"/>
      <c r="AKX50" s="290"/>
      <c r="AKY50" s="290"/>
      <c r="AKZ50" s="290"/>
      <c r="ALA50" s="290"/>
      <c r="ALB50" s="290"/>
      <c r="ALC50" s="290"/>
      <c r="ALD50" s="290"/>
      <c r="ALE50" s="290"/>
      <c r="ALF50" s="290"/>
      <c r="ALG50" s="290"/>
      <c r="ALH50" s="290"/>
      <c r="ALI50" s="290"/>
      <c r="ALJ50" s="290"/>
      <c r="ALK50" s="290"/>
      <c r="ALL50" s="290"/>
      <c r="ALM50" s="290"/>
      <c r="ALN50" s="290"/>
      <c r="ALO50" s="290"/>
      <c r="ALP50" s="290"/>
      <c r="ALQ50" s="290"/>
      <c r="ALR50" s="290"/>
      <c r="ALS50" s="290"/>
      <c r="ALT50" s="290"/>
      <c r="ALU50" s="290"/>
      <c r="ALV50" s="290"/>
      <c r="ALW50" s="290"/>
      <c r="ALX50" s="290"/>
      <c r="ALY50" s="290"/>
      <c r="ALZ50" s="290"/>
      <c r="AMA50" s="290"/>
      <c r="AMB50" s="290"/>
      <c r="AMC50" s="290"/>
      <c r="AMD50" s="290"/>
      <c r="AME50" s="290"/>
      <c r="AMF50" s="290"/>
      <c r="AMG50" s="290"/>
      <c r="AMH50" s="290"/>
      <c r="AMI50" s="290"/>
      <c r="AMJ50" s="290"/>
      <c r="AMK50" s="290"/>
      <c r="AML50" s="290"/>
      <c r="AMM50" s="290"/>
      <c r="AMN50" s="290"/>
      <c r="AMO50" s="290"/>
      <c r="AMP50" s="290"/>
      <c r="AMQ50" s="290"/>
      <c r="AMR50" s="290"/>
      <c r="AMS50" s="290"/>
      <c r="AMT50" s="290"/>
      <c r="AMU50" s="290"/>
      <c r="AMV50" s="290"/>
      <c r="AMW50" s="290"/>
      <c r="AMX50" s="290"/>
      <c r="AMY50" s="290"/>
      <c r="AMZ50" s="290"/>
      <c r="ANA50" s="290"/>
      <c r="ANB50" s="290"/>
      <c r="ANC50" s="290"/>
      <c r="AND50" s="290"/>
      <c r="ANE50" s="290"/>
      <c r="ANF50" s="290"/>
      <c r="ANG50" s="290"/>
      <c r="ANH50" s="290"/>
      <c r="ANI50" s="290"/>
      <c r="ANJ50" s="290"/>
      <c r="ANK50" s="290"/>
      <c r="ANL50" s="290"/>
      <c r="ANM50" s="290"/>
      <c r="ANN50" s="290"/>
      <c r="ANO50" s="290"/>
      <c r="ANP50" s="290"/>
      <c r="ANQ50" s="290"/>
      <c r="ANR50" s="290"/>
      <c r="ANS50" s="290"/>
      <c r="ANT50" s="290"/>
      <c r="ANU50" s="290"/>
      <c r="ANV50" s="290"/>
      <c r="ANW50" s="290"/>
      <c r="ANX50" s="290"/>
      <c r="ANY50" s="290"/>
      <c r="ANZ50" s="290"/>
      <c r="AOA50" s="290"/>
      <c r="AOB50" s="290"/>
      <c r="AOC50" s="290"/>
      <c r="AOD50" s="290"/>
      <c r="AOE50" s="290"/>
      <c r="AOF50" s="290"/>
      <c r="AOG50" s="290"/>
      <c r="AOH50" s="290"/>
      <c r="AOI50" s="290"/>
      <c r="AOJ50" s="290"/>
      <c r="AOK50" s="290"/>
      <c r="AOL50" s="290"/>
      <c r="AOM50" s="290"/>
      <c r="AON50" s="290"/>
      <c r="AOO50" s="290"/>
      <c r="AOP50" s="290"/>
      <c r="AOQ50" s="290"/>
      <c r="AOR50" s="290"/>
      <c r="AOS50" s="290"/>
      <c r="AOT50" s="290"/>
      <c r="AOU50" s="290"/>
      <c r="AOV50" s="290"/>
      <c r="AOW50" s="290"/>
      <c r="AOX50" s="290"/>
      <c r="AOY50" s="290"/>
      <c r="AOZ50" s="290"/>
      <c r="APA50" s="290"/>
      <c r="APB50" s="290"/>
      <c r="APC50" s="290"/>
      <c r="APD50" s="290"/>
      <c r="APE50" s="290"/>
      <c r="APF50" s="290"/>
      <c r="APG50" s="290"/>
      <c r="APH50" s="290"/>
      <c r="API50" s="290"/>
      <c r="APJ50" s="290"/>
      <c r="APK50" s="290"/>
      <c r="APL50" s="290"/>
      <c r="APM50" s="290"/>
      <c r="APN50" s="290"/>
      <c r="APO50" s="290"/>
      <c r="APP50" s="290"/>
      <c r="APQ50" s="290"/>
      <c r="APR50" s="290"/>
      <c r="APS50" s="290"/>
      <c r="APT50" s="290"/>
      <c r="APU50" s="290"/>
      <c r="APV50" s="290"/>
      <c r="APW50" s="290"/>
      <c r="APX50" s="290"/>
      <c r="APY50" s="290"/>
      <c r="APZ50" s="290"/>
      <c r="AQA50" s="290"/>
      <c r="AQB50" s="290"/>
      <c r="AQC50" s="290"/>
      <c r="AQD50" s="290"/>
      <c r="AQE50" s="290"/>
      <c r="AQF50" s="290"/>
      <c r="AQG50" s="290"/>
      <c r="AQH50" s="290"/>
      <c r="AQI50" s="290"/>
      <c r="AQJ50" s="290"/>
      <c r="AQK50" s="290"/>
      <c r="AQL50" s="290"/>
      <c r="AQM50" s="290"/>
      <c r="AQN50" s="290"/>
      <c r="AQO50" s="290"/>
      <c r="AQP50" s="290"/>
      <c r="AQQ50" s="290"/>
      <c r="AQR50" s="290"/>
      <c r="AQS50" s="290"/>
      <c r="AQT50" s="290"/>
      <c r="AQU50" s="290"/>
      <c r="AQV50" s="290"/>
      <c r="AQW50" s="290"/>
      <c r="AQX50" s="290"/>
      <c r="AQY50" s="290"/>
      <c r="AQZ50" s="290"/>
      <c r="ARA50" s="290"/>
      <c r="ARB50" s="290"/>
      <c r="ARC50" s="290"/>
      <c r="ARD50" s="290"/>
      <c r="ARE50" s="290"/>
      <c r="ARF50" s="290"/>
      <c r="ARG50" s="290"/>
      <c r="ARH50" s="290"/>
      <c r="ARI50" s="290"/>
      <c r="ARJ50" s="290"/>
      <c r="ARK50" s="290"/>
      <c r="ARL50" s="290"/>
      <c r="ARM50" s="290"/>
      <c r="ARN50" s="290"/>
      <c r="ARO50" s="290"/>
      <c r="ARP50" s="290"/>
      <c r="ARQ50" s="290"/>
      <c r="ARR50" s="290"/>
      <c r="ARS50" s="290"/>
      <c r="ART50" s="290"/>
      <c r="ARU50" s="290"/>
      <c r="ARV50" s="290"/>
      <c r="ARW50" s="290"/>
      <c r="ARX50" s="290"/>
      <c r="ARY50" s="290"/>
      <c r="ARZ50" s="290"/>
      <c r="ASA50" s="290"/>
      <c r="ASB50" s="290"/>
      <c r="ASC50" s="290"/>
      <c r="ASD50" s="290"/>
      <c r="ASE50" s="290"/>
      <c r="ASF50" s="290"/>
      <c r="ASG50" s="290"/>
      <c r="ASH50" s="290"/>
      <c r="ASI50" s="290"/>
      <c r="ASJ50" s="290"/>
      <c r="ASK50" s="290"/>
      <c r="ASL50" s="290"/>
      <c r="ASM50" s="290"/>
      <c r="ASN50" s="290"/>
      <c r="ASO50" s="290"/>
      <c r="ASP50" s="290"/>
      <c r="ASQ50" s="290"/>
      <c r="ASR50" s="290"/>
      <c r="ASS50" s="290"/>
      <c r="AST50" s="290"/>
      <c r="ASU50" s="290"/>
      <c r="ASV50" s="290"/>
      <c r="ASW50" s="290"/>
      <c r="ASX50" s="290"/>
      <c r="ASY50" s="290"/>
      <c r="ASZ50" s="290"/>
      <c r="ATA50" s="290"/>
      <c r="ATB50" s="290"/>
      <c r="ATC50" s="290"/>
      <c r="ATD50" s="290"/>
      <c r="ATE50" s="290"/>
      <c r="ATF50" s="290"/>
      <c r="ATG50" s="290"/>
      <c r="ATH50" s="290"/>
      <c r="ATI50" s="290"/>
      <c r="ATJ50" s="290"/>
      <c r="ATK50" s="290"/>
      <c r="ATL50" s="290"/>
      <c r="ATM50" s="290"/>
      <c r="ATN50" s="290"/>
      <c r="ATO50" s="290"/>
      <c r="ATP50" s="290"/>
      <c r="ATQ50" s="290"/>
      <c r="ATR50" s="290"/>
      <c r="ATS50" s="290"/>
      <c r="ATT50" s="290"/>
      <c r="ATU50" s="290"/>
      <c r="ATV50" s="290"/>
      <c r="ATW50" s="290"/>
      <c r="ATX50" s="290"/>
      <c r="ATY50" s="290"/>
      <c r="ATZ50" s="290"/>
      <c r="AUA50" s="290"/>
      <c r="AUB50" s="290"/>
      <c r="AUC50" s="290"/>
      <c r="AUD50" s="290"/>
      <c r="AUE50" s="290"/>
      <c r="AUF50" s="290"/>
      <c r="AUG50" s="290"/>
      <c r="AUH50" s="290"/>
      <c r="AUI50" s="290"/>
      <c r="AUJ50" s="290"/>
      <c r="AUK50" s="290"/>
      <c r="AUL50" s="290"/>
      <c r="AUM50" s="290"/>
      <c r="AUN50" s="290"/>
      <c r="AUO50" s="290"/>
      <c r="AUP50" s="290"/>
      <c r="AUQ50" s="290"/>
      <c r="AUR50" s="290"/>
      <c r="AUS50" s="290"/>
      <c r="AUT50" s="290"/>
      <c r="AUU50" s="290"/>
      <c r="AUV50" s="290"/>
      <c r="AUW50" s="290"/>
      <c r="AUX50" s="290"/>
      <c r="AUY50" s="290"/>
      <c r="AUZ50" s="290"/>
      <c r="AVA50" s="290"/>
      <c r="AVB50" s="290"/>
      <c r="AVC50" s="290"/>
      <c r="AVD50" s="290"/>
      <c r="AVE50" s="290"/>
      <c r="AVF50" s="290"/>
      <c r="AVG50" s="290"/>
      <c r="AVH50" s="290"/>
      <c r="AVI50" s="290"/>
      <c r="AVJ50" s="290"/>
      <c r="AVK50" s="290"/>
      <c r="AVL50" s="290"/>
      <c r="AVM50" s="290"/>
      <c r="AVN50" s="290"/>
      <c r="AVO50" s="290"/>
      <c r="AVP50" s="290"/>
      <c r="AVQ50" s="290"/>
      <c r="AVR50" s="290"/>
      <c r="AVS50" s="290"/>
      <c r="AVT50" s="290"/>
      <c r="AVU50" s="290"/>
      <c r="AVV50" s="290"/>
      <c r="AVW50" s="290"/>
      <c r="AVX50" s="290"/>
      <c r="AVY50" s="290"/>
      <c r="AVZ50" s="290"/>
      <c r="AWA50" s="290"/>
      <c r="AWB50" s="290"/>
      <c r="AWC50" s="290"/>
      <c r="AWD50" s="290"/>
      <c r="AWE50" s="290"/>
      <c r="AWF50" s="290"/>
      <c r="AWG50" s="290"/>
      <c r="AWH50" s="290"/>
      <c r="AWI50" s="290"/>
      <c r="AWJ50" s="290"/>
      <c r="AWK50" s="290"/>
      <c r="AWL50" s="290"/>
      <c r="AWM50" s="290"/>
      <c r="AWN50" s="290"/>
      <c r="AWO50" s="290"/>
      <c r="AWP50" s="290"/>
      <c r="AWQ50" s="290"/>
      <c r="AWR50" s="290"/>
      <c r="AWS50" s="290"/>
      <c r="AWT50" s="290"/>
      <c r="AWU50" s="290"/>
      <c r="AWV50" s="290"/>
      <c r="AWW50" s="290"/>
      <c r="AWX50" s="290"/>
      <c r="AWY50" s="290"/>
      <c r="AWZ50" s="290"/>
      <c r="AXA50" s="290"/>
      <c r="AXB50" s="290"/>
      <c r="AXC50" s="290"/>
      <c r="AXD50" s="290"/>
      <c r="AXE50" s="290"/>
      <c r="AXF50" s="290"/>
      <c r="AXG50" s="290"/>
      <c r="AXH50" s="290"/>
      <c r="AXI50" s="290"/>
      <c r="AXJ50" s="290"/>
      <c r="AXK50" s="290"/>
      <c r="AXL50" s="290"/>
      <c r="AXM50" s="290"/>
      <c r="AXN50" s="290"/>
      <c r="AXO50" s="290"/>
      <c r="AXP50" s="290"/>
      <c r="AXQ50" s="290"/>
      <c r="AXR50" s="290"/>
      <c r="AXS50" s="290"/>
      <c r="AXT50" s="290"/>
      <c r="AXU50" s="290"/>
      <c r="AXV50" s="290"/>
      <c r="AXW50" s="290"/>
      <c r="AXX50" s="290"/>
      <c r="AXY50" s="290"/>
      <c r="AXZ50" s="290"/>
      <c r="AYA50" s="290"/>
      <c r="AYB50" s="290"/>
      <c r="AYC50" s="290"/>
      <c r="AYD50" s="290"/>
      <c r="AYE50" s="290"/>
      <c r="AYF50" s="290"/>
      <c r="AYG50" s="290"/>
      <c r="AYH50" s="290"/>
      <c r="AYI50" s="290"/>
      <c r="AYJ50" s="290"/>
      <c r="AYK50" s="290"/>
      <c r="AYL50" s="290"/>
      <c r="AYM50" s="290"/>
      <c r="AYN50" s="290"/>
      <c r="AYO50" s="290"/>
      <c r="AYP50" s="290"/>
      <c r="AYQ50" s="290"/>
      <c r="AYR50" s="290"/>
      <c r="AYS50" s="290"/>
      <c r="AYT50" s="290"/>
      <c r="AYU50" s="290"/>
      <c r="AYV50" s="290"/>
      <c r="AYW50" s="290"/>
      <c r="AYX50" s="290"/>
      <c r="AYY50" s="290"/>
      <c r="AYZ50" s="290"/>
      <c r="AZA50" s="290"/>
      <c r="AZB50" s="290"/>
      <c r="AZC50" s="290"/>
      <c r="AZD50" s="290"/>
      <c r="AZE50" s="290"/>
      <c r="AZF50" s="290"/>
      <c r="AZG50" s="290"/>
      <c r="AZH50" s="290"/>
      <c r="AZI50" s="290"/>
      <c r="AZJ50" s="290"/>
      <c r="AZK50" s="290"/>
      <c r="AZL50" s="290"/>
      <c r="AZM50" s="290"/>
      <c r="AZN50" s="290"/>
      <c r="AZO50" s="290"/>
      <c r="AZP50" s="290"/>
      <c r="AZQ50" s="290"/>
      <c r="AZR50" s="290"/>
      <c r="AZS50" s="290"/>
      <c r="AZT50" s="290"/>
      <c r="AZU50" s="290"/>
      <c r="AZV50" s="290"/>
      <c r="AZW50" s="290"/>
      <c r="AZX50" s="290"/>
      <c r="AZY50" s="290"/>
      <c r="AZZ50" s="290"/>
      <c r="BAA50" s="290"/>
      <c r="BAB50" s="290"/>
      <c r="BAC50" s="290"/>
      <c r="BAD50" s="290"/>
      <c r="BAE50" s="290"/>
      <c r="BAF50" s="290"/>
      <c r="BAG50" s="290"/>
      <c r="BAH50" s="290"/>
      <c r="BAI50" s="290"/>
      <c r="BAJ50" s="290"/>
      <c r="BAK50" s="290"/>
      <c r="BAL50" s="290"/>
      <c r="BAM50" s="290"/>
      <c r="BAN50" s="290"/>
      <c r="BAO50" s="290"/>
      <c r="BAP50" s="290"/>
      <c r="BAQ50" s="290"/>
      <c r="BAR50" s="290"/>
      <c r="BAS50" s="290"/>
      <c r="BAT50" s="290"/>
      <c r="BAU50" s="290"/>
      <c r="BAV50" s="290"/>
      <c r="BAW50" s="290"/>
      <c r="BAX50" s="290"/>
      <c r="BAY50" s="290"/>
      <c r="BAZ50" s="290"/>
      <c r="BBA50" s="290"/>
      <c r="BBB50" s="290"/>
      <c r="BBC50" s="290"/>
      <c r="BBD50" s="290"/>
      <c r="BBE50" s="290"/>
      <c r="BBF50" s="290"/>
      <c r="BBG50" s="290"/>
      <c r="BBH50" s="290"/>
      <c r="BBI50" s="290"/>
      <c r="BBJ50" s="290"/>
      <c r="BBK50" s="290"/>
      <c r="BBL50" s="290"/>
      <c r="BBM50" s="290"/>
      <c r="BBN50" s="290"/>
      <c r="BBO50" s="290"/>
      <c r="BBP50" s="290"/>
      <c r="BBQ50" s="290"/>
      <c r="BBR50" s="290"/>
      <c r="BBS50" s="290"/>
      <c r="BBT50" s="290"/>
      <c r="BBU50" s="290"/>
      <c r="BBV50" s="290"/>
      <c r="BBW50" s="290"/>
      <c r="BBX50" s="290"/>
      <c r="BBY50" s="290"/>
      <c r="BBZ50" s="290"/>
      <c r="BCA50" s="290"/>
      <c r="BCB50" s="290"/>
      <c r="BCC50" s="290"/>
      <c r="BCD50" s="290"/>
      <c r="BCE50" s="290"/>
      <c r="BCF50" s="290"/>
      <c r="BCG50" s="290"/>
      <c r="BCH50" s="290"/>
      <c r="BCI50" s="290"/>
      <c r="BCJ50" s="290"/>
      <c r="BCK50" s="290"/>
      <c r="BCL50" s="290"/>
      <c r="BCM50" s="290"/>
      <c r="BCN50" s="290"/>
      <c r="BCO50" s="290"/>
      <c r="BCP50" s="290"/>
      <c r="BCQ50" s="290"/>
      <c r="BCR50" s="290"/>
      <c r="BCS50" s="290"/>
      <c r="BCT50" s="290"/>
      <c r="BCU50" s="290"/>
      <c r="BCV50" s="290"/>
      <c r="BCW50" s="290"/>
      <c r="BCX50" s="290"/>
      <c r="BCY50" s="290"/>
      <c r="BCZ50" s="290"/>
      <c r="BDA50" s="290"/>
      <c r="BDB50" s="290"/>
      <c r="BDC50" s="290"/>
      <c r="BDD50" s="290"/>
      <c r="BDE50" s="290"/>
      <c r="BDF50" s="290"/>
      <c r="BDG50" s="290"/>
      <c r="BDH50" s="290"/>
      <c r="BDI50" s="290"/>
      <c r="BDJ50" s="290"/>
      <c r="BDK50" s="290"/>
      <c r="BDL50" s="290"/>
      <c r="BDM50" s="290"/>
      <c r="BDN50" s="290"/>
      <c r="BDO50" s="290"/>
      <c r="BDP50" s="290"/>
      <c r="BDQ50" s="290"/>
      <c r="BDR50" s="290"/>
      <c r="BDS50" s="290"/>
      <c r="BDT50" s="290"/>
      <c r="BDU50" s="290"/>
      <c r="BDV50" s="290"/>
      <c r="BDW50" s="290"/>
      <c r="BDX50" s="290"/>
      <c r="BDY50" s="290"/>
      <c r="BDZ50" s="290"/>
      <c r="BEA50" s="290"/>
      <c r="BEB50" s="290"/>
      <c r="BEC50" s="290"/>
      <c r="BED50" s="290"/>
      <c r="BEE50" s="290"/>
      <c r="BEF50" s="290"/>
      <c r="BEG50" s="290"/>
      <c r="BEH50" s="290"/>
      <c r="BEI50" s="290"/>
      <c r="BEJ50" s="290"/>
      <c r="BEK50" s="290"/>
      <c r="BEL50" s="290"/>
      <c r="BEM50" s="290"/>
      <c r="BEN50" s="290"/>
      <c r="BEO50" s="290"/>
      <c r="BEP50" s="290"/>
      <c r="BEQ50" s="290"/>
      <c r="BER50" s="290"/>
      <c r="BES50" s="290"/>
      <c r="BET50" s="290"/>
      <c r="BEU50" s="290"/>
      <c r="BEV50" s="290"/>
      <c r="BEW50" s="290"/>
      <c r="BEX50" s="290"/>
      <c r="BEY50" s="290"/>
      <c r="BEZ50" s="290"/>
      <c r="BFA50" s="290"/>
      <c r="BFB50" s="290"/>
      <c r="BFC50" s="290"/>
      <c r="BFD50" s="290"/>
      <c r="BFE50" s="290"/>
      <c r="BFF50" s="290"/>
      <c r="BFG50" s="290"/>
      <c r="BFH50" s="290"/>
      <c r="BFI50" s="290"/>
      <c r="BFJ50" s="290"/>
      <c r="BFK50" s="290"/>
      <c r="BFL50" s="290"/>
      <c r="BFM50" s="290"/>
      <c r="BFN50" s="290"/>
      <c r="BFO50" s="290"/>
      <c r="BFP50" s="290"/>
      <c r="BFQ50" s="290"/>
      <c r="BFR50" s="290"/>
      <c r="BFS50" s="290"/>
      <c r="BFT50" s="290"/>
      <c r="BFU50" s="290"/>
      <c r="BFV50" s="290"/>
      <c r="BFW50" s="290"/>
      <c r="BFX50" s="290"/>
      <c r="BFY50" s="290"/>
      <c r="BFZ50" s="290"/>
      <c r="BGA50" s="290"/>
      <c r="BGB50" s="290"/>
      <c r="BGC50" s="290"/>
      <c r="BGD50" s="290"/>
      <c r="BGE50" s="290"/>
      <c r="BGF50" s="290"/>
      <c r="BGG50" s="290"/>
      <c r="BGH50" s="290"/>
      <c r="BGI50" s="290"/>
      <c r="BGJ50" s="290"/>
      <c r="BGK50" s="290"/>
      <c r="BGL50" s="290"/>
      <c r="BGM50" s="290"/>
      <c r="BGN50" s="290"/>
      <c r="BGO50" s="290"/>
      <c r="BGP50" s="290"/>
      <c r="BGQ50" s="290"/>
      <c r="BGR50" s="290"/>
      <c r="BGS50" s="290"/>
      <c r="BGT50" s="290"/>
      <c r="BGU50" s="290"/>
      <c r="BGV50" s="290"/>
      <c r="BGW50" s="290"/>
      <c r="BGX50" s="290"/>
      <c r="BGY50" s="290"/>
      <c r="BGZ50" s="290"/>
      <c r="BHA50" s="290"/>
      <c r="BHB50" s="290"/>
      <c r="BHC50" s="290"/>
      <c r="BHD50" s="290"/>
      <c r="BHE50" s="290"/>
      <c r="BHF50" s="290"/>
      <c r="BHG50" s="290"/>
      <c r="BHH50" s="290"/>
      <c r="BHI50" s="290"/>
      <c r="BHJ50" s="290"/>
      <c r="BHK50" s="290"/>
      <c r="BHL50" s="290"/>
      <c r="BHM50" s="290"/>
      <c r="BHN50" s="290"/>
      <c r="BHO50" s="290"/>
      <c r="BHP50" s="290"/>
      <c r="BHQ50" s="290"/>
      <c r="BHR50" s="290"/>
      <c r="BHS50" s="290"/>
      <c r="BHT50" s="290"/>
      <c r="BHU50" s="290"/>
      <c r="BHV50" s="290"/>
      <c r="BHW50" s="290"/>
      <c r="BHX50" s="290"/>
      <c r="BHY50" s="290"/>
      <c r="BHZ50" s="290"/>
      <c r="BIA50" s="290"/>
      <c r="BIB50" s="290"/>
      <c r="BIC50" s="290"/>
      <c r="BID50" s="290"/>
      <c r="BIE50" s="290"/>
      <c r="BIF50" s="290"/>
      <c r="BIG50" s="290"/>
      <c r="BIH50" s="290"/>
      <c r="BII50" s="290"/>
      <c r="BIJ50" s="290"/>
      <c r="BIK50" s="290"/>
      <c r="BIL50" s="290"/>
      <c r="BIM50" s="290"/>
      <c r="BIN50" s="290"/>
      <c r="BIO50" s="290"/>
      <c r="BIP50" s="290"/>
      <c r="BIQ50" s="290"/>
      <c r="BIR50" s="290"/>
      <c r="BIS50" s="290"/>
      <c r="BIT50" s="290"/>
      <c r="BIU50" s="290"/>
      <c r="BIV50" s="290"/>
      <c r="BIW50" s="290"/>
      <c r="BIX50" s="290"/>
      <c r="BIY50" s="290"/>
      <c r="BIZ50" s="290"/>
      <c r="BJA50" s="290"/>
      <c r="BJB50" s="290"/>
      <c r="BJC50" s="290"/>
      <c r="BJD50" s="290"/>
      <c r="BJE50" s="290"/>
      <c r="BJF50" s="290"/>
      <c r="BJG50" s="290"/>
      <c r="BJH50" s="290"/>
      <c r="BJI50" s="290"/>
      <c r="BJJ50" s="290"/>
      <c r="BJK50" s="290"/>
      <c r="BJL50" s="290"/>
      <c r="BJM50" s="290"/>
      <c r="BJN50" s="290"/>
      <c r="BJO50" s="290"/>
      <c r="BJP50" s="290"/>
      <c r="BJQ50" s="290"/>
      <c r="BJR50" s="290"/>
      <c r="BJS50" s="290"/>
      <c r="BJT50" s="290"/>
      <c r="BJU50" s="290"/>
      <c r="BJV50" s="290"/>
      <c r="BJW50" s="290"/>
      <c r="BJX50" s="290"/>
      <c r="BJY50" s="290"/>
      <c r="BJZ50" s="290"/>
      <c r="BKA50" s="290"/>
      <c r="BKB50" s="290"/>
      <c r="BKC50" s="290"/>
      <c r="BKD50" s="290"/>
      <c r="BKE50" s="290"/>
      <c r="BKF50" s="290"/>
      <c r="BKG50" s="290"/>
      <c r="BKH50" s="290"/>
      <c r="BKI50" s="290"/>
      <c r="BKJ50" s="290"/>
      <c r="BKK50" s="290"/>
      <c r="BKL50" s="290"/>
      <c r="BKM50" s="290"/>
      <c r="BKN50" s="290"/>
      <c r="BKO50" s="290"/>
      <c r="BKP50" s="290"/>
      <c r="BKQ50" s="290"/>
      <c r="BKR50" s="290"/>
      <c r="BKS50" s="290"/>
      <c r="BKT50" s="290"/>
      <c r="BKU50" s="290"/>
      <c r="BKV50" s="290"/>
      <c r="BKW50" s="290"/>
      <c r="BKX50" s="290"/>
      <c r="BKY50" s="290"/>
      <c r="BKZ50" s="290"/>
      <c r="BLA50" s="290"/>
      <c r="BLB50" s="290"/>
      <c r="BLC50" s="290"/>
      <c r="BLD50" s="290"/>
      <c r="BLE50" s="290"/>
      <c r="BLF50" s="290"/>
      <c r="BLG50" s="290"/>
      <c r="BLH50" s="290"/>
      <c r="BLI50" s="290"/>
      <c r="BLJ50" s="290"/>
      <c r="BLK50" s="290"/>
      <c r="BLL50" s="290"/>
      <c r="BLM50" s="290"/>
      <c r="BLN50" s="290"/>
      <c r="BLO50" s="290"/>
      <c r="BLP50" s="290"/>
      <c r="BLQ50" s="290"/>
      <c r="BLR50" s="290"/>
      <c r="BLS50" s="290"/>
      <c r="BLT50" s="290"/>
      <c r="BLU50" s="290"/>
      <c r="BLV50" s="290"/>
      <c r="BLW50" s="290"/>
      <c r="BLX50" s="290"/>
      <c r="BLY50" s="290"/>
      <c r="BLZ50" s="290"/>
      <c r="BMA50" s="290"/>
      <c r="BMB50" s="290"/>
      <c r="BMC50" s="290"/>
      <c r="BMD50" s="290"/>
      <c r="BME50" s="290"/>
      <c r="BMF50" s="290"/>
      <c r="BMG50" s="290"/>
      <c r="BMH50" s="290"/>
      <c r="BMI50" s="290"/>
      <c r="BMJ50" s="290"/>
      <c r="BMK50" s="290"/>
      <c r="BML50" s="290"/>
      <c r="BMM50" s="290"/>
      <c r="BMN50" s="290"/>
      <c r="BMO50" s="290"/>
      <c r="BMP50" s="290"/>
      <c r="BMQ50" s="290"/>
      <c r="BMR50" s="290"/>
      <c r="BMS50" s="290"/>
      <c r="BMT50" s="290"/>
      <c r="BMU50" s="290"/>
      <c r="BMV50" s="290"/>
      <c r="BMW50" s="290"/>
      <c r="BMX50" s="290"/>
      <c r="BMY50" s="290"/>
      <c r="BMZ50" s="290"/>
      <c r="BNA50" s="290"/>
      <c r="BNB50" s="290"/>
      <c r="BNC50" s="290"/>
      <c r="BND50" s="290"/>
      <c r="BNE50" s="290"/>
      <c r="BNF50" s="290"/>
      <c r="BNG50" s="290"/>
      <c r="BNH50" s="290"/>
      <c r="BNI50" s="290"/>
      <c r="BNJ50" s="290"/>
      <c r="BNK50" s="290"/>
      <c r="BNL50" s="290"/>
      <c r="BNM50" s="290"/>
      <c r="BNN50" s="290"/>
      <c r="BNO50" s="290"/>
      <c r="BNP50" s="290"/>
      <c r="BNQ50" s="290"/>
      <c r="BNR50" s="290"/>
      <c r="BNS50" s="290"/>
      <c r="BNT50" s="290"/>
      <c r="BNU50" s="290"/>
      <c r="BNV50" s="290"/>
      <c r="BNW50" s="290"/>
      <c r="BNX50" s="290"/>
      <c r="BNY50" s="290"/>
      <c r="BNZ50" s="290"/>
      <c r="BOA50" s="290"/>
      <c r="BOB50" s="290"/>
      <c r="BOC50" s="290"/>
      <c r="BOD50" s="290"/>
      <c r="BOE50" s="290"/>
      <c r="BOF50" s="290"/>
      <c r="BOG50" s="290"/>
      <c r="BOH50" s="290"/>
      <c r="BOI50" s="290"/>
      <c r="BOJ50" s="290"/>
      <c r="BOK50" s="290"/>
      <c r="BOL50" s="290"/>
      <c r="BOM50" s="290"/>
      <c r="BON50" s="290"/>
      <c r="BOO50" s="290"/>
      <c r="BOP50" s="290"/>
      <c r="BOQ50" s="290"/>
      <c r="BOR50" s="290"/>
      <c r="BOS50" s="290"/>
      <c r="BOT50" s="290"/>
      <c r="BOU50" s="290"/>
      <c r="BOV50" s="290"/>
      <c r="BOW50" s="290"/>
      <c r="BOX50" s="290"/>
      <c r="BOY50" s="290"/>
      <c r="BOZ50" s="290"/>
      <c r="BPA50" s="290"/>
      <c r="BPB50" s="290"/>
      <c r="BPC50" s="290"/>
      <c r="BPD50" s="290"/>
      <c r="BPE50" s="290"/>
      <c r="BPF50" s="290"/>
      <c r="BPG50" s="290"/>
      <c r="BPH50" s="290"/>
      <c r="BPI50" s="290"/>
      <c r="BPJ50" s="290"/>
      <c r="BPK50" s="290"/>
      <c r="BPL50" s="290"/>
      <c r="BPM50" s="290"/>
      <c r="BPN50" s="290"/>
      <c r="BPO50" s="290"/>
      <c r="BPP50" s="290"/>
      <c r="BPQ50" s="290"/>
      <c r="BPR50" s="290"/>
      <c r="BPS50" s="290"/>
      <c r="BPT50" s="290"/>
      <c r="BPU50" s="290"/>
      <c r="BPV50" s="290"/>
      <c r="BPW50" s="290"/>
      <c r="BPX50" s="290"/>
      <c r="BPY50" s="290"/>
      <c r="BPZ50" s="290"/>
      <c r="BQA50" s="290"/>
      <c r="BQB50" s="290"/>
      <c r="BQC50" s="290"/>
      <c r="BQD50" s="290"/>
      <c r="BQE50" s="290"/>
      <c r="BQF50" s="290"/>
      <c r="BQG50" s="290"/>
      <c r="BQH50" s="290"/>
      <c r="BQI50" s="290"/>
      <c r="BQJ50" s="290"/>
      <c r="BQK50" s="290"/>
      <c r="BQL50" s="290"/>
      <c r="BQM50" s="290"/>
      <c r="BQN50" s="290"/>
      <c r="BQO50" s="290"/>
      <c r="BQP50" s="290"/>
      <c r="BQQ50" s="290"/>
      <c r="BQR50" s="290"/>
      <c r="BQS50" s="290"/>
      <c r="BQT50" s="290"/>
      <c r="BQU50" s="290"/>
      <c r="BQV50" s="290"/>
      <c r="BQW50" s="290"/>
      <c r="BQX50" s="290"/>
      <c r="BQY50" s="290"/>
      <c r="BQZ50" s="290"/>
      <c r="BRA50" s="290"/>
      <c r="BRB50" s="290"/>
      <c r="BRC50" s="290"/>
      <c r="BRD50" s="290"/>
      <c r="BRE50" s="290"/>
      <c r="BRF50" s="290"/>
      <c r="BRG50" s="290"/>
      <c r="BRH50" s="290"/>
      <c r="BRI50" s="290"/>
      <c r="BRJ50" s="290"/>
      <c r="BRK50" s="290"/>
      <c r="BRL50" s="290"/>
      <c r="BRM50" s="290"/>
      <c r="BRN50" s="290"/>
      <c r="BRO50" s="290"/>
      <c r="BRP50" s="290"/>
      <c r="BRQ50" s="290"/>
      <c r="BRR50" s="290"/>
      <c r="BRS50" s="290"/>
      <c r="BRT50" s="290"/>
      <c r="BRU50" s="290"/>
      <c r="BRV50" s="290"/>
      <c r="BRW50" s="290"/>
      <c r="BRX50" s="290"/>
      <c r="BRY50" s="290"/>
      <c r="BRZ50" s="290"/>
      <c r="BSA50" s="290"/>
      <c r="BSB50" s="290"/>
      <c r="BSC50" s="290"/>
      <c r="BSD50" s="290"/>
      <c r="BSE50" s="290"/>
      <c r="BSF50" s="290"/>
      <c r="BSG50" s="290"/>
      <c r="BSH50" s="290"/>
      <c r="BSI50" s="290"/>
      <c r="BSJ50" s="290"/>
      <c r="BSK50" s="290"/>
      <c r="BSL50" s="290"/>
      <c r="BSM50" s="290"/>
      <c r="BSN50" s="290"/>
      <c r="BSO50" s="290"/>
      <c r="BSP50" s="290"/>
      <c r="BSQ50" s="290"/>
      <c r="BSR50" s="290"/>
      <c r="BSS50" s="290"/>
      <c r="BST50" s="290"/>
      <c r="BSU50" s="290"/>
      <c r="BSV50" s="290"/>
      <c r="BSW50" s="290"/>
      <c r="BSX50" s="290"/>
      <c r="BSY50" s="290"/>
      <c r="BSZ50" s="290"/>
      <c r="BTA50" s="290"/>
      <c r="BTB50" s="290"/>
      <c r="BTC50" s="290"/>
      <c r="BTD50" s="290"/>
      <c r="BTE50" s="290"/>
      <c r="BTF50" s="290"/>
      <c r="BTG50" s="290"/>
      <c r="BTH50" s="290"/>
      <c r="BTI50" s="290"/>
      <c r="BTJ50" s="290"/>
      <c r="BTK50" s="290"/>
      <c r="BTL50" s="290"/>
      <c r="BTM50" s="290"/>
      <c r="BTN50" s="290"/>
      <c r="BTO50" s="290"/>
      <c r="BTP50" s="290"/>
      <c r="BTQ50" s="290"/>
      <c r="BTR50" s="290"/>
      <c r="BTS50" s="290"/>
      <c r="BTT50" s="290"/>
      <c r="BTU50" s="290"/>
      <c r="BTV50" s="290"/>
      <c r="BTW50" s="290"/>
      <c r="BTX50" s="290"/>
      <c r="BTY50" s="290"/>
      <c r="BTZ50" s="290"/>
      <c r="BUA50" s="290"/>
      <c r="BUB50" s="290"/>
      <c r="BUC50" s="290"/>
      <c r="BUD50" s="290"/>
      <c r="BUE50" s="290"/>
      <c r="BUF50" s="290"/>
      <c r="BUG50" s="290"/>
      <c r="BUH50" s="290"/>
      <c r="BUI50" s="290"/>
      <c r="BUJ50" s="290"/>
      <c r="BUK50" s="290"/>
      <c r="BUL50" s="290"/>
      <c r="BUM50" s="290"/>
      <c r="BUN50" s="290"/>
      <c r="BUO50" s="290"/>
      <c r="BUP50" s="290"/>
      <c r="BUQ50" s="290"/>
      <c r="BUR50" s="290"/>
      <c r="BUS50" s="290"/>
      <c r="BUT50" s="290"/>
      <c r="BUU50" s="290"/>
      <c r="BUV50" s="290"/>
      <c r="BUW50" s="290"/>
      <c r="BUX50" s="290"/>
      <c r="BUY50" s="290"/>
      <c r="BUZ50" s="290"/>
      <c r="BVA50" s="290"/>
      <c r="BVB50" s="290"/>
      <c r="BVC50" s="290"/>
      <c r="BVD50" s="290"/>
      <c r="BVE50" s="290"/>
      <c r="BVF50" s="290"/>
      <c r="BVG50" s="290"/>
      <c r="BVH50" s="290"/>
      <c r="BVI50" s="290"/>
      <c r="BVJ50" s="290"/>
      <c r="BVK50" s="290"/>
      <c r="BVL50" s="290"/>
      <c r="BVM50" s="290"/>
      <c r="BVN50" s="290"/>
      <c r="BVO50" s="290"/>
      <c r="BVP50" s="290"/>
      <c r="BVQ50" s="290"/>
      <c r="BVR50" s="290"/>
      <c r="BVS50" s="290"/>
      <c r="BVT50" s="290"/>
      <c r="BVU50" s="290"/>
      <c r="BVV50" s="290"/>
      <c r="BVW50" s="290"/>
      <c r="BVX50" s="290"/>
      <c r="BVY50" s="290"/>
      <c r="BVZ50" s="290"/>
      <c r="BWA50" s="290"/>
      <c r="BWB50" s="290"/>
      <c r="BWC50" s="290"/>
      <c r="BWD50" s="290"/>
      <c r="BWE50" s="290"/>
      <c r="BWF50" s="290"/>
      <c r="BWG50" s="290"/>
      <c r="BWH50" s="290"/>
      <c r="BWI50" s="290"/>
      <c r="BWJ50" s="290"/>
      <c r="BWK50" s="290"/>
      <c r="BWL50" s="290"/>
      <c r="BWM50" s="290"/>
      <c r="BWN50" s="290"/>
      <c r="BWO50" s="290"/>
      <c r="BWP50" s="290"/>
      <c r="BWQ50" s="290"/>
      <c r="BWR50" s="290"/>
      <c r="BWS50" s="290"/>
      <c r="BWT50" s="290"/>
      <c r="BWU50" s="290"/>
      <c r="BWV50" s="290"/>
      <c r="BWW50" s="290"/>
      <c r="BWX50" s="290"/>
      <c r="BWY50" s="290"/>
      <c r="BWZ50" s="290"/>
      <c r="BXA50" s="290"/>
      <c r="BXB50" s="290"/>
      <c r="BXC50" s="290"/>
      <c r="BXD50" s="290"/>
      <c r="BXE50" s="290"/>
      <c r="BXF50" s="290"/>
      <c r="BXG50" s="290"/>
      <c r="BXH50" s="290"/>
      <c r="BXI50" s="290"/>
      <c r="BXJ50" s="290"/>
      <c r="BXK50" s="290"/>
      <c r="BXL50" s="290"/>
      <c r="BXM50" s="290"/>
      <c r="BXN50" s="290"/>
      <c r="BXO50" s="290"/>
      <c r="BXP50" s="290"/>
      <c r="BXQ50" s="290"/>
      <c r="BXR50" s="290"/>
      <c r="BXS50" s="290"/>
      <c r="BXT50" s="290"/>
      <c r="BXU50" s="290"/>
      <c r="BXV50" s="290"/>
      <c r="BXW50" s="290"/>
      <c r="BXX50" s="290"/>
      <c r="BXY50" s="290"/>
      <c r="BXZ50" s="290"/>
      <c r="BYA50" s="290"/>
      <c r="BYB50" s="290"/>
      <c r="BYC50" s="290"/>
      <c r="BYD50" s="290"/>
      <c r="BYE50" s="290"/>
      <c r="BYF50" s="290"/>
      <c r="BYG50" s="290"/>
      <c r="BYH50" s="290"/>
      <c r="BYI50" s="290"/>
      <c r="BYJ50" s="290"/>
      <c r="BYK50" s="290"/>
      <c r="BYL50" s="290"/>
      <c r="BYM50" s="290"/>
      <c r="BYN50" s="290"/>
      <c r="BYO50" s="290"/>
      <c r="BYP50" s="290"/>
      <c r="BYQ50" s="290"/>
      <c r="BYR50" s="290"/>
      <c r="BYS50" s="290"/>
      <c r="BYT50" s="290"/>
      <c r="BYU50" s="290"/>
      <c r="BYV50" s="290"/>
      <c r="BYW50" s="290"/>
      <c r="BYX50" s="290"/>
      <c r="BYY50" s="290"/>
      <c r="BYZ50" s="290"/>
      <c r="BZA50" s="290"/>
      <c r="BZB50" s="290"/>
      <c r="BZC50" s="290"/>
      <c r="BZD50" s="290"/>
      <c r="BZE50" s="290"/>
      <c r="BZF50" s="290"/>
      <c r="BZG50" s="290"/>
      <c r="BZH50" s="290"/>
      <c r="BZI50" s="290"/>
      <c r="BZJ50" s="290"/>
      <c r="BZK50" s="290"/>
      <c r="BZL50" s="290"/>
      <c r="BZM50" s="290"/>
      <c r="BZN50" s="290"/>
      <c r="BZO50" s="290"/>
      <c r="BZP50" s="290"/>
      <c r="BZQ50" s="290"/>
      <c r="BZR50" s="290"/>
      <c r="BZS50" s="290"/>
      <c r="BZT50" s="290"/>
      <c r="BZU50" s="290"/>
      <c r="BZV50" s="290"/>
      <c r="BZW50" s="290"/>
      <c r="BZX50" s="290"/>
      <c r="BZY50" s="290"/>
      <c r="BZZ50" s="290"/>
      <c r="CAA50" s="290"/>
      <c r="CAB50" s="290"/>
      <c r="CAC50" s="290"/>
      <c r="CAD50" s="290"/>
      <c r="CAE50" s="290"/>
      <c r="CAF50" s="290"/>
      <c r="CAG50" s="290"/>
      <c r="CAH50" s="290"/>
      <c r="CAI50" s="290"/>
      <c r="CAJ50" s="290"/>
      <c r="CAK50" s="290"/>
      <c r="CAL50" s="290"/>
      <c r="CAM50" s="290"/>
      <c r="CAN50" s="290"/>
      <c r="CAO50" s="290"/>
      <c r="CAP50" s="290"/>
      <c r="CAQ50" s="290"/>
      <c r="CAR50" s="290"/>
      <c r="CAS50" s="290"/>
      <c r="CAT50" s="290"/>
      <c r="CAU50" s="290"/>
      <c r="CAV50" s="290"/>
      <c r="CAW50" s="290"/>
      <c r="CAX50" s="290"/>
      <c r="CAY50" s="290"/>
      <c r="CAZ50" s="290"/>
      <c r="CBA50" s="290"/>
      <c r="CBB50" s="290"/>
      <c r="CBC50" s="290"/>
      <c r="CBD50" s="290"/>
      <c r="CBE50" s="290"/>
      <c r="CBF50" s="290"/>
      <c r="CBG50" s="290"/>
      <c r="CBH50" s="290"/>
      <c r="CBI50" s="290"/>
      <c r="CBJ50" s="290"/>
      <c r="CBK50" s="290"/>
      <c r="CBL50" s="290"/>
      <c r="CBM50" s="290"/>
      <c r="CBN50" s="290"/>
      <c r="CBO50" s="290"/>
      <c r="CBP50" s="290"/>
      <c r="CBQ50" s="290"/>
      <c r="CBR50" s="290"/>
      <c r="CBS50" s="290"/>
      <c r="CBT50" s="290"/>
      <c r="CBU50" s="290"/>
      <c r="CBV50" s="290"/>
      <c r="CBW50" s="290"/>
      <c r="CBX50" s="290"/>
      <c r="CBY50" s="290"/>
      <c r="CBZ50" s="290"/>
      <c r="CCA50" s="290"/>
      <c r="CCB50" s="290"/>
      <c r="CCC50" s="290"/>
      <c r="CCD50" s="290"/>
      <c r="CCE50" s="290"/>
      <c r="CCF50" s="290"/>
      <c r="CCG50" s="290"/>
      <c r="CCH50" s="290"/>
      <c r="CCI50" s="290"/>
      <c r="CCJ50" s="290"/>
      <c r="CCK50" s="290"/>
      <c r="CCL50" s="290"/>
      <c r="CCM50" s="290"/>
      <c r="CCN50" s="290"/>
      <c r="CCO50" s="290"/>
      <c r="CCP50" s="290"/>
      <c r="CCQ50" s="290"/>
      <c r="CCR50" s="290"/>
      <c r="CCS50" s="290"/>
      <c r="CCT50" s="290"/>
      <c r="CCU50" s="290"/>
      <c r="CCV50" s="290"/>
      <c r="CCW50" s="290"/>
      <c r="CCX50" s="290"/>
      <c r="CCY50" s="290"/>
      <c r="CCZ50" s="290"/>
      <c r="CDA50" s="290"/>
      <c r="CDB50" s="290"/>
      <c r="CDC50" s="290"/>
      <c r="CDD50" s="290"/>
      <c r="CDE50" s="290"/>
      <c r="CDF50" s="290"/>
      <c r="CDG50" s="290"/>
      <c r="CDH50" s="290"/>
      <c r="CDI50" s="290"/>
      <c r="CDJ50" s="290"/>
      <c r="CDK50" s="290"/>
      <c r="CDL50" s="290"/>
      <c r="CDM50" s="290"/>
      <c r="CDN50" s="290"/>
      <c r="CDO50" s="290"/>
      <c r="CDP50" s="290"/>
      <c r="CDQ50" s="290"/>
      <c r="CDR50" s="290"/>
      <c r="CDS50" s="290"/>
      <c r="CDT50" s="290"/>
      <c r="CDU50" s="290"/>
      <c r="CDV50" s="290"/>
      <c r="CDW50" s="290"/>
      <c r="CDX50" s="290"/>
      <c r="CDY50" s="290"/>
      <c r="CDZ50" s="290"/>
      <c r="CEA50" s="290"/>
      <c r="CEB50" s="290"/>
      <c r="CEC50" s="290"/>
      <c r="CED50" s="290"/>
      <c r="CEE50" s="290"/>
      <c r="CEF50" s="290"/>
      <c r="CEG50" s="290"/>
      <c r="CEH50" s="290"/>
      <c r="CEI50" s="290"/>
      <c r="CEJ50" s="290"/>
      <c r="CEK50" s="290"/>
      <c r="CEL50" s="290"/>
      <c r="CEM50" s="290"/>
      <c r="CEN50" s="290"/>
      <c r="CEO50" s="290"/>
      <c r="CEP50" s="290"/>
      <c r="CEQ50" s="290"/>
      <c r="CER50" s="290"/>
      <c r="CES50" s="290"/>
      <c r="CET50" s="290"/>
      <c r="CEU50" s="290"/>
      <c r="CEV50" s="290"/>
      <c r="CEW50" s="290"/>
      <c r="CEX50" s="290"/>
      <c r="CEY50" s="290"/>
      <c r="CEZ50" s="290"/>
      <c r="CFA50" s="290"/>
      <c r="CFB50" s="290"/>
      <c r="CFC50" s="290"/>
      <c r="CFD50" s="290"/>
      <c r="CFE50" s="290"/>
      <c r="CFF50" s="290"/>
      <c r="CFG50" s="290"/>
      <c r="CFH50" s="290"/>
      <c r="CFI50" s="290"/>
      <c r="CFJ50" s="290"/>
      <c r="CFK50" s="290"/>
      <c r="CFL50" s="290"/>
      <c r="CFM50" s="290"/>
      <c r="CFN50" s="290"/>
      <c r="CFO50" s="290"/>
      <c r="CFP50" s="290"/>
      <c r="CFQ50" s="290"/>
      <c r="CFR50" s="290"/>
      <c r="CFS50" s="290"/>
      <c r="CFT50" s="290"/>
      <c r="CFU50" s="290"/>
      <c r="CFV50" s="290"/>
      <c r="CFW50" s="290"/>
      <c r="CFX50" s="290"/>
      <c r="CFY50" s="290"/>
      <c r="CFZ50" s="290"/>
      <c r="CGA50" s="290"/>
      <c r="CGB50" s="290"/>
      <c r="CGC50" s="290"/>
      <c r="CGD50" s="290"/>
      <c r="CGE50" s="290"/>
      <c r="CGF50" s="290"/>
      <c r="CGG50" s="290"/>
      <c r="CGH50" s="290"/>
      <c r="CGI50" s="290"/>
      <c r="CGJ50" s="290"/>
      <c r="CGK50" s="290"/>
      <c r="CGL50" s="290"/>
      <c r="CGM50" s="290"/>
      <c r="CGN50" s="290"/>
      <c r="CGO50" s="290"/>
      <c r="CGP50" s="290"/>
      <c r="CGQ50" s="290"/>
      <c r="CGR50" s="290"/>
      <c r="CGS50" s="290"/>
      <c r="CGT50" s="290"/>
      <c r="CGU50" s="290"/>
      <c r="CGV50" s="290"/>
      <c r="CGW50" s="290"/>
      <c r="CGX50" s="290"/>
      <c r="CGY50" s="290"/>
      <c r="CGZ50" s="290"/>
      <c r="CHA50" s="290"/>
      <c r="CHB50" s="290"/>
      <c r="CHC50" s="290"/>
      <c r="CHD50" s="290"/>
      <c r="CHE50" s="290"/>
      <c r="CHF50" s="290"/>
      <c r="CHG50" s="290"/>
      <c r="CHH50" s="290"/>
      <c r="CHI50" s="290"/>
      <c r="CHJ50" s="290"/>
      <c r="CHK50" s="290"/>
      <c r="CHL50" s="290"/>
      <c r="CHM50" s="290"/>
      <c r="CHN50" s="290"/>
      <c r="CHO50" s="290"/>
      <c r="CHP50" s="290"/>
      <c r="CHQ50" s="290"/>
      <c r="CHR50" s="290"/>
      <c r="CHS50" s="290"/>
      <c r="CHT50" s="290"/>
      <c r="CHU50" s="290"/>
      <c r="CHV50" s="290"/>
      <c r="CHW50" s="290"/>
      <c r="CHX50" s="290"/>
      <c r="CHY50" s="290"/>
      <c r="CHZ50" s="290"/>
      <c r="CIA50" s="290"/>
      <c r="CIB50" s="290"/>
      <c r="CIC50" s="290"/>
      <c r="CID50" s="290"/>
      <c r="CIE50" s="290"/>
      <c r="CIF50" s="290"/>
      <c r="CIG50" s="290"/>
      <c r="CIH50" s="290"/>
      <c r="CII50" s="290"/>
      <c r="CIJ50" s="290"/>
      <c r="CIK50" s="290"/>
      <c r="CIL50" s="290"/>
      <c r="CIM50" s="290"/>
      <c r="CIN50" s="290"/>
      <c r="CIO50" s="290"/>
      <c r="CIP50" s="290"/>
      <c r="CIQ50" s="290"/>
      <c r="CIR50" s="290"/>
      <c r="CIS50" s="290"/>
      <c r="CIT50" s="290"/>
      <c r="CIU50" s="290"/>
      <c r="CIV50" s="290"/>
      <c r="CIW50" s="290"/>
      <c r="CIX50" s="290"/>
      <c r="CIY50" s="290"/>
      <c r="CIZ50" s="290"/>
      <c r="CJA50" s="290"/>
      <c r="CJB50" s="290"/>
      <c r="CJC50" s="290"/>
      <c r="CJD50" s="290"/>
      <c r="CJE50" s="290"/>
      <c r="CJF50" s="290"/>
      <c r="CJG50" s="290"/>
      <c r="CJH50" s="290"/>
      <c r="CJI50" s="290"/>
      <c r="CJJ50" s="290"/>
      <c r="CJK50" s="290"/>
      <c r="CJL50" s="290"/>
      <c r="CJM50" s="290"/>
      <c r="CJN50" s="290"/>
      <c r="CJO50" s="290"/>
      <c r="CJP50" s="290"/>
      <c r="CJQ50" s="290"/>
      <c r="CJR50" s="290"/>
      <c r="CJS50" s="290"/>
      <c r="CJT50" s="290"/>
      <c r="CJU50" s="290"/>
      <c r="CJV50" s="290"/>
      <c r="CJW50" s="290"/>
      <c r="CJX50" s="290"/>
      <c r="CJY50" s="290"/>
      <c r="CJZ50" s="290"/>
      <c r="CKA50" s="290"/>
      <c r="CKB50" s="290"/>
      <c r="CKC50" s="290"/>
      <c r="CKD50" s="290"/>
      <c r="CKE50" s="290"/>
      <c r="CKF50" s="290"/>
      <c r="CKG50" s="290"/>
      <c r="CKH50" s="290"/>
      <c r="CKI50" s="290"/>
      <c r="CKJ50" s="290"/>
      <c r="CKK50" s="290"/>
      <c r="CKL50" s="290"/>
      <c r="CKM50" s="290"/>
      <c r="CKN50" s="290"/>
      <c r="CKO50" s="290"/>
      <c r="CKP50" s="290"/>
      <c r="CKQ50" s="290"/>
      <c r="CKR50" s="290"/>
      <c r="CKS50" s="290"/>
      <c r="CKT50" s="290"/>
      <c r="CKU50" s="290"/>
      <c r="CKV50" s="290"/>
      <c r="CKW50" s="290"/>
      <c r="CKX50" s="290"/>
      <c r="CKY50" s="290"/>
      <c r="CKZ50" s="290"/>
      <c r="CLA50" s="290"/>
      <c r="CLB50" s="290"/>
      <c r="CLC50" s="290"/>
      <c r="CLD50" s="290"/>
      <c r="CLE50" s="290"/>
      <c r="CLF50" s="290"/>
      <c r="CLG50" s="290"/>
      <c r="CLH50" s="290"/>
      <c r="CLI50" s="290"/>
      <c r="CLJ50" s="290"/>
      <c r="CLK50" s="290"/>
      <c r="CLL50" s="290"/>
      <c r="CLM50" s="290"/>
      <c r="CLN50" s="290"/>
      <c r="CLO50" s="290"/>
      <c r="CLP50" s="290"/>
      <c r="CLQ50" s="290"/>
      <c r="CLR50" s="290"/>
      <c r="CLS50" s="290"/>
      <c r="CLT50" s="290"/>
      <c r="CLU50" s="290"/>
      <c r="CLV50" s="290"/>
      <c r="CLW50" s="290"/>
      <c r="CLX50" s="290"/>
      <c r="CLY50" s="290"/>
      <c r="CLZ50" s="290"/>
      <c r="CMA50" s="290"/>
      <c r="CMB50" s="290"/>
      <c r="CMC50" s="290"/>
      <c r="CMD50" s="290"/>
      <c r="CME50" s="290"/>
      <c r="CMF50" s="290"/>
      <c r="CMG50" s="290"/>
      <c r="CMH50" s="290"/>
      <c r="CMI50" s="290"/>
      <c r="CMJ50" s="290"/>
      <c r="CMK50" s="290"/>
      <c r="CML50" s="290"/>
      <c r="CMM50" s="290"/>
      <c r="CMN50" s="290"/>
      <c r="CMO50" s="290"/>
      <c r="CMP50" s="290"/>
      <c r="CMQ50" s="290"/>
      <c r="CMR50" s="290"/>
      <c r="CMS50" s="290"/>
      <c r="CMT50" s="290"/>
      <c r="CMU50" s="290"/>
      <c r="CMV50" s="290"/>
      <c r="CMW50" s="290"/>
      <c r="CMX50" s="290"/>
      <c r="CMY50" s="290"/>
      <c r="CMZ50" s="290"/>
      <c r="CNA50" s="290"/>
      <c r="CNB50" s="290"/>
      <c r="CNC50" s="290"/>
      <c r="CND50" s="290"/>
      <c r="CNE50" s="290"/>
      <c r="CNF50" s="290"/>
      <c r="CNG50" s="290"/>
      <c r="CNH50" s="290"/>
      <c r="CNI50" s="290"/>
      <c r="CNJ50" s="290"/>
      <c r="CNK50" s="290"/>
      <c r="CNL50" s="290"/>
      <c r="CNM50" s="290"/>
      <c r="CNN50" s="290"/>
      <c r="CNO50" s="290"/>
      <c r="CNP50" s="290"/>
      <c r="CNQ50" s="290"/>
      <c r="CNR50" s="290"/>
      <c r="CNS50" s="290"/>
      <c r="CNT50" s="290"/>
      <c r="CNU50" s="290"/>
      <c r="CNV50" s="290"/>
      <c r="CNW50" s="290"/>
      <c r="CNX50" s="290"/>
      <c r="CNY50" s="290"/>
      <c r="CNZ50" s="290"/>
      <c r="COA50" s="290"/>
      <c r="COB50" s="290"/>
      <c r="COC50" s="290"/>
      <c r="COD50" s="290"/>
      <c r="COE50" s="290"/>
      <c r="COF50" s="290"/>
      <c r="COG50" s="290"/>
      <c r="COH50" s="290"/>
      <c r="COI50" s="290"/>
      <c r="COJ50" s="290"/>
      <c r="COK50" s="290"/>
      <c r="COL50" s="290"/>
      <c r="COM50" s="290"/>
      <c r="CON50" s="290"/>
      <c r="COO50" s="290"/>
      <c r="COP50" s="290"/>
      <c r="COQ50" s="290"/>
      <c r="COR50" s="290"/>
      <c r="COS50" s="290"/>
      <c r="COT50" s="290"/>
      <c r="COU50" s="290"/>
      <c r="COV50" s="290"/>
      <c r="COW50" s="290"/>
      <c r="COX50" s="290"/>
      <c r="COY50" s="290"/>
      <c r="COZ50" s="290"/>
      <c r="CPA50" s="290"/>
      <c r="CPB50" s="290"/>
      <c r="CPC50" s="290"/>
      <c r="CPD50" s="290"/>
      <c r="CPE50" s="290"/>
      <c r="CPF50" s="290"/>
      <c r="CPG50" s="290"/>
      <c r="CPH50" s="290"/>
      <c r="CPI50" s="290"/>
      <c r="CPJ50" s="290"/>
      <c r="CPK50" s="290"/>
      <c r="CPL50" s="290"/>
      <c r="CPM50" s="290"/>
      <c r="CPN50" s="290"/>
      <c r="CPO50" s="290"/>
      <c r="CPP50" s="290"/>
      <c r="CPQ50" s="290"/>
      <c r="CPR50" s="290"/>
      <c r="CPS50" s="290"/>
      <c r="CPT50" s="290"/>
      <c r="CPU50" s="290"/>
      <c r="CPV50" s="290"/>
      <c r="CPW50" s="290"/>
      <c r="CPX50" s="290"/>
      <c r="CPY50" s="290"/>
      <c r="CPZ50" s="290"/>
      <c r="CQA50" s="290"/>
      <c r="CQB50" s="290"/>
      <c r="CQC50" s="290"/>
      <c r="CQD50" s="290"/>
      <c r="CQE50" s="290"/>
      <c r="CQF50" s="290"/>
      <c r="CQG50" s="290"/>
      <c r="CQH50" s="290"/>
      <c r="CQI50" s="290"/>
      <c r="CQJ50" s="290"/>
      <c r="CQK50" s="290"/>
      <c r="CQL50" s="290"/>
      <c r="CQM50" s="290"/>
      <c r="CQN50" s="290"/>
      <c r="CQO50" s="290"/>
      <c r="CQP50" s="290"/>
      <c r="CQQ50" s="290"/>
      <c r="CQR50" s="290"/>
      <c r="CQS50" s="290"/>
      <c r="CQT50" s="290"/>
      <c r="CQU50" s="290"/>
      <c r="CQV50" s="290"/>
      <c r="CQW50" s="290"/>
      <c r="CQX50" s="290"/>
      <c r="CQY50" s="290"/>
      <c r="CQZ50" s="290"/>
      <c r="CRA50" s="290"/>
      <c r="CRB50" s="290"/>
      <c r="CRC50" s="290"/>
      <c r="CRD50" s="290"/>
      <c r="CRE50" s="290"/>
      <c r="CRF50" s="290"/>
      <c r="CRG50" s="290"/>
      <c r="CRH50" s="290"/>
      <c r="CRI50" s="290"/>
      <c r="CRJ50" s="290"/>
      <c r="CRK50" s="290"/>
      <c r="CRL50" s="290"/>
      <c r="CRM50" s="290"/>
      <c r="CRN50" s="290"/>
      <c r="CRO50" s="290"/>
      <c r="CRP50" s="290"/>
      <c r="CRQ50" s="290"/>
      <c r="CRR50" s="290"/>
      <c r="CRS50" s="290"/>
      <c r="CRT50" s="290"/>
      <c r="CRU50" s="290"/>
      <c r="CRV50" s="290"/>
      <c r="CRW50" s="290"/>
      <c r="CRX50" s="290"/>
      <c r="CRY50" s="290"/>
      <c r="CRZ50" s="290"/>
      <c r="CSA50" s="290"/>
      <c r="CSB50" s="290"/>
      <c r="CSC50" s="290"/>
      <c r="CSD50" s="290"/>
      <c r="CSE50" s="290"/>
      <c r="CSF50" s="290"/>
      <c r="CSG50" s="290"/>
      <c r="CSH50" s="290"/>
      <c r="CSI50" s="290"/>
      <c r="CSJ50" s="290"/>
      <c r="CSK50" s="290"/>
      <c r="CSL50" s="290"/>
      <c r="CSM50" s="290"/>
      <c r="CSN50" s="290"/>
      <c r="CSO50" s="290"/>
      <c r="CSP50" s="290"/>
      <c r="CSQ50" s="290"/>
      <c r="CSR50" s="290"/>
      <c r="CSS50" s="290"/>
      <c r="CST50" s="290"/>
      <c r="CSU50" s="290"/>
      <c r="CSV50" s="290"/>
      <c r="CSW50" s="290"/>
      <c r="CSX50" s="290"/>
      <c r="CSY50" s="290"/>
      <c r="CSZ50" s="290"/>
      <c r="CTA50" s="290"/>
      <c r="CTB50" s="290"/>
      <c r="CTC50" s="290"/>
      <c r="CTD50" s="290"/>
      <c r="CTE50" s="290"/>
      <c r="CTF50" s="290"/>
      <c r="CTG50" s="290"/>
      <c r="CTH50" s="290"/>
      <c r="CTI50" s="290"/>
      <c r="CTJ50" s="290"/>
      <c r="CTK50" s="290"/>
      <c r="CTL50" s="290"/>
      <c r="CTM50" s="290"/>
      <c r="CTN50" s="290"/>
      <c r="CTO50" s="290"/>
      <c r="CTP50" s="290"/>
      <c r="CTQ50" s="290"/>
      <c r="CTR50" s="290"/>
      <c r="CTS50" s="290"/>
      <c r="CTT50" s="290"/>
      <c r="CTU50" s="290"/>
      <c r="CTV50" s="290"/>
      <c r="CTW50" s="290"/>
      <c r="CTX50" s="290"/>
      <c r="CTY50" s="290"/>
      <c r="CTZ50" s="290"/>
      <c r="CUA50" s="290"/>
      <c r="CUB50" s="290"/>
      <c r="CUC50" s="290"/>
      <c r="CUD50" s="290"/>
      <c r="CUE50" s="290"/>
      <c r="CUF50" s="290"/>
      <c r="CUG50" s="290"/>
      <c r="CUH50" s="290"/>
      <c r="CUI50" s="290"/>
      <c r="CUJ50" s="290"/>
      <c r="CUK50" s="290"/>
      <c r="CUL50" s="290"/>
      <c r="CUM50" s="290"/>
      <c r="CUN50" s="290"/>
      <c r="CUO50" s="290"/>
      <c r="CUP50" s="290"/>
      <c r="CUQ50" s="290"/>
      <c r="CUR50" s="290"/>
      <c r="CUS50" s="290"/>
      <c r="CUT50" s="290"/>
      <c r="CUU50" s="290"/>
      <c r="CUV50" s="290"/>
      <c r="CUW50" s="290"/>
      <c r="CUX50" s="290"/>
      <c r="CUY50" s="290"/>
      <c r="CUZ50" s="290"/>
      <c r="CVA50" s="290"/>
      <c r="CVB50" s="290"/>
      <c r="CVC50" s="290"/>
      <c r="CVD50" s="290"/>
      <c r="CVE50" s="290"/>
      <c r="CVF50" s="290"/>
      <c r="CVG50" s="290"/>
      <c r="CVH50" s="290"/>
      <c r="CVI50" s="290"/>
      <c r="CVJ50" s="290"/>
      <c r="CVK50" s="290"/>
      <c r="CVL50" s="290"/>
      <c r="CVM50" s="290"/>
      <c r="CVN50" s="290"/>
      <c r="CVO50" s="290"/>
      <c r="CVP50" s="290"/>
      <c r="CVQ50" s="290"/>
      <c r="CVR50" s="290"/>
      <c r="CVS50" s="290"/>
      <c r="CVT50" s="290"/>
      <c r="CVU50" s="290"/>
      <c r="CVV50" s="290"/>
      <c r="CVW50" s="290"/>
      <c r="CVX50" s="290"/>
      <c r="CVY50" s="290"/>
      <c r="CVZ50" s="290"/>
      <c r="CWA50" s="290"/>
      <c r="CWB50" s="290"/>
      <c r="CWC50" s="290"/>
      <c r="CWD50" s="290"/>
      <c r="CWE50" s="290"/>
      <c r="CWF50" s="290"/>
      <c r="CWG50" s="290"/>
      <c r="CWH50" s="290"/>
      <c r="CWI50" s="290"/>
      <c r="CWJ50" s="290"/>
      <c r="CWK50" s="290"/>
      <c r="CWL50" s="290"/>
      <c r="CWM50" s="290"/>
      <c r="CWN50" s="290"/>
      <c r="CWO50" s="290"/>
      <c r="CWP50" s="290"/>
      <c r="CWQ50" s="290"/>
      <c r="CWR50" s="290"/>
      <c r="CWS50" s="290"/>
      <c r="CWT50" s="290"/>
      <c r="CWU50" s="290"/>
      <c r="CWV50" s="290"/>
      <c r="CWW50" s="290"/>
      <c r="CWX50" s="290"/>
      <c r="CWY50" s="290"/>
      <c r="CWZ50" s="290"/>
      <c r="CXA50" s="290"/>
      <c r="CXB50" s="290"/>
      <c r="CXC50" s="290"/>
      <c r="CXD50" s="290"/>
      <c r="CXE50" s="290"/>
      <c r="CXF50" s="290"/>
      <c r="CXG50" s="290"/>
      <c r="CXH50" s="290"/>
      <c r="CXI50" s="290"/>
      <c r="CXJ50" s="290"/>
      <c r="CXK50" s="290"/>
      <c r="CXL50" s="290"/>
      <c r="CXM50" s="290"/>
      <c r="CXN50" s="290"/>
      <c r="CXO50" s="290"/>
      <c r="CXP50" s="290"/>
      <c r="CXQ50" s="290"/>
      <c r="CXR50" s="290"/>
      <c r="CXS50" s="290"/>
      <c r="CXT50" s="290"/>
      <c r="CXU50" s="290"/>
      <c r="CXV50" s="290"/>
      <c r="CXW50" s="290"/>
      <c r="CXX50" s="290"/>
      <c r="CXY50" s="290"/>
      <c r="CXZ50" s="290"/>
      <c r="CYA50" s="290"/>
      <c r="CYB50" s="290"/>
      <c r="CYC50" s="290"/>
      <c r="CYD50" s="290"/>
      <c r="CYE50" s="290"/>
      <c r="CYF50" s="290"/>
      <c r="CYG50" s="290"/>
      <c r="CYH50" s="290"/>
      <c r="CYI50" s="290"/>
      <c r="CYJ50" s="290"/>
      <c r="CYK50" s="290"/>
      <c r="CYL50" s="290"/>
      <c r="CYM50" s="290"/>
      <c r="CYN50" s="290"/>
      <c r="CYO50" s="290"/>
      <c r="CYP50" s="290"/>
      <c r="CYQ50" s="290"/>
      <c r="CYR50" s="290"/>
      <c r="CYS50" s="290"/>
      <c r="CYT50" s="290"/>
      <c r="CYU50" s="290"/>
      <c r="CYV50" s="290"/>
      <c r="CYW50" s="290"/>
      <c r="CYX50" s="290"/>
      <c r="CYY50" s="290"/>
      <c r="CYZ50" s="290"/>
      <c r="CZA50" s="290"/>
      <c r="CZB50" s="290"/>
      <c r="CZC50" s="290"/>
      <c r="CZD50" s="290"/>
      <c r="CZE50" s="290"/>
      <c r="CZF50" s="290"/>
      <c r="CZG50" s="290"/>
      <c r="CZH50" s="290"/>
      <c r="CZI50" s="290"/>
      <c r="CZJ50" s="290"/>
      <c r="CZK50" s="290"/>
      <c r="CZL50" s="290"/>
      <c r="CZM50" s="290"/>
      <c r="CZN50" s="290"/>
      <c r="CZO50" s="290"/>
      <c r="CZP50" s="290"/>
      <c r="CZQ50" s="290"/>
      <c r="CZR50" s="290"/>
      <c r="CZS50" s="290"/>
      <c r="CZT50" s="290"/>
      <c r="CZU50" s="290"/>
      <c r="CZV50" s="290"/>
      <c r="CZW50" s="290"/>
      <c r="CZX50" s="290"/>
      <c r="CZY50" s="290"/>
      <c r="CZZ50" s="290"/>
      <c r="DAA50" s="290"/>
      <c r="DAB50" s="290"/>
      <c r="DAC50" s="290"/>
      <c r="DAD50" s="290"/>
      <c r="DAE50" s="290"/>
      <c r="DAF50" s="290"/>
      <c r="DAG50" s="290"/>
      <c r="DAH50" s="290"/>
      <c r="DAI50" s="290"/>
      <c r="DAJ50" s="290"/>
      <c r="DAK50" s="290"/>
      <c r="DAL50" s="290"/>
      <c r="DAM50" s="290"/>
      <c r="DAN50" s="290"/>
      <c r="DAO50" s="290"/>
      <c r="DAP50" s="290"/>
      <c r="DAQ50" s="290"/>
      <c r="DAR50" s="290"/>
      <c r="DAS50" s="290"/>
      <c r="DAT50" s="290"/>
      <c r="DAU50" s="290"/>
      <c r="DAV50" s="290"/>
      <c r="DAW50" s="290"/>
      <c r="DAX50" s="290"/>
      <c r="DAY50" s="290"/>
      <c r="DAZ50" s="290"/>
      <c r="DBA50" s="290"/>
      <c r="DBB50" s="290"/>
      <c r="DBC50" s="290"/>
      <c r="DBD50" s="290"/>
      <c r="DBE50" s="290"/>
      <c r="DBF50" s="290"/>
      <c r="DBG50" s="290"/>
      <c r="DBH50" s="290"/>
      <c r="DBI50" s="290"/>
      <c r="DBJ50" s="290"/>
      <c r="DBK50" s="290"/>
      <c r="DBL50" s="290"/>
      <c r="DBM50" s="290"/>
      <c r="DBN50" s="290"/>
      <c r="DBO50" s="290"/>
      <c r="DBP50" s="290"/>
      <c r="DBQ50" s="290"/>
      <c r="DBR50" s="290"/>
      <c r="DBS50" s="290"/>
      <c r="DBT50" s="290"/>
      <c r="DBU50" s="290"/>
      <c r="DBV50" s="290"/>
      <c r="DBW50" s="290"/>
      <c r="DBX50" s="290"/>
      <c r="DBY50" s="290"/>
      <c r="DBZ50" s="290"/>
      <c r="DCA50" s="290"/>
      <c r="DCB50" s="290"/>
      <c r="DCC50" s="290"/>
      <c r="DCD50" s="290"/>
      <c r="DCE50" s="290"/>
      <c r="DCF50" s="290"/>
      <c r="DCG50" s="290"/>
      <c r="DCH50" s="290"/>
      <c r="DCI50" s="290"/>
      <c r="DCJ50" s="290"/>
      <c r="DCK50" s="290"/>
      <c r="DCL50" s="290"/>
      <c r="DCM50" s="290"/>
      <c r="DCN50" s="290"/>
      <c r="DCO50" s="290"/>
      <c r="DCP50" s="290"/>
      <c r="DCQ50" s="290"/>
      <c r="DCR50" s="290"/>
      <c r="DCS50" s="290"/>
      <c r="DCT50" s="290"/>
      <c r="DCU50" s="290"/>
      <c r="DCV50" s="290"/>
      <c r="DCW50" s="290"/>
      <c r="DCX50" s="290"/>
      <c r="DCY50" s="290"/>
      <c r="DCZ50" s="290"/>
      <c r="DDA50" s="290"/>
      <c r="DDB50" s="290"/>
      <c r="DDC50" s="290"/>
      <c r="DDD50" s="290"/>
      <c r="DDE50" s="290"/>
      <c r="DDF50" s="290"/>
      <c r="DDG50" s="290"/>
      <c r="DDH50" s="290"/>
      <c r="DDI50" s="290"/>
      <c r="DDJ50" s="290"/>
      <c r="DDK50" s="290"/>
      <c r="DDL50" s="290"/>
      <c r="DDM50" s="290"/>
      <c r="DDN50" s="290"/>
      <c r="DDO50" s="290"/>
      <c r="DDP50" s="290"/>
      <c r="DDQ50" s="290"/>
      <c r="DDR50" s="290"/>
      <c r="DDS50" s="290"/>
      <c r="DDT50" s="290"/>
      <c r="DDU50" s="290"/>
      <c r="DDV50" s="290"/>
      <c r="DDW50" s="290"/>
      <c r="DDX50" s="290"/>
      <c r="DDY50" s="290"/>
      <c r="DDZ50" s="290"/>
      <c r="DEA50" s="290"/>
      <c r="DEB50" s="290"/>
      <c r="DEC50" s="290"/>
      <c r="DED50" s="290"/>
      <c r="DEE50" s="290"/>
      <c r="DEF50" s="290"/>
      <c r="DEG50" s="290"/>
      <c r="DEH50" s="290"/>
      <c r="DEI50" s="290"/>
      <c r="DEJ50" s="290"/>
      <c r="DEK50" s="290"/>
      <c r="DEL50" s="290"/>
      <c r="DEM50" s="290"/>
      <c r="DEN50" s="290"/>
      <c r="DEO50" s="290"/>
      <c r="DEP50" s="290"/>
      <c r="DEQ50" s="290"/>
      <c r="DER50" s="290"/>
      <c r="DES50" s="290"/>
      <c r="DET50" s="290"/>
      <c r="DEU50" s="290"/>
      <c r="DEV50" s="290"/>
      <c r="DEW50" s="290"/>
      <c r="DEX50" s="290"/>
      <c r="DEY50" s="290"/>
      <c r="DEZ50" s="290"/>
      <c r="DFA50" s="290"/>
      <c r="DFB50" s="290"/>
      <c r="DFC50" s="290"/>
      <c r="DFD50" s="290"/>
      <c r="DFE50" s="290"/>
      <c r="DFF50" s="290"/>
      <c r="DFG50" s="290"/>
      <c r="DFH50" s="290"/>
      <c r="DFI50" s="290"/>
      <c r="DFJ50" s="290"/>
      <c r="DFK50" s="290"/>
      <c r="DFL50" s="290"/>
      <c r="DFM50" s="290"/>
      <c r="DFN50" s="290"/>
      <c r="DFO50" s="290"/>
      <c r="DFP50" s="290"/>
      <c r="DFQ50" s="290"/>
      <c r="DFR50" s="290"/>
      <c r="DFS50" s="290"/>
      <c r="DFT50" s="290"/>
      <c r="DFU50" s="290"/>
      <c r="DFV50" s="290"/>
      <c r="DFW50" s="290"/>
      <c r="DFX50" s="290"/>
      <c r="DFY50" s="290"/>
      <c r="DFZ50" s="290"/>
      <c r="DGA50" s="290"/>
      <c r="DGB50" s="290"/>
      <c r="DGC50" s="290"/>
      <c r="DGD50" s="290"/>
      <c r="DGE50" s="290"/>
      <c r="DGF50" s="290"/>
      <c r="DGG50" s="290"/>
      <c r="DGH50" s="290"/>
      <c r="DGI50" s="290"/>
      <c r="DGJ50" s="290"/>
      <c r="DGK50" s="290"/>
      <c r="DGL50" s="290"/>
      <c r="DGM50" s="290"/>
      <c r="DGN50" s="290"/>
      <c r="DGO50" s="290"/>
      <c r="DGP50" s="290"/>
      <c r="DGQ50" s="290"/>
      <c r="DGR50" s="290"/>
      <c r="DGS50" s="290"/>
      <c r="DGT50" s="290"/>
      <c r="DGU50" s="290"/>
      <c r="DGV50" s="290"/>
      <c r="DGW50" s="290"/>
      <c r="DGX50" s="290"/>
      <c r="DGY50" s="290"/>
      <c r="DGZ50" s="290"/>
      <c r="DHA50" s="290"/>
      <c r="DHB50" s="290"/>
      <c r="DHC50" s="290"/>
      <c r="DHD50" s="290"/>
      <c r="DHE50" s="290"/>
      <c r="DHF50" s="290"/>
      <c r="DHG50" s="290"/>
      <c r="DHH50" s="290"/>
      <c r="DHI50" s="290"/>
      <c r="DHJ50" s="290"/>
      <c r="DHK50" s="290"/>
      <c r="DHL50" s="290"/>
      <c r="DHM50" s="290"/>
      <c r="DHN50" s="290"/>
      <c r="DHO50" s="290"/>
      <c r="DHP50" s="290"/>
      <c r="DHQ50" s="290"/>
      <c r="DHR50" s="290"/>
      <c r="DHS50" s="290"/>
      <c r="DHT50" s="290"/>
      <c r="DHU50" s="290"/>
      <c r="DHV50" s="290"/>
      <c r="DHW50" s="290"/>
      <c r="DHX50" s="290"/>
      <c r="DHY50" s="290"/>
      <c r="DHZ50" s="290"/>
      <c r="DIA50" s="290"/>
      <c r="DIB50" s="290"/>
      <c r="DIC50" s="290"/>
      <c r="DID50" s="290"/>
      <c r="DIE50" s="290"/>
      <c r="DIF50" s="290"/>
      <c r="DIG50" s="290"/>
      <c r="DIH50" s="290"/>
      <c r="DII50" s="290"/>
      <c r="DIJ50" s="290"/>
      <c r="DIK50" s="290"/>
      <c r="DIL50" s="290"/>
      <c r="DIM50" s="290"/>
      <c r="DIN50" s="290"/>
      <c r="DIO50" s="290"/>
      <c r="DIP50" s="290"/>
      <c r="DIQ50" s="290"/>
      <c r="DIR50" s="290"/>
      <c r="DIS50" s="290"/>
      <c r="DIT50" s="290"/>
      <c r="DIU50" s="290"/>
      <c r="DIV50" s="290"/>
      <c r="DIW50" s="290"/>
      <c r="DIX50" s="290"/>
      <c r="DIY50" s="290"/>
      <c r="DIZ50" s="290"/>
      <c r="DJA50" s="290"/>
      <c r="DJB50" s="290"/>
      <c r="DJC50" s="290"/>
      <c r="DJD50" s="290"/>
      <c r="DJE50" s="290"/>
      <c r="DJF50" s="290"/>
      <c r="DJG50" s="290"/>
      <c r="DJH50" s="290"/>
      <c r="DJI50" s="290"/>
      <c r="DJJ50" s="290"/>
      <c r="DJK50" s="290"/>
      <c r="DJL50" s="290"/>
      <c r="DJM50" s="290"/>
      <c r="DJN50" s="290"/>
      <c r="DJO50" s="290"/>
      <c r="DJP50" s="290"/>
      <c r="DJQ50" s="290"/>
      <c r="DJR50" s="290"/>
      <c r="DJS50" s="290"/>
      <c r="DJT50" s="290"/>
      <c r="DJU50" s="290"/>
      <c r="DJV50" s="290"/>
      <c r="DJW50" s="290"/>
      <c r="DJX50" s="290"/>
      <c r="DJY50" s="290"/>
      <c r="DJZ50" s="290"/>
      <c r="DKA50" s="290"/>
      <c r="DKB50" s="290"/>
      <c r="DKC50" s="290"/>
      <c r="DKD50" s="290"/>
      <c r="DKE50" s="290"/>
      <c r="DKF50" s="290"/>
      <c r="DKG50" s="290"/>
      <c r="DKH50" s="290"/>
      <c r="DKI50" s="290"/>
      <c r="DKJ50" s="290"/>
      <c r="DKK50" s="290"/>
      <c r="DKL50" s="290"/>
      <c r="DKM50" s="290"/>
      <c r="DKN50" s="290"/>
      <c r="DKO50" s="290"/>
      <c r="DKP50" s="290"/>
      <c r="DKQ50" s="290"/>
      <c r="DKR50" s="290"/>
      <c r="DKS50" s="290"/>
      <c r="DKT50" s="290"/>
      <c r="DKU50" s="290"/>
      <c r="DKV50" s="290"/>
      <c r="DKW50" s="290"/>
      <c r="DKX50" s="290"/>
      <c r="DKY50" s="290"/>
      <c r="DKZ50" s="290"/>
      <c r="DLA50" s="290"/>
      <c r="DLB50" s="290"/>
      <c r="DLC50" s="290"/>
      <c r="DLD50" s="290"/>
      <c r="DLE50" s="290"/>
      <c r="DLF50" s="290"/>
      <c r="DLG50" s="290"/>
      <c r="DLH50" s="290"/>
      <c r="DLI50" s="290"/>
      <c r="DLJ50" s="290"/>
      <c r="DLK50" s="290"/>
      <c r="DLL50" s="290"/>
      <c r="DLM50" s="290"/>
      <c r="DLN50" s="290"/>
      <c r="DLO50" s="290"/>
      <c r="DLP50" s="290"/>
      <c r="DLQ50" s="290"/>
      <c r="DLR50" s="290"/>
      <c r="DLS50" s="290"/>
      <c r="DLT50" s="290"/>
      <c r="DLU50" s="290"/>
      <c r="DLV50" s="290"/>
      <c r="DLW50" s="290"/>
      <c r="DLX50" s="290"/>
      <c r="DLY50" s="290"/>
      <c r="DLZ50" s="290"/>
      <c r="DMA50" s="290"/>
      <c r="DMB50" s="290"/>
      <c r="DMC50" s="290"/>
      <c r="DMD50" s="290"/>
      <c r="DME50" s="290"/>
      <c r="DMF50" s="290"/>
      <c r="DMG50" s="290"/>
      <c r="DMH50" s="290"/>
      <c r="DMI50" s="290"/>
      <c r="DMJ50" s="290"/>
      <c r="DMK50" s="290"/>
      <c r="DML50" s="290"/>
      <c r="DMM50" s="290"/>
      <c r="DMN50" s="290"/>
      <c r="DMO50" s="290"/>
      <c r="DMP50" s="290"/>
      <c r="DMQ50" s="290"/>
      <c r="DMR50" s="290"/>
      <c r="DMS50" s="290"/>
      <c r="DMT50" s="290"/>
      <c r="DMU50" s="290"/>
      <c r="DMV50" s="290"/>
      <c r="DMW50" s="290"/>
      <c r="DMX50" s="290"/>
      <c r="DMY50" s="290"/>
      <c r="DMZ50" s="290"/>
      <c r="DNA50" s="290"/>
      <c r="DNB50" s="290"/>
      <c r="DNC50" s="290"/>
      <c r="DND50" s="290"/>
      <c r="DNE50" s="290"/>
      <c r="DNF50" s="290"/>
      <c r="DNG50" s="290"/>
      <c r="DNH50" s="290"/>
      <c r="DNI50" s="290"/>
      <c r="DNJ50" s="290"/>
      <c r="DNK50" s="290"/>
      <c r="DNL50" s="290"/>
      <c r="DNM50" s="290"/>
      <c r="DNN50" s="290"/>
      <c r="DNO50" s="290"/>
      <c r="DNP50" s="290"/>
      <c r="DNQ50" s="290"/>
      <c r="DNR50" s="290"/>
      <c r="DNS50" s="290"/>
      <c r="DNT50" s="290"/>
      <c r="DNU50" s="290"/>
      <c r="DNV50" s="290"/>
      <c r="DNW50" s="290"/>
      <c r="DNX50" s="290"/>
      <c r="DNY50" s="290"/>
      <c r="DNZ50" s="290"/>
      <c r="DOA50" s="290"/>
      <c r="DOB50" s="290"/>
      <c r="DOC50" s="290"/>
      <c r="DOD50" s="290"/>
      <c r="DOE50" s="290"/>
      <c r="DOF50" s="290"/>
      <c r="DOG50" s="290"/>
      <c r="DOH50" s="290"/>
      <c r="DOI50" s="290"/>
      <c r="DOJ50" s="290"/>
      <c r="DOK50" s="290"/>
      <c r="DOL50" s="290"/>
      <c r="DOM50" s="290"/>
      <c r="DON50" s="290"/>
      <c r="DOO50" s="290"/>
      <c r="DOP50" s="290"/>
      <c r="DOQ50" s="290"/>
      <c r="DOR50" s="290"/>
      <c r="DOS50" s="290"/>
      <c r="DOT50" s="290"/>
      <c r="DOU50" s="290"/>
      <c r="DOV50" s="290"/>
      <c r="DOW50" s="290"/>
      <c r="DOX50" s="290"/>
      <c r="DOY50" s="290"/>
      <c r="DOZ50" s="290"/>
      <c r="DPA50" s="290"/>
      <c r="DPB50" s="290"/>
      <c r="DPC50" s="290"/>
      <c r="DPD50" s="290"/>
      <c r="DPE50" s="290"/>
      <c r="DPF50" s="290"/>
      <c r="DPG50" s="290"/>
      <c r="DPH50" s="290"/>
      <c r="DPI50" s="290"/>
      <c r="DPJ50" s="290"/>
      <c r="DPK50" s="290"/>
      <c r="DPL50" s="290"/>
      <c r="DPM50" s="290"/>
      <c r="DPN50" s="290"/>
      <c r="DPO50" s="290"/>
      <c r="DPP50" s="290"/>
      <c r="DPQ50" s="290"/>
      <c r="DPR50" s="290"/>
      <c r="DPS50" s="290"/>
      <c r="DPT50" s="290"/>
      <c r="DPU50" s="290"/>
      <c r="DPV50" s="290"/>
      <c r="DPW50" s="290"/>
      <c r="DPX50" s="290"/>
      <c r="DPY50" s="290"/>
      <c r="DPZ50" s="290"/>
      <c r="DQA50" s="290"/>
      <c r="DQB50" s="290"/>
      <c r="DQC50" s="290"/>
      <c r="DQD50" s="290"/>
      <c r="DQE50" s="290"/>
      <c r="DQF50" s="290"/>
      <c r="DQG50" s="290"/>
      <c r="DQH50" s="290"/>
      <c r="DQI50" s="290"/>
      <c r="DQJ50" s="290"/>
      <c r="DQK50" s="290"/>
      <c r="DQL50" s="290"/>
      <c r="DQM50" s="290"/>
      <c r="DQN50" s="290"/>
      <c r="DQO50" s="290"/>
      <c r="DQP50" s="290"/>
      <c r="DQQ50" s="290"/>
      <c r="DQR50" s="290"/>
      <c r="DQS50" s="290"/>
      <c r="DQT50" s="290"/>
      <c r="DQU50" s="290"/>
      <c r="DQV50" s="290"/>
      <c r="DQW50" s="290"/>
      <c r="DQX50" s="290"/>
      <c r="DQY50" s="290"/>
      <c r="DQZ50" s="290"/>
      <c r="DRA50" s="290"/>
      <c r="DRB50" s="290"/>
      <c r="DRC50" s="290"/>
      <c r="DRD50" s="290"/>
      <c r="DRE50" s="290"/>
      <c r="DRF50" s="290"/>
      <c r="DRG50" s="290"/>
      <c r="DRH50" s="290"/>
      <c r="DRI50" s="290"/>
      <c r="DRJ50" s="290"/>
      <c r="DRK50" s="290"/>
      <c r="DRL50" s="290"/>
      <c r="DRM50" s="290"/>
      <c r="DRN50" s="290"/>
      <c r="DRO50" s="290"/>
      <c r="DRP50" s="290"/>
      <c r="DRQ50" s="290"/>
      <c r="DRR50" s="290"/>
      <c r="DRS50" s="290"/>
      <c r="DRT50" s="290"/>
      <c r="DRU50" s="290"/>
      <c r="DRV50" s="290"/>
      <c r="DRW50" s="290"/>
      <c r="DRX50" s="290"/>
      <c r="DRY50" s="290"/>
      <c r="DRZ50" s="290"/>
      <c r="DSA50" s="290"/>
      <c r="DSB50" s="290"/>
      <c r="DSC50" s="290"/>
      <c r="DSD50" s="290"/>
      <c r="DSE50" s="290"/>
      <c r="DSF50" s="290"/>
      <c r="DSG50" s="290"/>
      <c r="DSH50" s="290"/>
      <c r="DSI50" s="290"/>
      <c r="DSJ50" s="290"/>
      <c r="DSK50" s="290"/>
      <c r="DSL50" s="290"/>
      <c r="DSM50" s="290"/>
      <c r="DSN50" s="290"/>
      <c r="DSO50" s="290"/>
      <c r="DSP50" s="290"/>
      <c r="DSQ50" s="290"/>
      <c r="DSR50" s="290"/>
      <c r="DSS50" s="290"/>
      <c r="DST50" s="290"/>
      <c r="DSU50" s="290"/>
      <c r="DSV50" s="290"/>
      <c r="DSW50" s="290"/>
      <c r="DSX50" s="290"/>
      <c r="DSY50" s="290"/>
      <c r="DSZ50" s="290"/>
      <c r="DTA50" s="290"/>
      <c r="DTB50" s="290"/>
      <c r="DTC50" s="290"/>
      <c r="DTD50" s="290"/>
      <c r="DTE50" s="290"/>
      <c r="DTF50" s="290"/>
      <c r="DTG50" s="290"/>
      <c r="DTH50" s="290"/>
      <c r="DTI50" s="290"/>
      <c r="DTJ50" s="290"/>
      <c r="DTK50" s="290"/>
      <c r="DTL50" s="290"/>
      <c r="DTM50" s="290"/>
      <c r="DTN50" s="290"/>
      <c r="DTO50" s="290"/>
      <c r="DTP50" s="290"/>
      <c r="DTQ50" s="290"/>
      <c r="DTR50" s="290"/>
      <c r="DTS50" s="290"/>
      <c r="DTT50" s="290"/>
      <c r="DTU50" s="290"/>
      <c r="DTV50" s="290"/>
      <c r="DTW50" s="290"/>
      <c r="DTX50" s="290"/>
      <c r="DTY50" s="290"/>
      <c r="DTZ50" s="290"/>
      <c r="DUA50" s="290"/>
      <c r="DUB50" s="290"/>
      <c r="DUC50" s="290"/>
      <c r="DUD50" s="290"/>
      <c r="DUE50" s="290"/>
      <c r="DUF50" s="290"/>
      <c r="DUG50" s="290"/>
      <c r="DUH50" s="290"/>
      <c r="DUI50" s="290"/>
      <c r="DUJ50" s="290"/>
      <c r="DUK50" s="290"/>
      <c r="DUL50" s="290"/>
      <c r="DUM50" s="290"/>
      <c r="DUN50" s="290"/>
      <c r="DUO50" s="290"/>
      <c r="DUP50" s="290"/>
      <c r="DUQ50" s="290"/>
      <c r="DUR50" s="290"/>
      <c r="DUS50" s="290"/>
      <c r="DUT50" s="290"/>
      <c r="DUU50" s="290"/>
      <c r="DUV50" s="290"/>
      <c r="DUW50" s="290"/>
      <c r="DUX50" s="290"/>
      <c r="DUY50" s="290"/>
      <c r="DUZ50" s="290"/>
      <c r="DVA50" s="290"/>
      <c r="DVB50" s="290"/>
      <c r="DVC50" s="290"/>
      <c r="DVD50" s="290"/>
      <c r="DVE50" s="290"/>
      <c r="DVF50" s="290"/>
      <c r="DVG50" s="290"/>
      <c r="DVH50" s="290"/>
      <c r="DVI50" s="290"/>
      <c r="DVJ50" s="290"/>
      <c r="DVK50" s="290"/>
      <c r="DVL50" s="290"/>
      <c r="DVM50" s="290"/>
      <c r="DVN50" s="290"/>
      <c r="DVO50" s="290"/>
      <c r="DVP50" s="290"/>
      <c r="DVQ50" s="290"/>
      <c r="DVR50" s="290"/>
      <c r="DVS50" s="290"/>
      <c r="DVT50" s="290"/>
      <c r="DVU50" s="290"/>
      <c r="DVV50" s="290"/>
      <c r="DVW50" s="290"/>
      <c r="DVX50" s="290"/>
      <c r="DVY50" s="290"/>
      <c r="DVZ50" s="290"/>
      <c r="DWA50" s="290"/>
      <c r="DWB50" s="290"/>
      <c r="DWC50" s="290"/>
      <c r="DWD50" s="290"/>
      <c r="DWE50" s="290"/>
      <c r="DWF50" s="290"/>
      <c r="DWG50" s="290"/>
      <c r="DWH50" s="290"/>
      <c r="DWI50" s="290"/>
      <c r="DWJ50" s="290"/>
      <c r="DWK50" s="290"/>
      <c r="DWL50" s="290"/>
      <c r="DWM50" s="290"/>
      <c r="DWN50" s="290"/>
      <c r="DWO50" s="290"/>
      <c r="DWP50" s="290"/>
      <c r="DWQ50" s="290"/>
      <c r="DWR50" s="290"/>
      <c r="DWS50" s="290"/>
      <c r="DWT50" s="290"/>
      <c r="DWU50" s="290"/>
      <c r="DWV50" s="290"/>
      <c r="DWW50" s="290"/>
      <c r="DWX50" s="290"/>
      <c r="DWY50" s="290"/>
      <c r="DWZ50" s="290"/>
      <c r="DXA50" s="290"/>
      <c r="DXB50" s="290"/>
      <c r="DXC50" s="290"/>
      <c r="DXD50" s="290"/>
      <c r="DXE50" s="290"/>
      <c r="DXF50" s="290"/>
      <c r="DXG50" s="290"/>
      <c r="DXH50" s="290"/>
      <c r="DXI50" s="290"/>
      <c r="DXJ50" s="290"/>
      <c r="DXK50" s="290"/>
      <c r="DXL50" s="290"/>
      <c r="DXM50" s="290"/>
      <c r="DXN50" s="290"/>
      <c r="DXO50" s="290"/>
      <c r="DXP50" s="290"/>
      <c r="DXQ50" s="290"/>
      <c r="DXR50" s="290"/>
      <c r="DXS50" s="290"/>
      <c r="DXT50" s="290"/>
      <c r="DXU50" s="290"/>
      <c r="DXV50" s="290"/>
      <c r="DXW50" s="290"/>
      <c r="DXX50" s="290"/>
      <c r="DXY50" s="290"/>
      <c r="DXZ50" s="290"/>
      <c r="DYA50" s="290"/>
      <c r="DYB50" s="290"/>
      <c r="DYC50" s="290"/>
      <c r="DYD50" s="290"/>
      <c r="DYE50" s="290"/>
      <c r="DYF50" s="290"/>
      <c r="DYG50" s="290"/>
      <c r="DYH50" s="290"/>
      <c r="DYI50" s="290"/>
      <c r="DYJ50" s="290"/>
      <c r="DYK50" s="290"/>
      <c r="DYL50" s="290"/>
      <c r="DYM50" s="290"/>
      <c r="DYN50" s="290"/>
      <c r="DYO50" s="290"/>
      <c r="DYP50" s="290"/>
      <c r="DYQ50" s="290"/>
      <c r="DYR50" s="290"/>
      <c r="DYS50" s="290"/>
      <c r="DYT50" s="290"/>
      <c r="DYU50" s="290"/>
      <c r="DYV50" s="290"/>
      <c r="DYW50" s="290"/>
      <c r="DYX50" s="290"/>
      <c r="DYY50" s="290"/>
      <c r="DYZ50" s="290"/>
      <c r="DZA50" s="290"/>
      <c r="DZB50" s="290"/>
      <c r="DZC50" s="290"/>
      <c r="DZD50" s="290"/>
      <c r="DZE50" s="290"/>
      <c r="DZF50" s="290"/>
      <c r="DZG50" s="290"/>
      <c r="DZH50" s="290"/>
      <c r="DZI50" s="290"/>
      <c r="DZJ50" s="290"/>
      <c r="DZK50" s="290"/>
      <c r="DZL50" s="290"/>
      <c r="DZM50" s="290"/>
      <c r="DZN50" s="290"/>
      <c r="DZO50" s="290"/>
      <c r="DZP50" s="290"/>
      <c r="DZQ50" s="290"/>
      <c r="DZR50" s="290"/>
      <c r="DZS50" s="290"/>
      <c r="DZT50" s="290"/>
      <c r="DZU50" s="290"/>
      <c r="DZV50" s="290"/>
      <c r="DZW50" s="290"/>
      <c r="DZX50" s="290"/>
      <c r="DZY50" s="290"/>
      <c r="DZZ50" s="290"/>
      <c r="EAA50" s="290"/>
      <c r="EAB50" s="290"/>
      <c r="EAC50" s="290"/>
      <c r="EAD50" s="290"/>
      <c r="EAE50" s="290"/>
      <c r="EAF50" s="290"/>
      <c r="EAG50" s="290"/>
      <c r="EAH50" s="290"/>
      <c r="EAI50" s="290"/>
      <c r="EAJ50" s="290"/>
      <c r="EAK50" s="290"/>
      <c r="EAL50" s="290"/>
      <c r="EAM50" s="290"/>
      <c r="EAN50" s="290"/>
      <c r="EAO50" s="290"/>
      <c r="EAP50" s="290"/>
      <c r="EAQ50" s="290"/>
      <c r="EAR50" s="290"/>
      <c r="EAS50" s="290"/>
      <c r="EAT50" s="290"/>
      <c r="EAU50" s="290"/>
      <c r="EAV50" s="290"/>
      <c r="EAW50" s="290"/>
      <c r="EAX50" s="290"/>
      <c r="EAY50" s="290"/>
      <c r="EAZ50" s="290"/>
      <c r="EBA50" s="290"/>
      <c r="EBB50" s="290"/>
      <c r="EBC50" s="290"/>
      <c r="EBD50" s="290"/>
      <c r="EBE50" s="290"/>
      <c r="EBF50" s="290"/>
      <c r="EBG50" s="290"/>
      <c r="EBH50" s="290"/>
      <c r="EBI50" s="290"/>
      <c r="EBJ50" s="290"/>
      <c r="EBK50" s="290"/>
      <c r="EBL50" s="290"/>
      <c r="EBM50" s="290"/>
      <c r="EBN50" s="290"/>
      <c r="EBO50" s="290"/>
      <c r="EBP50" s="290"/>
      <c r="EBQ50" s="290"/>
      <c r="EBR50" s="290"/>
      <c r="EBS50" s="290"/>
      <c r="EBT50" s="290"/>
      <c r="EBU50" s="290"/>
      <c r="EBV50" s="290"/>
      <c r="EBW50" s="290"/>
      <c r="EBX50" s="290"/>
      <c r="EBY50" s="290"/>
      <c r="EBZ50" s="290"/>
      <c r="ECA50" s="290"/>
      <c r="ECB50" s="290"/>
      <c r="ECC50" s="290"/>
      <c r="ECD50" s="290"/>
      <c r="ECE50" s="290"/>
      <c r="ECF50" s="290"/>
      <c r="ECG50" s="290"/>
      <c r="ECH50" s="290"/>
      <c r="ECI50" s="290"/>
      <c r="ECJ50" s="290"/>
      <c r="ECK50" s="290"/>
      <c r="ECL50" s="290"/>
      <c r="ECM50" s="290"/>
      <c r="ECN50" s="290"/>
      <c r="ECO50" s="290"/>
      <c r="ECP50" s="290"/>
      <c r="ECQ50" s="290"/>
      <c r="ECR50" s="290"/>
      <c r="ECS50" s="290"/>
      <c r="ECT50" s="290"/>
      <c r="ECU50" s="290"/>
      <c r="ECV50" s="290"/>
      <c r="ECW50" s="290"/>
      <c r="ECX50" s="290"/>
      <c r="ECY50" s="290"/>
      <c r="ECZ50" s="290"/>
      <c r="EDA50" s="290"/>
      <c r="EDB50" s="290"/>
      <c r="EDC50" s="290"/>
      <c r="EDD50" s="290"/>
      <c r="EDE50" s="290"/>
      <c r="EDF50" s="290"/>
      <c r="EDG50" s="290"/>
      <c r="EDH50" s="290"/>
      <c r="EDI50" s="290"/>
      <c r="EDJ50" s="290"/>
      <c r="EDK50" s="290"/>
      <c r="EDL50" s="290"/>
      <c r="EDM50" s="290"/>
      <c r="EDN50" s="290"/>
      <c r="EDO50" s="290"/>
      <c r="EDP50" s="290"/>
      <c r="EDQ50" s="290"/>
      <c r="EDR50" s="290"/>
      <c r="EDS50" s="290"/>
      <c r="EDT50" s="290"/>
      <c r="EDU50" s="290"/>
      <c r="EDV50" s="290"/>
      <c r="EDW50" s="290"/>
      <c r="EDX50" s="290"/>
      <c r="EDY50" s="290"/>
      <c r="EDZ50" s="290"/>
      <c r="EEA50" s="290"/>
      <c r="EEB50" s="290"/>
      <c r="EEC50" s="290"/>
      <c r="EED50" s="290"/>
      <c r="EEE50" s="290"/>
      <c r="EEF50" s="290"/>
      <c r="EEG50" s="290"/>
      <c r="EEH50" s="290"/>
      <c r="EEI50" s="290"/>
      <c r="EEJ50" s="290"/>
      <c r="EEK50" s="290"/>
      <c r="EEL50" s="290"/>
      <c r="EEM50" s="290"/>
      <c r="EEN50" s="290"/>
      <c r="EEO50" s="290"/>
      <c r="EEP50" s="290"/>
      <c r="EEQ50" s="290"/>
      <c r="EER50" s="290"/>
      <c r="EES50" s="290"/>
      <c r="EET50" s="290"/>
      <c r="EEU50" s="290"/>
      <c r="EEV50" s="290"/>
      <c r="EEW50" s="290"/>
      <c r="EEX50" s="290"/>
      <c r="EEY50" s="290"/>
      <c r="EEZ50" s="290"/>
      <c r="EFA50" s="290"/>
      <c r="EFB50" s="290"/>
      <c r="EFC50" s="290"/>
      <c r="EFD50" s="290"/>
      <c r="EFE50" s="290"/>
      <c r="EFF50" s="290"/>
      <c r="EFG50" s="290"/>
      <c r="EFH50" s="290"/>
      <c r="EFI50" s="290"/>
      <c r="EFJ50" s="290"/>
      <c r="EFK50" s="290"/>
      <c r="EFL50" s="290"/>
      <c r="EFM50" s="290"/>
      <c r="EFN50" s="290"/>
      <c r="EFO50" s="290"/>
      <c r="EFP50" s="290"/>
      <c r="EFQ50" s="290"/>
      <c r="EFR50" s="290"/>
      <c r="EFS50" s="290"/>
      <c r="EFT50" s="290"/>
      <c r="EFU50" s="290"/>
      <c r="EFV50" s="290"/>
      <c r="EFW50" s="290"/>
      <c r="EFX50" s="290"/>
      <c r="EFY50" s="290"/>
      <c r="EFZ50" s="290"/>
      <c r="EGA50" s="290"/>
      <c r="EGB50" s="290"/>
      <c r="EGC50" s="290"/>
      <c r="EGD50" s="290"/>
      <c r="EGE50" s="290"/>
      <c r="EGF50" s="290"/>
      <c r="EGG50" s="290"/>
      <c r="EGH50" s="290"/>
      <c r="EGI50" s="290"/>
      <c r="EGJ50" s="290"/>
      <c r="EGK50" s="290"/>
      <c r="EGL50" s="290"/>
      <c r="EGM50" s="290"/>
      <c r="EGN50" s="290"/>
      <c r="EGO50" s="290"/>
      <c r="EGP50" s="290"/>
      <c r="EGQ50" s="290"/>
      <c r="EGR50" s="290"/>
      <c r="EGS50" s="290"/>
      <c r="EGT50" s="290"/>
      <c r="EGU50" s="290"/>
      <c r="EGV50" s="290"/>
      <c r="EGW50" s="290"/>
      <c r="EGX50" s="290"/>
      <c r="EGY50" s="290"/>
      <c r="EGZ50" s="290"/>
      <c r="EHA50" s="290"/>
      <c r="EHB50" s="290"/>
      <c r="EHC50" s="290"/>
      <c r="EHD50" s="290"/>
      <c r="EHE50" s="290"/>
      <c r="EHF50" s="290"/>
      <c r="EHG50" s="290"/>
      <c r="EHH50" s="290"/>
      <c r="EHI50" s="290"/>
      <c r="EHJ50" s="290"/>
      <c r="EHK50" s="290"/>
      <c r="EHL50" s="290"/>
      <c r="EHM50" s="290"/>
      <c r="EHN50" s="290"/>
      <c r="EHO50" s="290"/>
      <c r="EHP50" s="290"/>
      <c r="EHQ50" s="290"/>
      <c r="EHR50" s="290"/>
      <c r="EHS50" s="290"/>
      <c r="EHT50" s="290"/>
      <c r="EHU50" s="290"/>
      <c r="EHV50" s="290"/>
      <c r="EHW50" s="290"/>
      <c r="EHX50" s="290"/>
      <c r="EHY50" s="290"/>
      <c r="EHZ50" s="290"/>
      <c r="EIA50" s="290"/>
      <c r="EIB50" s="290"/>
      <c r="EIC50" s="290"/>
      <c r="EID50" s="290"/>
      <c r="EIE50" s="290"/>
      <c r="EIF50" s="290"/>
      <c r="EIG50" s="290"/>
      <c r="EIH50" s="290"/>
      <c r="EII50" s="290"/>
      <c r="EIJ50" s="290"/>
      <c r="EIK50" s="290"/>
      <c r="EIL50" s="290"/>
      <c r="EIM50" s="290"/>
      <c r="EIN50" s="290"/>
      <c r="EIO50" s="290"/>
      <c r="EIP50" s="290"/>
      <c r="EIQ50" s="290"/>
      <c r="EIR50" s="290"/>
      <c r="EIS50" s="290"/>
      <c r="EIT50" s="290"/>
      <c r="EIU50" s="290"/>
      <c r="EIV50" s="290"/>
      <c r="EIW50" s="290"/>
      <c r="EIX50" s="290"/>
      <c r="EIY50" s="290"/>
      <c r="EIZ50" s="290"/>
      <c r="EJA50" s="290"/>
      <c r="EJB50" s="290"/>
      <c r="EJC50" s="290"/>
      <c r="EJD50" s="290"/>
      <c r="EJE50" s="290"/>
      <c r="EJF50" s="290"/>
      <c r="EJG50" s="290"/>
      <c r="EJH50" s="290"/>
      <c r="EJI50" s="290"/>
      <c r="EJJ50" s="290"/>
      <c r="EJK50" s="290"/>
      <c r="EJL50" s="290"/>
      <c r="EJM50" s="290"/>
      <c r="EJN50" s="290"/>
      <c r="EJO50" s="290"/>
      <c r="EJP50" s="290"/>
      <c r="EJQ50" s="290"/>
      <c r="EJR50" s="290"/>
      <c r="EJS50" s="290"/>
      <c r="EJT50" s="290"/>
      <c r="EJU50" s="290"/>
      <c r="EJV50" s="290"/>
      <c r="EJW50" s="290"/>
      <c r="EJX50" s="290"/>
      <c r="EJY50" s="290"/>
      <c r="EJZ50" s="290"/>
      <c r="EKA50" s="290"/>
      <c r="EKB50" s="290"/>
      <c r="EKC50" s="290"/>
      <c r="EKD50" s="290"/>
      <c r="EKE50" s="290"/>
      <c r="EKF50" s="290"/>
      <c r="EKG50" s="290"/>
      <c r="EKH50" s="290"/>
      <c r="EKI50" s="290"/>
      <c r="EKJ50" s="290"/>
      <c r="EKK50" s="290"/>
      <c r="EKL50" s="290"/>
      <c r="EKM50" s="290"/>
      <c r="EKN50" s="290"/>
      <c r="EKO50" s="290"/>
      <c r="EKP50" s="290"/>
      <c r="EKQ50" s="290"/>
      <c r="EKR50" s="290"/>
      <c r="EKS50" s="290"/>
      <c r="EKT50" s="290"/>
      <c r="EKU50" s="290"/>
      <c r="EKV50" s="290"/>
      <c r="EKW50" s="290"/>
      <c r="EKX50" s="290"/>
      <c r="EKY50" s="290"/>
      <c r="EKZ50" s="290"/>
      <c r="ELA50" s="290"/>
      <c r="ELB50" s="290"/>
      <c r="ELC50" s="290"/>
      <c r="ELD50" s="290"/>
      <c r="ELE50" s="290"/>
      <c r="ELF50" s="290"/>
      <c r="ELG50" s="290"/>
      <c r="ELH50" s="290"/>
      <c r="ELI50" s="290"/>
      <c r="ELJ50" s="290"/>
      <c r="ELK50" s="290"/>
      <c r="ELL50" s="290"/>
      <c r="ELM50" s="290"/>
      <c r="ELN50" s="290"/>
      <c r="ELO50" s="290"/>
      <c r="ELP50" s="290"/>
      <c r="ELQ50" s="290"/>
      <c r="ELR50" s="290"/>
      <c r="ELS50" s="290"/>
      <c r="ELT50" s="290"/>
      <c r="ELU50" s="290"/>
      <c r="ELV50" s="290"/>
      <c r="ELW50" s="290"/>
      <c r="ELX50" s="290"/>
      <c r="ELY50" s="290"/>
      <c r="ELZ50" s="290"/>
      <c r="EMA50" s="290"/>
      <c r="EMB50" s="290"/>
      <c r="EMC50" s="290"/>
      <c r="EMD50" s="290"/>
      <c r="EME50" s="290"/>
      <c r="EMF50" s="290"/>
      <c r="EMG50" s="290"/>
      <c r="EMH50" s="290"/>
      <c r="EMI50" s="290"/>
      <c r="EMJ50" s="290"/>
      <c r="EMK50" s="290"/>
      <c r="EML50" s="290"/>
      <c r="EMM50" s="290"/>
      <c r="EMN50" s="290"/>
      <c r="EMO50" s="290"/>
      <c r="EMP50" s="290"/>
      <c r="EMQ50" s="290"/>
      <c r="EMR50" s="290"/>
      <c r="EMS50" s="290"/>
      <c r="EMT50" s="290"/>
      <c r="EMU50" s="290"/>
      <c r="EMV50" s="290"/>
      <c r="EMW50" s="290"/>
      <c r="EMX50" s="290"/>
      <c r="EMY50" s="290"/>
      <c r="EMZ50" s="290"/>
      <c r="ENA50" s="290"/>
      <c r="ENB50" s="290"/>
      <c r="ENC50" s="290"/>
      <c r="END50" s="290"/>
      <c r="ENE50" s="290"/>
      <c r="ENF50" s="290"/>
      <c r="ENG50" s="290"/>
      <c r="ENH50" s="290"/>
      <c r="ENI50" s="290"/>
      <c r="ENJ50" s="290"/>
      <c r="ENK50" s="290"/>
      <c r="ENL50" s="290"/>
      <c r="ENM50" s="290"/>
      <c r="ENN50" s="290"/>
      <c r="ENO50" s="290"/>
      <c r="ENP50" s="290"/>
      <c r="ENQ50" s="290"/>
      <c r="ENR50" s="290"/>
      <c r="ENS50" s="290"/>
      <c r="ENT50" s="290"/>
      <c r="ENU50" s="290"/>
      <c r="ENV50" s="290"/>
      <c r="ENW50" s="290"/>
      <c r="ENX50" s="290"/>
      <c r="ENY50" s="290"/>
      <c r="ENZ50" s="290"/>
      <c r="EOA50" s="290"/>
      <c r="EOB50" s="290"/>
      <c r="EOC50" s="290"/>
      <c r="EOD50" s="290"/>
      <c r="EOE50" s="290"/>
      <c r="EOF50" s="290"/>
      <c r="EOG50" s="290"/>
      <c r="EOH50" s="290"/>
      <c r="EOI50" s="290"/>
      <c r="EOJ50" s="290"/>
      <c r="EOK50" s="290"/>
      <c r="EOL50" s="290"/>
      <c r="EOM50" s="290"/>
      <c r="EON50" s="290"/>
      <c r="EOO50" s="290"/>
      <c r="EOP50" s="290"/>
      <c r="EOQ50" s="290"/>
      <c r="EOR50" s="290"/>
      <c r="EOS50" s="290"/>
      <c r="EOT50" s="290"/>
      <c r="EOU50" s="290"/>
      <c r="EOV50" s="290"/>
      <c r="EOW50" s="290"/>
      <c r="EOX50" s="290"/>
      <c r="EOY50" s="290"/>
      <c r="EOZ50" s="290"/>
      <c r="EPA50" s="290"/>
      <c r="EPB50" s="290"/>
      <c r="EPC50" s="290"/>
      <c r="EPD50" s="290"/>
      <c r="EPE50" s="290"/>
      <c r="EPF50" s="290"/>
      <c r="EPG50" s="290"/>
      <c r="EPH50" s="290"/>
      <c r="EPI50" s="290"/>
      <c r="EPJ50" s="290"/>
      <c r="EPK50" s="290"/>
      <c r="EPL50" s="290"/>
      <c r="EPM50" s="290"/>
      <c r="EPN50" s="290"/>
      <c r="EPO50" s="290"/>
      <c r="EPP50" s="290"/>
      <c r="EPQ50" s="290"/>
      <c r="EPR50" s="290"/>
      <c r="EPS50" s="290"/>
      <c r="EPT50" s="290"/>
      <c r="EPU50" s="290"/>
      <c r="EPV50" s="290"/>
      <c r="EPW50" s="290"/>
      <c r="EPX50" s="290"/>
      <c r="EPY50" s="290"/>
      <c r="EPZ50" s="290"/>
      <c r="EQA50" s="290"/>
      <c r="EQB50" s="290"/>
      <c r="EQC50" s="290"/>
      <c r="EQD50" s="290"/>
      <c r="EQE50" s="290"/>
      <c r="EQF50" s="290"/>
      <c r="EQG50" s="290"/>
      <c r="EQH50" s="290"/>
      <c r="EQI50" s="290"/>
      <c r="EQJ50" s="290"/>
      <c r="EQK50" s="290"/>
      <c r="EQL50" s="290"/>
      <c r="EQM50" s="290"/>
      <c r="EQN50" s="290"/>
      <c r="EQO50" s="290"/>
      <c r="EQP50" s="290"/>
      <c r="EQQ50" s="290"/>
      <c r="EQR50" s="290"/>
      <c r="EQS50" s="290"/>
      <c r="EQT50" s="290"/>
      <c r="EQU50" s="290"/>
      <c r="EQV50" s="290"/>
      <c r="EQW50" s="290"/>
      <c r="EQX50" s="290"/>
      <c r="EQY50" s="290"/>
      <c r="EQZ50" s="290"/>
      <c r="ERA50" s="290"/>
      <c r="ERB50" s="290"/>
      <c r="ERC50" s="290"/>
      <c r="ERD50" s="290"/>
      <c r="ERE50" s="290"/>
      <c r="ERF50" s="290"/>
      <c r="ERG50" s="290"/>
      <c r="ERH50" s="290"/>
      <c r="ERI50" s="290"/>
      <c r="ERJ50" s="290"/>
      <c r="ERK50" s="290"/>
      <c r="ERL50" s="290"/>
      <c r="ERM50" s="290"/>
      <c r="ERN50" s="290"/>
      <c r="ERO50" s="290"/>
      <c r="ERP50" s="290"/>
      <c r="ERQ50" s="290"/>
      <c r="ERR50" s="290"/>
      <c r="ERS50" s="290"/>
      <c r="ERT50" s="290"/>
      <c r="ERU50" s="290"/>
      <c r="ERV50" s="290"/>
      <c r="ERW50" s="290"/>
      <c r="ERX50" s="290"/>
      <c r="ERY50" s="290"/>
      <c r="ERZ50" s="290"/>
      <c r="ESA50" s="290"/>
      <c r="ESB50" s="290"/>
      <c r="ESC50" s="290"/>
      <c r="ESD50" s="290"/>
      <c r="ESE50" s="290"/>
      <c r="ESF50" s="290"/>
      <c r="ESG50" s="290"/>
      <c r="ESH50" s="290"/>
      <c r="ESI50" s="290"/>
      <c r="ESJ50" s="290"/>
      <c r="ESK50" s="290"/>
      <c r="ESL50" s="290"/>
      <c r="ESM50" s="290"/>
      <c r="ESN50" s="290"/>
      <c r="ESO50" s="290"/>
      <c r="ESP50" s="290"/>
      <c r="ESQ50" s="290"/>
      <c r="ESR50" s="290"/>
      <c r="ESS50" s="290"/>
      <c r="EST50" s="290"/>
      <c r="ESU50" s="290"/>
      <c r="ESV50" s="290"/>
      <c r="ESW50" s="290"/>
      <c r="ESX50" s="290"/>
      <c r="ESY50" s="290"/>
      <c r="ESZ50" s="290"/>
      <c r="ETA50" s="290"/>
      <c r="ETB50" s="290"/>
      <c r="ETC50" s="290"/>
      <c r="ETD50" s="290"/>
      <c r="ETE50" s="290"/>
      <c r="ETF50" s="290"/>
      <c r="ETG50" s="290"/>
      <c r="ETH50" s="290"/>
      <c r="ETI50" s="290"/>
      <c r="ETJ50" s="290"/>
      <c r="ETK50" s="290"/>
      <c r="ETL50" s="290"/>
      <c r="ETM50" s="290"/>
      <c r="ETN50" s="290"/>
      <c r="ETO50" s="290"/>
      <c r="ETP50" s="290"/>
      <c r="ETQ50" s="290"/>
      <c r="ETR50" s="290"/>
      <c r="ETS50" s="290"/>
      <c r="ETT50" s="290"/>
      <c r="ETU50" s="290"/>
      <c r="ETV50" s="290"/>
      <c r="ETW50" s="290"/>
      <c r="ETX50" s="290"/>
      <c r="ETY50" s="290"/>
      <c r="ETZ50" s="290"/>
      <c r="EUA50" s="290"/>
      <c r="EUB50" s="290"/>
      <c r="EUC50" s="290"/>
      <c r="EUD50" s="290"/>
      <c r="EUE50" s="290"/>
      <c r="EUF50" s="290"/>
      <c r="EUG50" s="290"/>
      <c r="EUH50" s="290"/>
      <c r="EUI50" s="290"/>
      <c r="EUJ50" s="290"/>
      <c r="EUK50" s="290"/>
      <c r="EUL50" s="290"/>
      <c r="EUM50" s="290"/>
      <c r="EUN50" s="290"/>
      <c r="EUO50" s="290"/>
      <c r="EUP50" s="290"/>
      <c r="EUQ50" s="290"/>
      <c r="EUR50" s="290"/>
      <c r="EUS50" s="290"/>
      <c r="EUT50" s="290"/>
      <c r="EUU50" s="290"/>
      <c r="EUV50" s="290"/>
      <c r="EUW50" s="290"/>
      <c r="EUX50" s="290"/>
      <c r="EUY50" s="290"/>
      <c r="EUZ50" s="290"/>
      <c r="EVA50" s="290"/>
      <c r="EVB50" s="290"/>
      <c r="EVC50" s="290"/>
      <c r="EVD50" s="290"/>
      <c r="EVE50" s="290"/>
      <c r="EVF50" s="290"/>
      <c r="EVG50" s="290"/>
      <c r="EVH50" s="290"/>
      <c r="EVI50" s="290"/>
      <c r="EVJ50" s="290"/>
      <c r="EVK50" s="290"/>
      <c r="EVL50" s="290"/>
      <c r="EVM50" s="290"/>
      <c r="EVN50" s="290"/>
      <c r="EVO50" s="290"/>
      <c r="EVP50" s="290"/>
      <c r="EVQ50" s="290"/>
      <c r="EVR50" s="290"/>
      <c r="EVS50" s="290"/>
      <c r="EVT50" s="290"/>
      <c r="EVU50" s="290"/>
      <c r="EVV50" s="290"/>
      <c r="EVW50" s="290"/>
      <c r="EVX50" s="290"/>
      <c r="EVY50" s="290"/>
      <c r="EVZ50" s="290"/>
      <c r="EWA50" s="290"/>
      <c r="EWB50" s="290"/>
      <c r="EWC50" s="290"/>
      <c r="EWD50" s="290"/>
      <c r="EWE50" s="290"/>
      <c r="EWF50" s="290"/>
      <c r="EWG50" s="290"/>
      <c r="EWH50" s="290"/>
      <c r="EWI50" s="290"/>
      <c r="EWJ50" s="290"/>
      <c r="EWK50" s="290"/>
      <c r="EWL50" s="290"/>
      <c r="EWM50" s="290"/>
      <c r="EWN50" s="290"/>
      <c r="EWO50" s="290"/>
      <c r="EWP50" s="290"/>
      <c r="EWQ50" s="290"/>
      <c r="EWR50" s="290"/>
      <c r="EWS50" s="290"/>
      <c r="EWT50" s="290"/>
      <c r="EWU50" s="290"/>
      <c r="EWV50" s="290"/>
      <c r="EWW50" s="290"/>
      <c r="EWX50" s="290"/>
      <c r="EWY50" s="290"/>
      <c r="EWZ50" s="290"/>
      <c r="EXA50" s="290"/>
      <c r="EXB50" s="290"/>
      <c r="EXC50" s="290"/>
      <c r="EXD50" s="290"/>
      <c r="EXE50" s="290"/>
      <c r="EXF50" s="290"/>
      <c r="EXG50" s="290"/>
      <c r="EXH50" s="290"/>
      <c r="EXI50" s="290"/>
      <c r="EXJ50" s="290"/>
      <c r="EXK50" s="290"/>
      <c r="EXL50" s="290"/>
      <c r="EXM50" s="290"/>
      <c r="EXN50" s="290"/>
      <c r="EXO50" s="290"/>
      <c r="EXP50" s="290"/>
      <c r="EXQ50" s="290"/>
      <c r="EXR50" s="290"/>
      <c r="EXS50" s="290"/>
      <c r="EXT50" s="290"/>
      <c r="EXU50" s="290"/>
      <c r="EXV50" s="290"/>
      <c r="EXW50" s="290"/>
      <c r="EXX50" s="290"/>
      <c r="EXY50" s="290"/>
      <c r="EXZ50" s="290"/>
      <c r="EYA50" s="290"/>
      <c r="EYB50" s="290"/>
      <c r="EYC50" s="290"/>
      <c r="EYD50" s="290"/>
      <c r="EYE50" s="290"/>
      <c r="EYF50" s="290"/>
      <c r="EYG50" s="290"/>
      <c r="EYH50" s="290"/>
      <c r="EYI50" s="290"/>
      <c r="EYJ50" s="290"/>
      <c r="EYK50" s="290"/>
      <c r="EYL50" s="290"/>
      <c r="EYM50" s="290"/>
      <c r="EYN50" s="290"/>
      <c r="EYO50" s="290"/>
      <c r="EYP50" s="290"/>
      <c r="EYQ50" s="290"/>
      <c r="EYR50" s="290"/>
      <c r="EYS50" s="290"/>
      <c r="EYT50" s="290"/>
      <c r="EYU50" s="290"/>
      <c r="EYV50" s="290"/>
      <c r="EYW50" s="290"/>
      <c r="EYX50" s="290"/>
      <c r="EYY50" s="290"/>
      <c r="EYZ50" s="290"/>
      <c r="EZA50" s="290"/>
      <c r="EZB50" s="290"/>
      <c r="EZC50" s="290"/>
      <c r="EZD50" s="290"/>
      <c r="EZE50" s="290"/>
      <c r="EZF50" s="290"/>
      <c r="EZG50" s="290"/>
      <c r="EZH50" s="290"/>
      <c r="EZI50" s="290"/>
      <c r="EZJ50" s="290"/>
      <c r="EZK50" s="290"/>
      <c r="EZL50" s="290"/>
      <c r="EZM50" s="290"/>
      <c r="EZN50" s="290"/>
      <c r="EZO50" s="290"/>
      <c r="EZP50" s="290"/>
      <c r="EZQ50" s="290"/>
      <c r="EZR50" s="290"/>
      <c r="EZS50" s="290"/>
      <c r="EZT50" s="290"/>
      <c r="EZU50" s="290"/>
      <c r="EZV50" s="290"/>
      <c r="EZW50" s="290"/>
      <c r="EZX50" s="290"/>
      <c r="EZY50" s="290"/>
      <c r="EZZ50" s="290"/>
      <c r="FAA50" s="290"/>
      <c r="FAB50" s="290"/>
      <c r="FAC50" s="290"/>
      <c r="FAD50" s="290"/>
      <c r="FAE50" s="290"/>
      <c r="FAF50" s="290"/>
      <c r="FAG50" s="290"/>
      <c r="FAH50" s="290"/>
      <c r="FAI50" s="290"/>
      <c r="FAJ50" s="290"/>
      <c r="FAK50" s="290"/>
      <c r="FAL50" s="290"/>
      <c r="FAM50" s="290"/>
      <c r="FAN50" s="290"/>
      <c r="FAO50" s="290"/>
      <c r="FAP50" s="290"/>
      <c r="FAQ50" s="290"/>
      <c r="FAR50" s="290"/>
      <c r="FAS50" s="290"/>
      <c r="FAT50" s="290"/>
      <c r="FAU50" s="290"/>
      <c r="FAV50" s="290"/>
      <c r="FAW50" s="290"/>
      <c r="FAX50" s="290"/>
      <c r="FAY50" s="290"/>
      <c r="FAZ50" s="290"/>
      <c r="FBA50" s="290"/>
      <c r="FBB50" s="290"/>
      <c r="FBC50" s="290"/>
      <c r="FBD50" s="290"/>
      <c r="FBE50" s="290"/>
      <c r="FBF50" s="290"/>
      <c r="FBG50" s="290"/>
      <c r="FBH50" s="290"/>
      <c r="FBI50" s="290"/>
      <c r="FBJ50" s="290"/>
      <c r="FBK50" s="290"/>
      <c r="FBL50" s="290"/>
      <c r="FBM50" s="290"/>
      <c r="FBN50" s="290"/>
      <c r="FBO50" s="290"/>
      <c r="FBP50" s="290"/>
      <c r="FBQ50" s="290"/>
      <c r="FBR50" s="290"/>
      <c r="FBS50" s="290"/>
      <c r="FBT50" s="290"/>
      <c r="FBU50" s="290"/>
      <c r="FBV50" s="290"/>
      <c r="FBW50" s="290"/>
      <c r="FBX50" s="290"/>
      <c r="FBY50" s="290"/>
      <c r="FBZ50" s="290"/>
      <c r="FCA50" s="290"/>
      <c r="FCB50" s="290"/>
      <c r="FCC50" s="290"/>
      <c r="FCD50" s="290"/>
      <c r="FCE50" s="290"/>
      <c r="FCF50" s="290"/>
      <c r="FCG50" s="290"/>
      <c r="FCH50" s="290"/>
      <c r="FCI50" s="290"/>
      <c r="FCJ50" s="290"/>
      <c r="FCK50" s="290"/>
      <c r="FCL50" s="290"/>
      <c r="FCM50" s="290"/>
      <c r="FCN50" s="290"/>
      <c r="FCO50" s="290"/>
      <c r="FCP50" s="290"/>
      <c r="FCQ50" s="290"/>
      <c r="FCR50" s="290"/>
      <c r="FCS50" s="290"/>
      <c r="FCT50" s="290"/>
      <c r="FCU50" s="290"/>
      <c r="FCV50" s="290"/>
      <c r="FCW50" s="290"/>
      <c r="FCX50" s="290"/>
      <c r="FCY50" s="290"/>
      <c r="FCZ50" s="290"/>
      <c r="FDA50" s="290"/>
      <c r="FDB50" s="290"/>
      <c r="FDC50" s="290"/>
      <c r="FDD50" s="290"/>
      <c r="FDE50" s="290"/>
      <c r="FDF50" s="290"/>
      <c r="FDG50" s="290"/>
      <c r="FDH50" s="290"/>
      <c r="FDI50" s="290"/>
      <c r="FDJ50" s="290"/>
      <c r="FDK50" s="290"/>
      <c r="FDL50" s="290"/>
      <c r="FDM50" s="290"/>
      <c r="FDN50" s="290"/>
      <c r="FDO50" s="290"/>
      <c r="FDP50" s="290"/>
      <c r="FDQ50" s="290"/>
      <c r="FDR50" s="290"/>
      <c r="FDS50" s="290"/>
      <c r="FDT50" s="290"/>
      <c r="FDU50" s="290"/>
      <c r="FDV50" s="290"/>
      <c r="FDW50" s="290"/>
      <c r="FDX50" s="290"/>
      <c r="FDY50" s="290"/>
      <c r="FDZ50" s="290"/>
      <c r="FEA50" s="290"/>
      <c r="FEB50" s="290"/>
      <c r="FEC50" s="290"/>
      <c r="FED50" s="290"/>
      <c r="FEE50" s="290"/>
      <c r="FEF50" s="290"/>
      <c r="FEG50" s="290"/>
      <c r="FEH50" s="290"/>
      <c r="FEI50" s="290"/>
      <c r="FEJ50" s="290"/>
      <c r="FEK50" s="290"/>
      <c r="FEL50" s="290"/>
      <c r="FEM50" s="290"/>
      <c r="FEN50" s="290"/>
      <c r="FEO50" s="290"/>
      <c r="FEP50" s="290"/>
      <c r="FEQ50" s="290"/>
      <c r="FER50" s="290"/>
      <c r="FES50" s="290"/>
      <c r="FET50" s="290"/>
      <c r="FEU50" s="290"/>
      <c r="FEV50" s="290"/>
      <c r="FEW50" s="290"/>
      <c r="FEX50" s="290"/>
      <c r="FEY50" s="290"/>
      <c r="FEZ50" s="290"/>
      <c r="FFA50" s="290"/>
      <c r="FFB50" s="290"/>
      <c r="FFC50" s="290"/>
      <c r="FFD50" s="290"/>
      <c r="FFE50" s="290"/>
      <c r="FFF50" s="290"/>
      <c r="FFG50" s="290"/>
      <c r="FFH50" s="290"/>
      <c r="FFI50" s="290"/>
      <c r="FFJ50" s="290"/>
      <c r="FFK50" s="290"/>
      <c r="FFL50" s="290"/>
      <c r="FFM50" s="290"/>
      <c r="FFN50" s="290"/>
      <c r="FFO50" s="290"/>
      <c r="FFP50" s="290"/>
      <c r="FFQ50" s="290"/>
      <c r="FFR50" s="290"/>
      <c r="FFS50" s="290"/>
      <c r="FFT50" s="290"/>
      <c r="FFU50" s="290"/>
      <c r="FFV50" s="290"/>
      <c r="FFW50" s="290"/>
      <c r="FFX50" s="290"/>
      <c r="FFY50" s="290"/>
      <c r="FFZ50" s="290"/>
      <c r="FGA50" s="290"/>
      <c r="FGB50" s="290"/>
      <c r="FGC50" s="290"/>
      <c r="FGD50" s="290"/>
      <c r="FGE50" s="290"/>
      <c r="FGF50" s="290"/>
      <c r="FGG50" s="290"/>
      <c r="FGH50" s="290"/>
      <c r="FGI50" s="290"/>
      <c r="FGJ50" s="290"/>
      <c r="FGK50" s="290"/>
      <c r="FGL50" s="290"/>
      <c r="FGM50" s="290"/>
      <c r="FGN50" s="290"/>
      <c r="FGO50" s="290"/>
      <c r="FGP50" s="290"/>
      <c r="FGQ50" s="290"/>
      <c r="FGR50" s="290"/>
      <c r="FGS50" s="290"/>
      <c r="FGT50" s="290"/>
      <c r="FGU50" s="290"/>
      <c r="FGV50" s="290"/>
      <c r="FGW50" s="290"/>
      <c r="FGX50" s="290"/>
      <c r="FGY50" s="290"/>
      <c r="FGZ50" s="290"/>
      <c r="FHA50" s="290"/>
      <c r="FHB50" s="290"/>
      <c r="FHC50" s="290"/>
      <c r="FHD50" s="290"/>
      <c r="FHE50" s="290"/>
      <c r="FHF50" s="290"/>
      <c r="FHG50" s="290"/>
      <c r="FHH50" s="290"/>
      <c r="FHI50" s="290"/>
      <c r="FHJ50" s="290"/>
      <c r="FHK50" s="290"/>
      <c r="FHL50" s="290"/>
      <c r="FHM50" s="290"/>
      <c r="FHN50" s="290"/>
      <c r="FHO50" s="290"/>
      <c r="FHP50" s="290"/>
      <c r="FHQ50" s="290"/>
      <c r="FHR50" s="290"/>
      <c r="FHS50" s="290"/>
      <c r="FHT50" s="290"/>
      <c r="FHU50" s="290"/>
      <c r="FHV50" s="290"/>
      <c r="FHW50" s="290"/>
      <c r="FHX50" s="290"/>
      <c r="FHY50" s="290"/>
      <c r="FHZ50" s="290"/>
      <c r="FIA50" s="290"/>
      <c r="FIB50" s="290"/>
      <c r="FIC50" s="290"/>
      <c r="FID50" s="290"/>
      <c r="FIE50" s="290"/>
      <c r="FIF50" s="290"/>
      <c r="FIG50" s="290"/>
      <c r="FIH50" s="290"/>
      <c r="FII50" s="290"/>
      <c r="FIJ50" s="290"/>
      <c r="FIK50" s="290"/>
      <c r="FIL50" s="290"/>
      <c r="FIM50" s="290"/>
      <c r="FIN50" s="290"/>
      <c r="FIO50" s="290"/>
      <c r="FIP50" s="290"/>
      <c r="FIQ50" s="290"/>
      <c r="FIR50" s="290"/>
      <c r="FIS50" s="290"/>
      <c r="FIT50" s="290"/>
      <c r="FIU50" s="290"/>
      <c r="FIV50" s="290"/>
      <c r="FIW50" s="290"/>
      <c r="FIX50" s="290"/>
      <c r="FIY50" s="290"/>
      <c r="FIZ50" s="290"/>
      <c r="FJA50" s="290"/>
      <c r="FJB50" s="290"/>
      <c r="FJC50" s="290"/>
      <c r="FJD50" s="290"/>
      <c r="FJE50" s="290"/>
      <c r="FJF50" s="290"/>
      <c r="FJG50" s="290"/>
      <c r="FJH50" s="290"/>
      <c r="FJI50" s="290"/>
      <c r="FJJ50" s="290"/>
      <c r="FJK50" s="290"/>
      <c r="FJL50" s="290"/>
      <c r="FJM50" s="290"/>
      <c r="FJN50" s="290"/>
      <c r="FJO50" s="290"/>
      <c r="FJP50" s="290"/>
      <c r="FJQ50" s="290"/>
      <c r="FJR50" s="290"/>
      <c r="FJS50" s="290"/>
      <c r="FJT50" s="290"/>
      <c r="FJU50" s="290"/>
      <c r="FJV50" s="290"/>
      <c r="FJW50" s="290"/>
      <c r="FJX50" s="290"/>
      <c r="FJY50" s="290"/>
      <c r="FJZ50" s="290"/>
      <c r="FKA50" s="290"/>
      <c r="FKB50" s="290"/>
      <c r="FKC50" s="290"/>
      <c r="FKD50" s="290"/>
      <c r="FKE50" s="290"/>
      <c r="FKF50" s="290"/>
      <c r="FKG50" s="290"/>
      <c r="FKH50" s="290"/>
      <c r="FKI50" s="290"/>
      <c r="FKJ50" s="290"/>
      <c r="FKK50" s="290"/>
      <c r="FKL50" s="290"/>
      <c r="FKM50" s="290"/>
      <c r="FKN50" s="290"/>
      <c r="FKO50" s="290"/>
      <c r="FKP50" s="290"/>
      <c r="FKQ50" s="290"/>
      <c r="FKR50" s="290"/>
      <c r="FKS50" s="290"/>
      <c r="FKT50" s="290"/>
      <c r="FKU50" s="290"/>
      <c r="FKV50" s="290"/>
      <c r="FKW50" s="290"/>
      <c r="FKX50" s="290"/>
      <c r="FKY50" s="290"/>
      <c r="FKZ50" s="290"/>
      <c r="FLA50" s="290"/>
      <c r="FLB50" s="290"/>
      <c r="FLC50" s="290"/>
      <c r="FLD50" s="290"/>
      <c r="FLE50" s="290"/>
      <c r="FLF50" s="290"/>
      <c r="FLG50" s="290"/>
      <c r="FLH50" s="290"/>
      <c r="FLI50" s="290"/>
      <c r="FLJ50" s="290"/>
      <c r="FLK50" s="290"/>
      <c r="FLL50" s="290"/>
      <c r="FLM50" s="290"/>
      <c r="FLN50" s="290"/>
      <c r="FLO50" s="290"/>
      <c r="FLP50" s="290"/>
      <c r="FLQ50" s="290"/>
      <c r="FLR50" s="290"/>
      <c r="FLS50" s="290"/>
      <c r="FLT50" s="290"/>
      <c r="FLU50" s="290"/>
      <c r="FLV50" s="290"/>
      <c r="FLW50" s="290"/>
      <c r="FLX50" s="290"/>
      <c r="FLY50" s="290"/>
      <c r="FLZ50" s="290"/>
      <c r="FMA50" s="290"/>
      <c r="FMB50" s="290"/>
      <c r="FMC50" s="290"/>
      <c r="FMD50" s="290"/>
      <c r="FME50" s="290"/>
      <c r="FMF50" s="290"/>
      <c r="FMG50" s="290"/>
      <c r="FMH50" s="290"/>
      <c r="FMI50" s="290"/>
      <c r="FMJ50" s="290"/>
      <c r="FMK50" s="290"/>
      <c r="FML50" s="290"/>
      <c r="FMM50" s="290"/>
      <c r="FMN50" s="290"/>
      <c r="FMO50" s="290"/>
      <c r="FMP50" s="290"/>
      <c r="FMQ50" s="290"/>
      <c r="FMR50" s="290"/>
      <c r="FMS50" s="290"/>
      <c r="FMT50" s="290"/>
      <c r="FMU50" s="290"/>
      <c r="FMV50" s="290"/>
      <c r="FMW50" s="290"/>
      <c r="FMX50" s="290"/>
      <c r="FMY50" s="290"/>
      <c r="FMZ50" s="290"/>
      <c r="FNA50" s="290"/>
      <c r="FNB50" s="290"/>
      <c r="FNC50" s="290"/>
      <c r="FND50" s="290"/>
      <c r="FNE50" s="290"/>
      <c r="FNF50" s="290"/>
      <c r="FNG50" s="290"/>
      <c r="FNH50" s="290"/>
      <c r="FNI50" s="290"/>
      <c r="FNJ50" s="290"/>
      <c r="FNK50" s="290"/>
      <c r="FNL50" s="290"/>
      <c r="FNM50" s="290"/>
      <c r="FNN50" s="290"/>
      <c r="FNO50" s="290"/>
      <c r="FNP50" s="290"/>
      <c r="FNQ50" s="290"/>
      <c r="FNR50" s="290"/>
      <c r="FNS50" s="290"/>
      <c r="FNT50" s="290"/>
      <c r="FNU50" s="290"/>
      <c r="FNV50" s="290"/>
      <c r="FNW50" s="290"/>
      <c r="FNX50" s="290"/>
      <c r="FNY50" s="290"/>
      <c r="FNZ50" s="290"/>
      <c r="FOA50" s="290"/>
      <c r="FOB50" s="290"/>
      <c r="FOC50" s="290"/>
      <c r="FOD50" s="290"/>
      <c r="FOE50" s="290"/>
      <c r="FOF50" s="290"/>
      <c r="FOG50" s="290"/>
      <c r="FOH50" s="290"/>
      <c r="FOI50" s="290"/>
      <c r="FOJ50" s="290"/>
      <c r="FOK50" s="290"/>
      <c r="FOL50" s="290"/>
      <c r="FOM50" s="290"/>
      <c r="FON50" s="290"/>
      <c r="FOO50" s="290"/>
      <c r="FOP50" s="290"/>
      <c r="FOQ50" s="290"/>
      <c r="FOR50" s="290"/>
      <c r="FOS50" s="290"/>
      <c r="FOT50" s="290"/>
      <c r="FOU50" s="290"/>
      <c r="FOV50" s="290"/>
      <c r="FOW50" s="290"/>
      <c r="FOX50" s="290"/>
      <c r="FOY50" s="290"/>
      <c r="FOZ50" s="290"/>
      <c r="FPA50" s="290"/>
      <c r="FPB50" s="290"/>
      <c r="FPC50" s="290"/>
      <c r="FPD50" s="290"/>
      <c r="FPE50" s="290"/>
      <c r="FPF50" s="290"/>
      <c r="FPG50" s="290"/>
      <c r="FPH50" s="290"/>
      <c r="FPI50" s="290"/>
      <c r="FPJ50" s="290"/>
      <c r="FPK50" s="290"/>
      <c r="FPL50" s="290"/>
      <c r="FPM50" s="290"/>
      <c r="FPN50" s="290"/>
      <c r="FPO50" s="290"/>
      <c r="FPP50" s="290"/>
      <c r="FPQ50" s="290"/>
      <c r="FPR50" s="290"/>
      <c r="FPS50" s="290"/>
      <c r="FPT50" s="290"/>
      <c r="FPU50" s="290"/>
      <c r="FPV50" s="290"/>
      <c r="FPW50" s="290"/>
      <c r="FPX50" s="290"/>
      <c r="FPY50" s="290"/>
      <c r="FPZ50" s="290"/>
      <c r="FQA50" s="290"/>
      <c r="FQB50" s="290"/>
      <c r="FQC50" s="290"/>
      <c r="FQD50" s="290"/>
      <c r="FQE50" s="290"/>
      <c r="FQF50" s="290"/>
      <c r="FQG50" s="290"/>
      <c r="FQH50" s="290"/>
      <c r="FQI50" s="290"/>
      <c r="FQJ50" s="290"/>
      <c r="FQK50" s="290"/>
      <c r="FQL50" s="290"/>
      <c r="FQM50" s="290"/>
      <c r="FQN50" s="290"/>
      <c r="FQO50" s="290"/>
      <c r="FQP50" s="290"/>
      <c r="FQQ50" s="290"/>
      <c r="FQR50" s="290"/>
      <c r="FQS50" s="290"/>
      <c r="FQT50" s="290"/>
      <c r="FQU50" s="290"/>
      <c r="FQV50" s="290"/>
      <c r="FQW50" s="290"/>
      <c r="FQX50" s="290"/>
      <c r="FQY50" s="290"/>
      <c r="FQZ50" s="290"/>
      <c r="FRA50" s="290"/>
      <c r="FRB50" s="290"/>
      <c r="FRC50" s="290"/>
      <c r="FRD50" s="290"/>
      <c r="FRE50" s="290"/>
      <c r="FRF50" s="290"/>
      <c r="FRG50" s="290"/>
      <c r="FRH50" s="290"/>
      <c r="FRI50" s="290"/>
      <c r="FRJ50" s="290"/>
      <c r="FRK50" s="290"/>
      <c r="FRL50" s="290"/>
      <c r="FRM50" s="290"/>
      <c r="FRN50" s="290"/>
      <c r="FRO50" s="290"/>
      <c r="FRP50" s="290"/>
      <c r="FRQ50" s="290"/>
      <c r="FRR50" s="290"/>
      <c r="FRS50" s="290"/>
      <c r="FRT50" s="290"/>
      <c r="FRU50" s="290"/>
      <c r="FRV50" s="290"/>
      <c r="FRW50" s="290"/>
      <c r="FRX50" s="290"/>
      <c r="FRY50" s="290"/>
      <c r="FRZ50" s="290"/>
      <c r="FSA50" s="290"/>
      <c r="FSB50" s="290"/>
      <c r="FSC50" s="290"/>
      <c r="FSD50" s="290"/>
      <c r="FSE50" s="290"/>
      <c r="FSF50" s="290"/>
      <c r="FSG50" s="290"/>
      <c r="FSH50" s="290"/>
      <c r="FSI50" s="290"/>
      <c r="FSJ50" s="290"/>
      <c r="FSK50" s="290"/>
      <c r="FSL50" s="290"/>
      <c r="FSM50" s="290"/>
      <c r="FSN50" s="290"/>
      <c r="FSO50" s="290"/>
      <c r="FSP50" s="290"/>
      <c r="FSQ50" s="290"/>
      <c r="FSR50" s="290"/>
      <c r="FSS50" s="290"/>
      <c r="FST50" s="290"/>
      <c r="FSU50" s="290"/>
      <c r="FSV50" s="290"/>
      <c r="FSW50" s="290"/>
      <c r="FSX50" s="290"/>
      <c r="FSY50" s="290"/>
      <c r="FSZ50" s="290"/>
      <c r="FTA50" s="290"/>
      <c r="FTB50" s="290"/>
      <c r="FTC50" s="290"/>
      <c r="FTD50" s="290"/>
      <c r="FTE50" s="290"/>
      <c r="FTF50" s="290"/>
      <c r="FTG50" s="290"/>
      <c r="FTH50" s="290"/>
      <c r="FTI50" s="290"/>
      <c r="FTJ50" s="290"/>
      <c r="FTK50" s="290"/>
      <c r="FTL50" s="290"/>
      <c r="FTM50" s="290"/>
      <c r="FTN50" s="290"/>
      <c r="FTO50" s="290"/>
      <c r="FTP50" s="290"/>
      <c r="FTQ50" s="290"/>
      <c r="FTR50" s="290"/>
      <c r="FTS50" s="290"/>
      <c r="FTT50" s="290"/>
      <c r="FTU50" s="290"/>
      <c r="FTV50" s="290"/>
      <c r="FTW50" s="290"/>
      <c r="FTX50" s="290"/>
      <c r="FTY50" s="290"/>
      <c r="FTZ50" s="290"/>
      <c r="FUA50" s="290"/>
      <c r="FUB50" s="290"/>
      <c r="FUC50" s="290"/>
      <c r="FUD50" s="290"/>
      <c r="FUE50" s="290"/>
      <c r="FUF50" s="290"/>
      <c r="FUG50" s="290"/>
      <c r="FUH50" s="290"/>
      <c r="FUI50" s="290"/>
      <c r="FUJ50" s="290"/>
      <c r="FUK50" s="290"/>
      <c r="FUL50" s="290"/>
      <c r="FUM50" s="290"/>
      <c r="FUN50" s="290"/>
      <c r="FUO50" s="290"/>
      <c r="FUP50" s="290"/>
      <c r="FUQ50" s="290"/>
      <c r="FUR50" s="290"/>
      <c r="FUS50" s="290"/>
      <c r="FUT50" s="290"/>
      <c r="FUU50" s="290"/>
      <c r="FUV50" s="290"/>
      <c r="FUW50" s="290"/>
      <c r="FUX50" s="290"/>
      <c r="FUY50" s="290"/>
      <c r="FUZ50" s="290"/>
      <c r="FVA50" s="290"/>
      <c r="FVB50" s="290"/>
      <c r="FVC50" s="290"/>
      <c r="FVD50" s="290"/>
      <c r="FVE50" s="290"/>
      <c r="FVF50" s="290"/>
      <c r="FVG50" s="290"/>
      <c r="FVH50" s="290"/>
      <c r="FVI50" s="290"/>
      <c r="FVJ50" s="290"/>
      <c r="FVK50" s="290"/>
      <c r="FVL50" s="290"/>
      <c r="FVM50" s="290"/>
      <c r="FVN50" s="290"/>
      <c r="FVO50" s="290"/>
      <c r="FVP50" s="290"/>
      <c r="FVQ50" s="290"/>
      <c r="FVR50" s="290"/>
      <c r="FVS50" s="290"/>
      <c r="FVT50" s="290"/>
      <c r="FVU50" s="290"/>
      <c r="FVV50" s="290"/>
      <c r="FVW50" s="290"/>
      <c r="FVX50" s="290"/>
      <c r="FVY50" s="290"/>
      <c r="FVZ50" s="290"/>
      <c r="FWA50" s="290"/>
      <c r="FWB50" s="290"/>
      <c r="FWC50" s="290"/>
      <c r="FWD50" s="290"/>
      <c r="FWE50" s="290"/>
      <c r="FWF50" s="290"/>
      <c r="FWG50" s="290"/>
      <c r="FWH50" s="290"/>
      <c r="FWI50" s="290"/>
      <c r="FWJ50" s="290"/>
      <c r="FWK50" s="290"/>
      <c r="FWL50" s="290"/>
      <c r="FWM50" s="290"/>
      <c r="FWN50" s="290"/>
      <c r="FWO50" s="290"/>
      <c r="FWP50" s="290"/>
      <c r="FWQ50" s="290"/>
      <c r="FWR50" s="290"/>
      <c r="FWS50" s="290"/>
      <c r="FWT50" s="290"/>
      <c r="FWU50" s="290"/>
      <c r="FWV50" s="290"/>
      <c r="FWW50" s="290"/>
      <c r="FWX50" s="290"/>
      <c r="FWY50" s="290"/>
      <c r="FWZ50" s="290"/>
      <c r="FXA50" s="290"/>
      <c r="FXB50" s="290"/>
      <c r="FXC50" s="290"/>
      <c r="FXD50" s="290"/>
      <c r="FXE50" s="290"/>
      <c r="FXF50" s="290"/>
      <c r="FXG50" s="290"/>
      <c r="FXH50" s="290"/>
      <c r="FXI50" s="290"/>
      <c r="FXJ50" s="290"/>
      <c r="FXK50" s="290"/>
      <c r="FXL50" s="290"/>
      <c r="FXM50" s="290"/>
      <c r="FXN50" s="290"/>
      <c r="FXO50" s="290"/>
      <c r="FXP50" s="290"/>
      <c r="FXQ50" s="290"/>
      <c r="FXR50" s="290"/>
      <c r="FXS50" s="290"/>
      <c r="FXT50" s="290"/>
      <c r="FXU50" s="290"/>
      <c r="FXV50" s="290"/>
      <c r="FXW50" s="290"/>
      <c r="FXX50" s="290"/>
      <c r="FXY50" s="290"/>
      <c r="FXZ50" s="290"/>
      <c r="FYA50" s="290"/>
      <c r="FYB50" s="290"/>
      <c r="FYC50" s="290"/>
      <c r="FYD50" s="290"/>
      <c r="FYE50" s="290"/>
      <c r="FYF50" s="290"/>
      <c r="FYG50" s="290"/>
      <c r="FYH50" s="290"/>
      <c r="FYI50" s="290"/>
      <c r="FYJ50" s="290"/>
      <c r="FYK50" s="290"/>
      <c r="FYL50" s="290"/>
      <c r="FYM50" s="290"/>
      <c r="FYN50" s="290"/>
      <c r="FYO50" s="290"/>
      <c r="FYP50" s="290"/>
      <c r="FYQ50" s="290"/>
      <c r="FYR50" s="290"/>
      <c r="FYS50" s="290"/>
      <c r="FYT50" s="290"/>
      <c r="FYU50" s="290"/>
      <c r="FYV50" s="290"/>
      <c r="FYW50" s="290"/>
      <c r="FYX50" s="290"/>
      <c r="FYY50" s="290"/>
      <c r="FYZ50" s="290"/>
      <c r="FZA50" s="290"/>
      <c r="FZB50" s="290"/>
      <c r="FZC50" s="290"/>
      <c r="FZD50" s="290"/>
      <c r="FZE50" s="290"/>
      <c r="FZF50" s="290"/>
      <c r="FZG50" s="290"/>
      <c r="FZH50" s="290"/>
      <c r="FZI50" s="290"/>
      <c r="FZJ50" s="290"/>
      <c r="FZK50" s="290"/>
      <c r="FZL50" s="290"/>
      <c r="FZM50" s="290"/>
      <c r="FZN50" s="290"/>
      <c r="FZO50" s="290"/>
      <c r="FZP50" s="290"/>
      <c r="FZQ50" s="290"/>
      <c r="FZR50" s="290"/>
      <c r="FZS50" s="290"/>
      <c r="FZT50" s="290"/>
      <c r="FZU50" s="290"/>
      <c r="FZV50" s="290"/>
      <c r="FZW50" s="290"/>
      <c r="FZX50" s="290"/>
      <c r="FZY50" s="290"/>
      <c r="FZZ50" s="290"/>
      <c r="GAA50" s="290"/>
      <c r="GAB50" s="290"/>
      <c r="GAC50" s="290"/>
      <c r="GAD50" s="290"/>
      <c r="GAE50" s="290"/>
      <c r="GAF50" s="290"/>
      <c r="GAG50" s="290"/>
      <c r="GAH50" s="290"/>
      <c r="GAI50" s="290"/>
      <c r="GAJ50" s="290"/>
      <c r="GAK50" s="290"/>
      <c r="GAL50" s="290"/>
      <c r="GAM50" s="290"/>
      <c r="GAN50" s="290"/>
      <c r="GAO50" s="290"/>
      <c r="GAP50" s="290"/>
      <c r="GAQ50" s="290"/>
      <c r="GAR50" s="290"/>
      <c r="GAS50" s="290"/>
      <c r="GAT50" s="290"/>
      <c r="GAU50" s="290"/>
      <c r="GAV50" s="290"/>
      <c r="GAW50" s="290"/>
      <c r="GAX50" s="290"/>
      <c r="GAY50" s="290"/>
      <c r="GAZ50" s="290"/>
      <c r="GBA50" s="290"/>
      <c r="GBB50" s="290"/>
      <c r="GBC50" s="290"/>
      <c r="GBD50" s="290"/>
      <c r="GBE50" s="290"/>
      <c r="GBF50" s="290"/>
      <c r="GBG50" s="290"/>
      <c r="GBH50" s="290"/>
      <c r="GBI50" s="290"/>
      <c r="GBJ50" s="290"/>
      <c r="GBK50" s="290"/>
      <c r="GBL50" s="290"/>
      <c r="GBM50" s="290"/>
      <c r="GBN50" s="290"/>
      <c r="GBO50" s="290"/>
      <c r="GBP50" s="290"/>
      <c r="GBQ50" s="290"/>
      <c r="GBR50" s="290"/>
      <c r="GBS50" s="290"/>
      <c r="GBT50" s="290"/>
      <c r="GBU50" s="290"/>
      <c r="GBV50" s="290"/>
      <c r="GBW50" s="290"/>
      <c r="GBX50" s="290"/>
      <c r="GBY50" s="290"/>
      <c r="GBZ50" s="290"/>
      <c r="GCA50" s="290"/>
      <c r="GCB50" s="290"/>
      <c r="GCC50" s="290"/>
      <c r="GCD50" s="290"/>
      <c r="GCE50" s="290"/>
      <c r="GCF50" s="290"/>
      <c r="GCG50" s="290"/>
      <c r="GCH50" s="290"/>
      <c r="GCI50" s="290"/>
      <c r="GCJ50" s="290"/>
      <c r="GCK50" s="290"/>
      <c r="GCL50" s="290"/>
      <c r="GCM50" s="290"/>
      <c r="GCN50" s="290"/>
      <c r="GCO50" s="290"/>
      <c r="GCP50" s="290"/>
      <c r="GCQ50" s="290"/>
      <c r="GCR50" s="290"/>
      <c r="GCS50" s="290"/>
      <c r="GCT50" s="290"/>
      <c r="GCU50" s="290"/>
      <c r="GCV50" s="290"/>
      <c r="GCW50" s="290"/>
      <c r="GCX50" s="290"/>
      <c r="GCY50" s="290"/>
      <c r="GCZ50" s="290"/>
      <c r="GDA50" s="290"/>
      <c r="GDB50" s="290"/>
      <c r="GDC50" s="290"/>
      <c r="GDD50" s="290"/>
      <c r="GDE50" s="290"/>
      <c r="GDF50" s="290"/>
      <c r="GDG50" s="290"/>
      <c r="GDH50" s="290"/>
      <c r="GDI50" s="290"/>
      <c r="GDJ50" s="290"/>
      <c r="GDK50" s="290"/>
      <c r="GDL50" s="290"/>
      <c r="GDM50" s="290"/>
      <c r="GDN50" s="290"/>
      <c r="GDO50" s="290"/>
      <c r="GDP50" s="290"/>
      <c r="GDQ50" s="290"/>
      <c r="GDR50" s="290"/>
      <c r="GDS50" s="290"/>
      <c r="GDT50" s="290"/>
      <c r="GDU50" s="290"/>
      <c r="GDV50" s="290"/>
      <c r="GDW50" s="290"/>
      <c r="GDX50" s="290"/>
      <c r="GDY50" s="290"/>
      <c r="GDZ50" s="290"/>
      <c r="GEA50" s="290"/>
      <c r="GEB50" s="290"/>
      <c r="GEC50" s="290"/>
      <c r="GED50" s="290"/>
      <c r="GEE50" s="290"/>
      <c r="GEF50" s="290"/>
      <c r="GEG50" s="290"/>
      <c r="GEH50" s="290"/>
      <c r="GEI50" s="290"/>
      <c r="GEJ50" s="290"/>
      <c r="GEK50" s="290"/>
      <c r="GEL50" s="290"/>
      <c r="GEM50" s="290"/>
      <c r="GEN50" s="290"/>
      <c r="GEO50" s="290"/>
      <c r="GEP50" s="290"/>
      <c r="GEQ50" s="290"/>
      <c r="GER50" s="290"/>
      <c r="GES50" s="290"/>
      <c r="GET50" s="290"/>
      <c r="GEU50" s="290"/>
      <c r="GEV50" s="290"/>
      <c r="GEW50" s="290"/>
      <c r="GEX50" s="290"/>
      <c r="GEY50" s="290"/>
      <c r="GEZ50" s="290"/>
      <c r="GFA50" s="290"/>
      <c r="GFB50" s="290"/>
      <c r="GFC50" s="290"/>
      <c r="GFD50" s="290"/>
      <c r="GFE50" s="290"/>
      <c r="GFF50" s="290"/>
      <c r="GFG50" s="290"/>
      <c r="GFH50" s="290"/>
      <c r="GFI50" s="290"/>
      <c r="GFJ50" s="290"/>
      <c r="GFK50" s="290"/>
      <c r="GFL50" s="290"/>
      <c r="GFM50" s="290"/>
      <c r="GFN50" s="290"/>
      <c r="GFO50" s="290"/>
      <c r="GFP50" s="290"/>
      <c r="GFQ50" s="290"/>
      <c r="GFR50" s="290"/>
      <c r="GFS50" s="290"/>
      <c r="GFT50" s="290"/>
      <c r="GFU50" s="290"/>
      <c r="GFV50" s="290"/>
      <c r="GFW50" s="290"/>
      <c r="GFX50" s="290"/>
      <c r="GFY50" s="290"/>
      <c r="GFZ50" s="290"/>
      <c r="GGA50" s="290"/>
      <c r="GGB50" s="290"/>
      <c r="GGC50" s="290"/>
      <c r="GGD50" s="290"/>
      <c r="GGE50" s="290"/>
      <c r="GGF50" s="290"/>
      <c r="GGG50" s="290"/>
      <c r="GGH50" s="290"/>
      <c r="GGI50" s="290"/>
      <c r="GGJ50" s="290"/>
      <c r="GGK50" s="290"/>
      <c r="GGL50" s="290"/>
      <c r="GGM50" s="290"/>
      <c r="GGN50" s="290"/>
      <c r="GGO50" s="290"/>
      <c r="GGP50" s="290"/>
      <c r="GGQ50" s="290"/>
      <c r="GGR50" s="290"/>
      <c r="GGS50" s="290"/>
      <c r="GGT50" s="290"/>
      <c r="GGU50" s="290"/>
      <c r="GGV50" s="290"/>
      <c r="GGW50" s="290"/>
      <c r="GGX50" s="290"/>
      <c r="GGY50" s="290"/>
      <c r="GGZ50" s="290"/>
      <c r="GHA50" s="290"/>
      <c r="GHB50" s="290"/>
      <c r="GHC50" s="290"/>
      <c r="GHD50" s="290"/>
      <c r="GHE50" s="290"/>
      <c r="GHF50" s="290"/>
      <c r="GHG50" s="290"/>
      <c r="GHH50" s="290"/>
      <c r="GHI50" s="290"/>
      <c r="GHJ50" s="290"/>
      <c r="GHK50" s="290"/>
      <c r="GHL50" s="290"/>
      <c r="GHM50" s="290"/>
      <c r="GHN50" s="290"/>
      <c r="GHO50" s="290"/>
      <c r="GHP50" s="290"/>
      <c r="GHQ50" s="290"/>
      <c r="GHR50" s="290"/>
      <c r="GHS50" s="290"/>
      <c r="GHT50" s="290"/>
      <c r="GHU50" s="290"/>
      <c r="GHV50" s="290"/>
      <c r="GHW50" s="290"/>
      <c r="GHX50" s="290"/>
      <c r="GHY50" s="290"/>
      <c r="GHZ50" s="290"/>
      <c r="GIA50" s="290"/>
      <c r="GIB50" s="290"/>
      <c r="GIC50" s="290"/>
      <c r="GID50" s="290"/>
      <c r="GIE50" s="290"/>
      <c r="GIF50" s="290"/>
      <c r="GIG50" s="290"/>
      <c r="GIH50" s="290"/>
      <c r="GII50" s="290"/>
      <c r="GIJ50" s="290"/>
      <c r="GIK50" s="290"/>
      <c r="GIL50" s="290"/>
      <c r="GIM50" s="290"/>
      <c r="GIN50" s="290"/>
      <c r="GIO50" s="290"/>
      <c r="GIP50" s="290"/>
      <c r="GIQ50" s="290"/>
      <c r="GIR50" s="290"/>
      <c r="GIS50" s="290"/>
      <c r="GIT50" s="290"/>
      <c r="GIU50" s="290"/>
      <c r="GIV50" s="290"/>
      <c r="GIW50" s="290"/>
      <c r="GIX50" s="290"/>
      <c r="GIY50" s="290"/>
      <c r="GIZ50" s="290"/>
      <c r="GJA50" s="290"/>
      <c r="GJB50" s="290"/>
      <c r="GJC50" s="290"/>
      <c r="GJD50" s="290"/>
      <c r="GJE50" s="290"/>
      <c r="GJF50" s="290"/>
      <c r="GJG50" s="290"/>
      <c r="GJH50" s="290"/>
      <c r="GJI50" s="290"/>
      <c r="GJJ50" s="290"/>
      <c r="GJK50" s="290"/>
      <c r="GJL50" s="290"/>
      <c r="GJM50" s="290"/>
      <c r="GJN50" s="290"/>
      <c r="GJO50" s="290"/>
      <c r="GJP50" s="290"/>
      <c r="GJQ50" s="290"/>
      <c r="GJR50" s="290"/>
      <c r="GJS50" s="290"/>
      <c r="GJT50" s="290"/>
      <c r="GJU50" s="290"/>
      <c r="GJV50" s="290"/>
      <c r="GJW50" s="290"/>
      <c r="GJX50" s="290"/>
      <c r="GJY50" s="290"/>
      <c r="GJZ50" s="290"/>
      <c r="GKA50" s="290"/>
      <c r="GKB50" s="290"/>
      <c r="GKC50" s="290"/>
      <c r="GKD50" s="290"/>
      <c r="GKE50" s="290"/>
      <c r="GKF50" s="290"/>
      <c r="GKG50" s="290"/>
      <c r="GKH50" s="290"/>
      <c r="GKI50" s="290"/>
      <c r="GKJ50" s="290"/>
      <c r="GKK50" s="290"/>
      <c r="GKL50" s="290"/>
      <c r="GKM50" s="290"/>
      <c r="GKN50" s="290"/>
      <c r="GKO50" s="290"/>
      <c r="GKP50" s="290"/>
      <c r="GKQ50" s="290"/>
      <c r="GKR50" s="290"/>
      <c r="GKS50" s="290"/>
      <c r="GKT50" s="290"/>
      <c r="GKU50" s="290"/>
      <c r="GKV50" s="290"/>
      <c r="GKW50" s="290"/>
      <c r="GKX50" s="290"/>
      <c r="GKY50" s="290"/>
      <c r="GKZ50" s="290"/>
      <c r="GLA50" s="290"/>
      <c r="GLB50" s="290"/>
      <c r="GLC50" s="290"/>
      <c r="GLD50" s="290"/>
      <c r="GLE50" s="290"/>
      <c r="GLF50" s="290"/>
      <c r="GLG50" s="290"/>
      <c r="GLH50" s="290"/>
      <c r="GLI50" s="290"/>
      <c r="GLJ50" s="290"/>
      <c r="GLK50" s="290"/>
      <c r="GLL50" s="290"/>
      <c r="GLM50" s="290"/>
      <c r="GLN50" s="290"/>
      <c r="GLO50" s="290"/>
      <c r="GLP50" s="290"/>
      <c r="GLQ50" s="290"/>
      <c r="GLR50" s="290"/>
      <c r="GLS50" s="290"/>
      <c r="GLT50" s="290"/>
      <c r="GLU50" s="290"/>
      <c r="GLV50" s="290"/>
      <c r="GLW50" s="290"/>
      <c r="GLX50" s="290"/>
      <c r="GLY50" s="290"/>
      <c r="GLZ50" s="290"/>
      <c r="GMA50" s="290"/>
      <c r="GMB50" s="290"/>
      <c r="GMC50" s="290"/>
      <c r="GMD50" s="290"/>
      <c r="GME50" s="290"/>
      <c r="GMF50" s="290"/>
      <c r="GMG50" s="290"/>
      <c r="GMH50" s="290"/>
      <c r="GMI50" s="290"/>
      <c r="GMJ50" s="290"/>
      <c r="GMK50" s="290"/>
      <c r="GML50" s="290"/>
      <c r="GMM50" s="290"/>
      <c r="GMN50" s="290"/>
      <c r="GMO50" s="290"/>
      <c r="GMP50" s="290"/>
      <c r="GMQ50" s="290"/>
      <c r="GMR50" s="290"/>
      <c r="GMS50" s="290"/>
      <c r="GMT50" s="290"/>
      <c r="GMU50" s="290"/>
      <c r="GMV50" s="290"/>
      <c r="GMW50" s="290"/>
      <c r="GMX50" s="290"/>
      <c r="GMY50" s="290"/>
      <c r="GMZ50" s="290"/>
      <c r="GNA50" s="290"/>
      <c r="GNB50" s="290"/>
      <c r="GNC50" s="290"/>
      <c r="GND50" s="290"/>
      <c r="GNE50" s="290"/>
      <c r="GNF50" s="290"/>
      <c r="GNG50" s="290"/>
      <c r="GNH50" s="290"/>
      <c r="GNI50" s="290"/>
      <c r="GNJ50" s="290"/>
      <c r="GNK50" s="290"/>
      <c r="GNL50" s="290"/>
      <c r="GNM50" s="290"/>
      <c r="GNN50" s="290"/>
      <c r="GNO50" s="290"/>
      <c r="GNP50" s="290"/>
      <c r="GNQ50" s="290"/>
      <c r="GNR50" s="290"/>
      <c r="GNS50" s="290"/>
      <c r="GNT50" s="290"/>
      <c r="GNU50" s="290"/>
      <c r="GNV50" s="290"/>
      <c r="GNW50" s="290"/>
      <c r="GNX50" s="290"/>
      <c r="GNY50" s="290"/>
      <c r="GNZ50" s="290"/>
      <c r="GOA50" s="290"/>
      <c r="GOB50" s="290"/>
      <c r="GOC50" s="290"/>
      <c r="GOD50" s="290"/>
      <c r="GOE50" s="290"/>
      <c r="GOF50" s="290"/>
      <c r="GOG50" s="290"/>
      <c r="GOH50" s="290"/>
      <c r="GOI50" s="290"/>
      <c r="GOJ50" s="290"/>
      <c r="GOK50" s="290"/>
      <c r="GOL50" s="290"/>
      <c r="GOM50" s="290"/>
      <c r="GON50" s="290"/>
      <c r="GOO50" s="290"/>
      <c r="GOP50" s="290"/>
      <c r="GOQ50" s="290"/>
      <c r="GOR50" s="290"/>
      <c r="GOS50" s="290"/>
      <c r="GOT50" s="290"/>
      <c r="GOU50" s="290"/>
      <c r="GOV50" s="290"/>
      <c r="GOW50" s="290"/>
      <c r="GOX50" s="290"/>
      <c r="GOY50" s="290"/>
      <c r="GOZ50" s="290"/>
      <c r="GPA50" s="290"/>
      <c r="GPB50" s="290"/>
      <c r="GPC50" s="290"/>
      <c r="GPD50" s="290"/>
      <c r="GPE50" s="290"/>
      <c r="GPF50" s="290"/>
      <c r="GPG50" s="290"/>
      <c r="GPH50" s="290"/>
      <c r="GPI50" s="290"/>
      <c r="GPJ50" s="290"/>
      <c r="GPK50" s="290"/>
      <c r="GPL50" s="290"/>
      <c r="GPM50" s="290"/>
      <c r="GPN50" s="290"/>
      <c r="GPO50" s="290"/>
      <c r="GPP50" s="290"/>
      <c r="GPQ50" s="290"/>
      <c r="GPR50" s="290"/>
      <c r="GPS50" s="290"/>
      <c r="GPT50" s="290"/>
      <c r="GPU50" s="290"/>
      <c r="GPV50" s="290"/>
      <c r="GPW50" s="290"/>
      <c r="GPX50" s="290"/>
      <c r="GPY50" s="290"/>
      <c r="GPZ50" s="290"/>
      <c r="GQA50" s="290"/>
      <c r="GQB50" s="290"/>
      <c r="GQC50" s="290"/>
      <c r="GQD50" s="290"/>
      <c r="GQE50" s="290"/>
      <c r="GQF50" s="290"/>
      <c r="GQG50" s="290"/>
      <c r="GQH50" s="290"/>
      <c r="GQI50" s="290"/>
      <c r="GQJ50" s="290"/>
      <c r="GQK50" s="290"/>
      <c r="GQL50" s="290"/>
      <c r="GQM50" s="290"/>
      <c r="GQN50" s="290"/>
      <c r="GQO50" s="290"/>
      <c r="GQP50" s="290"/>
      <c r="GQQ50" s="290"/>
      <c r="GQR50" s="290"/>
      <c r="GQS50" s="290"/>
      <c r="GQT50" s="290"/>
      <c r="GQU50" s="290"/>
      <c r="GQV50" s="290"/>
      <c r="GQW50" s="290"/>
      <c r="GQX50" s="290"/>
      <c r="GQY50" s="290"/>
      <c r="GQZ50" s="290"/>
      <c r="GRA50" s="290"/>
      <c r="GRB50" s="290"/>
      <c r="GRC50" s="290"/>
      <c r="GRD50" s="290"/>
      <c r="GRE50" s="290"/>
      <c r="GRF50" s="290"/>
      <c r="GRG50" s="290"/>
      <c r="GRH50" s="290"/>
      <c r="GRI50" s="290"/>
      <c r="GRJ50" s="290"/>
      <c r="GRK50" s="290"/>
      <c r="GRL50" s="290"/>
      <c r="GRM50" s="290"/>
      <c r="GRN50" s="290"/>
      <c r="GRO50" s="290"/>
      <c r="GRP50" s="290"/>
      <c r="GRQ50" s="290"/>
      <c r="GRR50" s="290"/>
      <c r="GRS50" s="290"/>
      <c r="GRT50" s="290"/>
      <c r="GRU50" s="290"/>
      <c r="GRV50" s="290"/>
      <c r="GRW50" s="290"/>
      <c r="GRX50" s="290"/>
      <c r="GRY50" s="290"/>
      <c r="GRZ50" s="290"/>
      <c r="GSA50" s="290"/>
      <c r="GSB50" s="290"/>
      <c r="GSC50" s="290"/>
      <c r="GSD50" s="290"/>
      <c r="GSE50" s="290"/>
      <c r="GSF50" s="290"/>
      <c r="GSG50" s="290"/>
      <c r="GSH50" s="290"/>
      <c r="GSI50" s="290"/>
      <c r="GSJ50" s="290"/>
      <c r="GSK50" s="290"/>
      <c r="GSL50" s="290"/>
      <c r="GSM50" s="290"/>
      <c r="GSN50" s="290"/>
      <c r="GSO50" s="290"/>
      <c r="GSP50" s="290"/>
      <c r="GSQ50" s="290"/>
      <c r="GSR50" s="290"/>
      <c r="GSS50" s="290"/>
      <c r="GST50" s="290"/>
      <c r="GSU50" s="290"/>
      <c r="GSV50" s="290"/>
      <c r="GSW50" s="290"/>
      <c r="GSX50" s="290"/>
      <c r="GSY50" s="290"/>
      <c r="GSZ50" s="290"/>
      <c r="GTA50" s="290"/>
      <c r="GTB50" s="290"/>
      <c r="GTC50" s="290"/>
      <c r="GTD50" s="290"/>
      <c r="GTE50" s="290"/>
      <c r="GTF50" s="290"/>
      <c r="GTG50" s="290"/>
      <c r="GTH50" s="290"/>
      <c r="GTI50" s="290"/>
      <c r="GTJ50" s="290"/>
      <c r="GTK50" s="290"/>
      <c r="GTL50" s="290"/>
      <c r="GTM50" s="290"/>
      <c r="GTN50" s="290"/>
      <c r="GTO50" s="290"/>
      <c r="GTP50" s="290"/>
      <c r="GTQ50" s="290"/>
      <c r="GTR50" s="290"/>
      <c r="GTS50" s="290"/>
      <c r="GTT50" s="290"/>
      <c r="GTU50" s="290"/>
      <c r="GTV50" s="290"/>
      <c r="GTW50" s="290"/>
      <c r="GTX50" s="290"/>
      <c r="GTY50" s="290"/>
      <c r="GTZ50" s="290"/>
      <c r="GUA50" s="290"/>
      <c r="GUB50" s="290"/>
      <c r="GUC50" s="290"/>
      <c r="GUD50" s="290"/>
      <c r="GUE50" s="290"/>
      <c r="GUF50" s="290"/>
      <c r="GUG50" s="290"/>
      <c r="GUH50" s="290"/>
      <c r="GUI50" s="290"/>
      <c r="GUJ50" s="290"/>
      <c r="GUK50" s="290"/>
      <c r="GUL50" s="290"/>
      <c r="GUM50" s="290"/>
      <c r="GUN50" s="290"/>
      <c r="GUO50" s="290"/>
      <c r="GUP50" s="290"/>
      <c r="GUQ50" s="290"/>
      <c r="GUR50" s="290"/>
      <c r="GUS50" s="290"/>
      <c r="GUT50" s="290"/>
      <c r="GUU50" s="290"/>
      <c r="GUV50" s="290"/>
      <c r="GUW50" s="290"/>
      <c r="GUX50" s="290"/>
      <c r="GUY50" s="290"/>
      <c r="GUZ50" s="290"/>
      <c r="GVA50" s="290"/>
      <c r="GVB50" s="290"/>
      <c r="GVC50" s="290"/>
      <c r="GVD50" s="290"/>
      <c r="GVE50" s="290"/>
      <c r="GVF50" s="290"/>
      <c r="GVG50" s="290"/>
      <c r="GVH50" s="290"/>
      <c r="GVI50" s="290"/>
      <c r="GVJ50" s="290"/>
      <c r="GVK50" s="290"/>
      <c r="GVL50" s="290"/>
      <c r="GVM50" s="290"/>
      <c r="GVN50" s="290"/>
      <c r="GVO50" s="290"/>
      <c r="GVP50" s="290"/>
      <c r="GVQ50" s="290"/>
      <c r="GVR50" s="290"/>
      <c r="GVS50" s="290"/>
      <c r="GVT50" s="290"/>
      <c r="GVU50" s="290"/>
      <c r="GVV50" s="290"/>
      <c r="GVW50" s="290"/>
      <c r="GVX50" s="290"/>
      <c r="GVY50" s="290"/>
      <c r="GVZ50" s="290"/>
      <c r="GWA50" s="290"/>
      <c r="GWB50" s="290"/>
      <c r="GWC50" s="290"/>
      <c r="GWD50" s="290"/>
      <c r="GWE50" s="290"/>
      <c r="GWF50" s="290"/>
      <c r="GWG50" s="290"/>
      <c r="GWH50" s="290"/>
      <c r="GWI50" s="290"/>
      <c r="GWJ50" s="290"/>
      <c r="GWK50" s="290"/>
      <c r="GWL50" s="290"/>
      <c r="GWM50" s="290"/>
      <c r="GWN50" s="290"/>
      <c r="GWO50" s="290"/>
      <c r="GWP50" s="290"/>
      <c r="GWQ50" s="290"/>
      <c r="GWR50" s="290"/>
      <c r="GWS50" s="290"/>
      <c r="GWT50" s="290"/>
      <c r="GWU50" s="290"/>
      <c r="GWV50" s="290"/>
      <c r="GWW50" s="290"/>
      <c r="GWX50" s="290"/>
      <c r="GWY50" s="290"/>
      <c r="GWZ50" s="290"/>
      <c r="GXA50" s="290"/>
      <c r="GXB50" s="290"/>
      <c r="GXC50" s="290"/>
      <c r="GXD50" s="290"/>
      <c r="GXE50" s="290"/>
      <c r="GXF50" s="290"/>
      <c r="GXG50" s="290"/>
      <c r="GXH50" s="290"/>
      <c r="GXI50" s="290"/>
      <c r="GXJ50" s="290"/>
      <c r="GXK50" s="290"/>
      <c r="GXL50" s="290"/>
      <c r="GXM50" s="290"/>
      <c r="GXN50" s="290"/>
      <c r="GXO50" s="290"/>
      <c r="GXP50" s="290"/>
      <c r="GXQ50" s="290"/>
      <c r="GXR50" s="290"/>
      <c r="GXS50" s="290"/>
      <c r="GXT50" s="290"/>
      <c r="GXU50" s="290"/>
      <c r="GXV50" s="290"/>
      <c r="GXW50" s="290"/>
      <c r="GXX50" s="290"/>
      <c r="GXY50" s="290"/>
      <c r="GXZ50" s="290"/>
      <c r="GYA50" s="290"/>
      <c r="GYB50" s="290"/>
      <c r="GYC50" s="290"/>
      <c r="GYD50" s="290"/>
      <c r="GYE50" s="290"/>
      <c r="GYF50" s="290"/>
      <c r="GYG50" s="290"/>
      <c r="GYH50" s="290"/>
      <c r="GYI50" s="290"/>
      <c r="GYJ50" s="290"/>
      <c r="GYK50" s="290"/>
      <c r="GYL50" s="290"/>
      <c r="GYM50" s="290"/>
      <c r="GYN50" s="290"/>
      <c r="GYO50" s="290"/>
      <c r="GYP50" s="290"/>
      <c r="GYQ50" s="290"/>
      <c r="GYR50" s="290"/>
      <c r="GYS50" s="290"/>
      <c r="GYT50" s="290"/>
      <c r="GYU50" s="290"/>
      <c r="GYV50" s="290"/>
      <c r="GYW50" s="290"/>
      <c r="GYX50" s="290"/>
      <c r="GYY50" s="290"/>
      <c r="GYZ50" s="290"/>
      <c r="GZA50" s="290"/>
      <c r="GZB50" s="290"/>
      <c r="GZC50" s="290"/>
      <c r="GZD50" s="290"/>
      <c r="GZE50" s="290"/>
      <c r="GZF50" s="290"/>
      <c r="GZG50" s="290"/>
      <c r="GZH50" s="290"/>
      <c r="GZI50" s="290"/>
      <c r="GZJ50" s="290"/>
      <c r="GZK50" s="290"/>
      <c r="GZL50" s="290"/>
      <c r="GZM50" s="290"/>
      <c r="GZN50" s="290"/>
      <c r="GZO50" s="290"/>
      <c r="GZP50" s="290"/>
      <c r="GZQ50" s="290"/>
      <c r="GZR50" s="290"/>
      <c r="GZS50" s="290"/>
      <c r="GZT50" s="290"/>
      <c r="GZU50" s="290"/>
      <c r="GZV50" s="290"/>
      <c r="GZW50" s="290"/>
      <c r="GZX50" s="290"/>
      <c r="GZY50" s="290"/>
      <c r="GZZ50" s="290"/>
      <c r="HAA50" s="290"/>
      <c r="HAB50" s="290"/>
      <c r="HAC50" s="290"/>
      <c r="HAD50" s="290"/>
      <c r="HAE50" s="290"/>
      <c r="HAF50" s="290"/>
      <c r="HAG50" s="290"/>
      <c r="HAH50" s="290"/>
      <c r="HAI50" s="290"/>
      <c r="HAJ50" s="290"/>
      <c r="HAK50" s="290"/>
      <c r="HAL50" s="290"/>
      <c r="HAM50" s="290"/>
      <c r="HAN50" s="290"/>
      <c r="HAO50" s="290"/>
      <c r="HAP50" s="290"/>
      <c r="HAQ50" s="290"/>
      <c r="HAR50" s="290"/>
      <c r="HAS50" s="290"/>
      <c r="HAT50" s="290"/>
      <c r="HAU50" s="290"/>
      <c r="HAV50" s="290"/>
      <c r="HAW50" s="290"/>
      <c r="HAX50" s="290"/>
      <c r="HAY50" s="290"/>
      <c r="HAZ50" s="290"/>
      <c r="HBA50" s="290"/>
      <c r="HBB50" s="290"/>
      <c r="HBC50" s="290"/>
      <c r="HBD50" s="290"/>
      <c r="HBE50" s="290"/>
      <c r="HBF50" s="290"/>
      <c r="HBG50" s="290"/>
      <c r="HBH50" s="290"/>
      <c r="HBI50" s="290"/>
      <c r="HBJ50" s="290"/>
      <c r="HBK50" s="290"/>
      <c r="HBL50" s="290"/>
      <c r="HBM50" s="290"/>
      <c r="HBN50" s="290"/>
      <c r="HBO50" s="290"/>
      <c r="HBP50" s="290"/>
      <c r="HBQ50" s="290"/>
      <c r="HBR50" s="290"/>
      <c r="HBS50" s="290"/>
      <c r="HBT50" s="290"/>
      <c r="HBU50" s="290"/>
      <c r="HBV50" s="290"/>
      <c r="HBW50" s="290"/>
      <c r="HBX50" s="290"/>
      <c r="HBY50" s="290"/>
      <c r="HBZ50" s="290"/>
      <c r="HCA50" s="290"/>
      <c r="HCB50" s="290"/>
      <c r="HCC50" s="290"/>
      <c r="HCD50" s="290"/>
      <c r="HCE50" s="290"/>
      <c r="HCF50" s="290"/>
      <c r="HCG50" s="290"/>
      <c r="HCH50" s="290"/>
      <c r="HCI50" s="290"/>
      <c r="HCJ50" s="290"/>
      <c r="HCK50" s="290"/>
      <c r="HCL50" s="290"/>
      <c r="HCM50" s="290"/>
      <c r="HCN50" s="290"/>
      <c r="HCO50" s="290"/>
      <c r="HCP50" s="290"/>
      <c r="HCQ50" s="290"/>
      <c r="HCR50" s="290"/>
      <c r="HCS50" s="290"/>
      <c r="HCT50" s="290"/>
      <c r="HCU50" s="290"/>
      <c r="HCV50" s="290"/>
      <c r="HCW50" s="290"/>
      <c r="HCX50" s="290"/>
      <c r="HCY50" s="290"/>
      <c r="HCZ50" s="290"/>
      <c r="HDA50" s="290"/>
      <c r="HDB50" s="290"/>
      <c r="HDC50" s="290"/>
      <c r="HDD50" s="290"/>
      <c r="HDE50" s="290"/>
      <c r="HDF50" s="290"/>
      <c r="HDG50" s="290"/>
      <c r="HDH50" s="290"/>
      <c r="HDI50" s="290"/>
      <c r="HDJ50" s="290"/>
      <c r="HDK50" s="290"/>
      <c r="HDL50" s="290"/>
      <c r="HDM50" s="290"/>
      <c r="HDN50" s="290"/>
      <c r="HDO50" s="290"/>
      <c r="HDP50" s="290"/>
      <c r="HDQ50" s="290"/>
      <c r="HDR50" s="290"/>
      <c r="HDS50" s="290"/>
      <c r="HDT50" s="290"/>
      <c r="HDU50" s="290"/>
      <c r="HDV50" s="290"/>
      <c r="HDW50" s="290"/>
      <c r="HDX50" s="290"/>
      <c r="HDY50" s="290"/>
      <c r="HDZ50" s="290"/>
      <c r="HEA50" s="290"/>
      <c r="HEB50" s="290"/>
      <c r="HEC50" s="290"/>
      <c r="HED50" s="290"/>
      <c r="HEE50" s="290"/>
      <c r="HEF50" s="290"/>
      <c r="HEG50" s="290"/>
      <c r="HEH50" s="290"/>
      <c r="HEI50" s="290"/>
      <c r="HEJ50" s="290"/>
      <c r="HEK50" s="290"/>
      <c r="HEL50" s="290"/>
      <c r="HEM50" s="290"/>
      <c r="HEN50" s="290"/>
      <c r="HEO50" s="290"/>
      <c r="HEP50" s="290"/>
      <c r="HEQ50" s="290"/>
      <c r="HER50" s="290"/>
      <c r="HES50" s="290"/>
      <c r="HET50" s="290"/>
      <c r="HEU50" s="290"/>
      <c r="HEV50" s="290"/>
      <c r="HEW50" s="290"/>
      <c r="HEX50" s="290"/>
      <c r="HEY50" s="290"/>
      <c r="HEZ50" s="290"/>
      <c r="HFA50" s="290"/>
      <c r="HFB50" s="290"/>
      <c r="HFC50" s="290"/>
      <c r="HFD50" s="290"/>
      <c r="HFE50" s="290"/>
      <c r="HFF50" s="290"/>
      <c r="HFG50" s="290"/>
      <c r="HFH50" s="290"/>
      <c r="HFI50" s="290"/>
      <c r="HFJ50" s="290"/>
      <c r="HFK50" s="290"/>
      <c r="HFL50" s="290"/>
      <c r="HFM50" s="290"/>
      <c r="HFN50" s="290"/>
      <c r="HFO50" s="290"/>
      <c r="HFP50" s="290"/>
      <c r="HFQ50" s="290"/>
      <c r="HFR50" s="290"/>
      <c r="HFS50" s="290"/>
      <c r="HFT50" s="290"/>
      <c r="HFU50" s="290"/>
      <c r="HFV50" s="290"/>
      <c r="HFW50" s="290"/>
      <c r="HFX50" s="290"/>
      <c r="HFY50" s="290"/>
      <c r="HFZ50" s="290"/>
      <c r="HGA50" s="290"/>
      <c r="HGB50" s="290"/>
      <c r="HGC50" s="290"/>
      <c r="HGD50" s="290"/>
      <c r="HGE50" s="290"/>
      <c r="HGF50" s="290"/>
      <c r="HGG50" s="290"/>
      <c r="HGH50" s="290"/>
      <c r="HGI50" s="290"/>
      <c r="HGJ50" s="290"/>
      <c r="HGK50" s="290"/>
      <c r="HGL50" s="290"/>
      <c r="HGM50" s="290"/>
      <c r="HGN50" s="290"/>
      <c r="HGO50" s="290"/>
      <c r="HGP50" s="290"/>
      <c r="HGQ50" s="290"/>
      <c r="HGR50" s="290"/>
      <c r="HGS50" s="290"/>
      <c r="HGT50" s="290"/>
      <c r="HGU50" s="290"/>
      <c r="HGV50" s="290"/>
      <c r="HGW50" s="290"/>
      <c r="HGX50" s="290"/>
      <c r="HGY50" s="290"/>
      <c r="HGZ50" s="290"/>
      <c r="HHA50" s="290"/>
      <c r="HHB50" s="290"/>
      <c r="HHC50" s="290"/>
      <c r="HHD50" s="290"/>
      <c r="HHE50" s="290"/>
      <c r="HHF50" s="290"/>
      <c r="HHG50" s="290"/>
      <c r="HHH50" s="290"/>
      <c r="HHI50" s="290"/>
      <c r="HHJ50" s="290"/>
      <c r="HHK50" s="290"/>
      <c r="HHL50" s="290"/>
      <c r="HHM50" s="290"/>
      <c r="HHN50" s="290"/>
      <c r="HHO50" s="290"/>
      <c r="HHP50" s="290"/>
      <c r="HHQ50" s="290"/>
      <c r="HHR50" s="290"/>
      <c r="HHS50" s="290"/>
      <c r="HHT50" s="290"/>
      <c r="HHU50" s="290"/>
      <c r="HHV50" s="290"/>
      <c r="HHW50" s="290"/>
      <c r="HHX50" s="290"/>
      <c r="HHY50" s="290"/>
      <c r="HHZ50" s="290"/>
      <c r="HIA50" s="290"/>
      <c r="HIB50" s="290"/>
      <c r="HIC50" s="290"/>
      <c r="HID50" s="290"/>
      <c r="HIE50" s="290"/>
      <c r="HIF50" s="290"/>
      <c r="HIG50" s="290"/>
      <c r="HIH50" s="290"/>
      <c r="HII50" s="290"/>
      <c r="HIJ50" s="290"/>
      <c r="HIK50" s="290"/>
      <c r="HIL50" s="290"/>
      <c r="HIM50" s="290"/>
      <c r="HIN50" s="290"/>
      <c r="HIO50" s="290"/>
      <c r="HIP50" s="290"/>
      <c r="HIQ50" s="290"/>
      <c r="HIR50" s="290"/>
      <c r="HIS50" s="290"/>
      <c r="HIT50" s="290"/>
      <c r="HIU50" s="290"/>
      <c r="HIV50" s="290"/>
      <c r="HIW50" s="290"/>
      <c r="HIX50" s="290"/>
      <c r="HIY50" s="290"/>
      <c r="HIZ50" s="290"/>
      <c r="HJA50" s="290"/>
      <c r="HJB50" s="290"/>
      <c r="HJC50" s="290"/>
      <c r="HJD50" s="290"/>
      <c r="HJE50" s="290"/>
      <c r="HJF50" s="290"/>
      <c r="HJG50" s="290"/>
      <c r="HJH50" s="290"/>
      <c r="HJI50" s="290"/>
      <c r="HJJ50" s="290"/>
      <c r="HJK50" s="290"/>
      <c r="HJL50" s="290"/>
      <c r="HJM50" s="290"/>
      <c r="HJN50" s="290"/>
      <c r="HJO50" s="290"/>
      <c r="HJP50" s="290"/>
      <c r="HJQ50" s="290"/>
      <c r="HJR50" s="290"/>
      <c r="HJS50" s="290"/>
      <c r="HJT50" s="290"/>
      <c r="HJU50" s="290"/>
      <c r="HJV50" s="290"/>
      <c r="HJW50" s="290"/>
      <c r="HJX50" s="290"/>
      <c r="HJY50" s="290"/>
      <c r="HJZ50" s="290"/>
      <c r="HKA50" s="290"/>
      <c r="HKB50" s="290"/>
      <c r="HKC50" s="290"/>
      <c r="HKD50" s="290"/>
      <c r="HKE50" s="290"/>
      <c r="HKF50" s="290"/>
      <c r="HKG50" s="290"/>
      <c r="HKH50" s="290"/>
      <c r="HKI50" s="290"/>
      <c r="HKJ50" s="290"/>
      <c r="HKK50" s="290"/>
      <c r="HKL50" s="290"/>
      <c r="HKM50" s="290"/>
      <c r="HKN50" s="290"/>
      <c r="HKO50" s="290"/>
      <c r="HKP50" s="290"/>
      <c r="HKQ50" s="290"/>
      <c r="HKR50" s="290"/>
      <c r="HKS50" s="290"/>
      <c r="HKT50" s="290"/>
      <c r="HKU50" s="290"/>
      <c r="HKV50" s="290"/>
      <c r="HKW50" s="290"/>
      <c r="HKX50" s="290"/>
      <c r="HKY50" s="290"/>
      <c r="HKZ50" s="290"/>
      <c r="HLA50" s="290"/>
      <c r="HLB50" s="290"/>
      <c r="HLC50" s="290"/>
      <c r="HLD50" s="290"/>
      <c r="HLE50" s="290"/>
      <c r="HLF50" s="290"/>
      <c r="HLG50" s="290"/>
      <c r="HLH50" s="290"/>
      <c r="HLI50" s="290"/>
      <c r="HLJ50" s="290"/>
      <c r="HLK50" s="290"/>
      <c r="HLL50" s="290"/>
      <c r="HLM50" s="290"/>
      <c r="HLN50" s="290"/>
      <c r="HLO50" s="290"/>
      <c r="HLP50" s="290"/>
      <c r="HLQ50" s="290"/>
      <c r="HLR50" s="290"/>
      <c r="HLS50" s="290"/>
      <c r="HLT50" s="290"/>
      <c r="HLU50" s="290"/>
      <c r="HLV50" s="290"/>
      <c r="HLW50" s="290"/>
      <c r="HLX50" s="290"/>
      <c r="HLY50" s="290"/>
      <c r="HLZ50" s="290"/>
      <c r="HMA50" s="290"/>
      <c r="HMB50" s="290"/>
      <c r="HMC50" s="290"/>
      <c r="HMD50" s="290"/>
      <c r="HME50" s="290"/>
      <c r="HMF50" s="290"/>
      <c r="HMG50" s="290"/>
      <c r="HMH50" s="290"/>
      <c r="HMI50" s="290"/>
      <c r="HMJ50" s="290"/>
      <c r="HMK50" s="290"/>
      <c r="HML50" s="290"/>
      <c r="HMM50" s="290"/>
      <c r="HMN50" s="290"/>
      <c r="HMO50" s="290"/>
      <c r="HMP50" s="290"/>
      <c r="HMQ50" s="290"/>
      <c r="HMR50" s="290"/>
      <c r="HMS50" s="290"/>
      <c r="HMT50" s="290"/>
      <c r="HMU50" s="290"/>
      <c r="HMV50" s="290"/>
      <c r="HMW50" s="290"/>
      <c r="HMX50" s="290"/>
      <c r="HMY50" s="290"/>
      <c r="HMZ50" s="290"/>
      <c r="HNA50" s="290"/>
      <c r="HNB50" s="290"/>
      <c r="HNC50" s="290"/>
      <c r="HND50" s="290"/>
      <c r="HNE50" s="290"/>
      <c r="HNF50" s="290"/>
      <c r="HNG50" s="290"/>
      <c r="HNH50" s="290"/>
      <c r="HNI50" s="290"/>
      <c r="HNJ50" s="290"/>
      <c r="HNK50" s="290"/>
      <c r="HNL50" s="290"/>
      <c r="HNM50" s="290"/>
      <c r="HNN50" s="290"/>
      <c r="HNO50" s="290"/>
      <c r="HNP50" s="290"/>
      <c r="HNQ50" s="290"/>
      <c r="HNR50" s="290"/>
      <c r="HNS50" s="290"/>
      <c r="HNT50" s="290"/>
      <c r="HNU50" s="290"/>
      <c r="HNV50" s="290"/>
      <c r="HNW50" s="290"/>
      <c r="HNX50" s="290"/>
      <c r="HNY50" s="290"/>
      <c r="HNZ50" s="290"/>
      <c r="HOA50" s="290"/>
      <c r="HOB50" s="290"/>
      <c r="HOC50" s="290"/>
      <c r="HOD50" s="290"/>
      <c r="HOE50" s="290"/>
      <c r="HOF50" s="290"/>
      <c r="HOG50" s="290"/>
      <c r="HOH50" s="290"/>
      <c r="HOI50" s="290"/>
      <c r="HOJ50" s="290"/>
      <c r="HOK50" s="290"/>
      <c r="HOL50" s="290"/>
      <c r="HOM50" s="290"/>
      <c r="HON50" s="290"/>
      <c r="HOO50" s="290"/>
      <c r="HOP50" s="290"/>
      <c r="HOQ50" s="290"/>
      <c r="HOR50" s="290"/>
      <c r="HOS50" s="290"/>
      <c r="HOT50" s="290"/>
      <c r="HOU50" s="290"/>
      <c r="HOV50" s="290"/>
      <c r="HOW50" s="290"/>
      <c r="HOX50" s="290"/>
      <c r="HOY50" s="290"/>
      <c r="HOZ50" s="290"/>
      <c r="HPA50" s="290"/>
      <c r="HPB50" s="290"/>
      <c r="HPC50" s="290"/>
      <c r="HPD50" s="290"/>
      <c r="HPE50" s="290"/>
      <c r="HPF50" s="290"/>
      <c r="HPG50" s="290"/>
      <c r="HPH50" s="290"/>
      <c r="HPI50" s="290"/>
      <c r="HPJ50" s="290"/>
      <c r="HPK50" s="290"/>
      <c r="HPL50" s="290"/>
      <c r="HPM50" s="290"/>
      <c r="HPN50" s="290"/>
      <c r="HPO50" s="290"/>
      <c r="HPP50" s="290"/>
      <c r="HPQ50" s="290"/>
      <c r="HPR50" s="290"/>
      <c r="HPS50" s="290"/>
      <c r="HPT50" s="290"/>
      <c r="HPU50" s="290"/>
      <c r="HPV50" s="290"/>
      <c r="HPW50" s="290"/>
      <c r="HPX50" s="290"/>
      <c r="HPY50" s="290"/>
      <c r="HPZ50" s="290"/>
      <c r="HQA50" s="290"/>
      <c r="HQB50" s="290"/>
      <c r="HQC50" s="290"/>
      <c r="HQD50" s="290"/>
      <c r="HQE50" s="290"/>
      <c r="HQF50" s="290"/>
      <c r="HQG50" s="290"/>
      <c r="HQH50" s="290"/>
      <c r="HQI50" s="290"/>
      <c r="HQJ50" s="290"/>
      <c r="HQK50" s="290"/>
      <c r="HQL50" s="290"/>
      <c r="HQM50" s="290"/>
      <c r="HQN50" s="290"/>
      <c r="HQO50" s="290"/>
      <c r="HQP50" s="290"/>
      <c r="HQQ50" s="290"/>
      <c r="HQR50" s="290"/>
      <c r="HQS50" s="290"/>
      <c r="HQT50" s="290"/>
      <c r="HQU50" s="290"/>
      <c r="HQV50" s="290"/>
      <c r="HQW50" s="290"/>
      <c r="HQX50" s="290"/>
      <c r="HQY50" s="290"/>
      <c r="HQZ50" s="290"/>
      <c r="HRA50" s="290"/>
      <c r="HRB50" s="290"/>
      <c r="HRC50" s="290"/>
      <c r="HRD50" s="290"/>
      <c r="HRE50" s="290"/>
      <c r="HRF50" s="290"/>
      <c r="HRG50" s="290"/>
      <c r="HRH50" s="290"/>
      <c r="HRI50" s="290"/>
      <c r="HRJ50" s="290"/>
      <c r="HRK50" s="290"/>
      <c r="HRL50" s="290"/>
      <c r="HRM50" s="290"/>
      <c r="HRN50" s="290"/>
      <c r="HRO50" s="290"/>
      <c r="HRP50" s="290"/>
      <c r="HRQ50" s="290"/>
      <c r="HRR50" s="290"/>
      <c r="HRS50" s="290"/>
      <c r="HRT50" s="290"/>
      <c r="HRU50" s="290"/>
      <c r="HRV50" s="290"/>
      <c r="HRW50" s="290"/>
      <c r="HRX50" s="290"/>
      <c r="HRY50" s="290"/>
      <c r="HRZ50" s="290"/>
      <c r="HSA50" s="290"/>
      <c r="HSB50" s="290"/>
      <c r="HSC50" s="290"/>
      <c r="HSD50" s="290"/>
      <c r="HSE50" s="290"/>
      <c r="HSF50" s="290"/>
      <c r="HSG50" s="290"/>
      <c r="HSH50" s="290"/>
      <c r="HSI50" s="290"/>
      <c r="HSJ50" s="290"/>
      <c r="HSK50" s="290"/>
      <c r="HSL50" s="290"/>
      <c r="HSM50" s="290"/>
      <c r="HSN50" s="290"/>
      <c r="HSO50" s="290"/>
      <c r="HSP50" s="290"/>
      <c r="HSQ50" s="290"/>
      <c r="HSR50" s="290"/>
      <c r="HSS50" s="290"/>
      <c r="HST50" s="290"/>
      <c r="HSU50" s="290"/>
      <c r="HSV50" s="290"/>
      <c r="HSW50" s="290"/>
      <c r="HSX50" s="290"/>
      <c r="HSY50" s="290"/>
      <c r="HSZ50" s="290"/>
      <c r="HTA50" s="290"/>
      <c r="HTB50" s="290"/>
      <c r="HTC50" s="290"/>
      <c r="HTD50" s="290"/>
      <c r="HTE50" s="290"/>
      <c r="HTF50" s="290"/>
      <c r="HTG50" s="290"/>
      <c r="HTH50" s="290"/>
      <c r="HTI50" s="290"/>
      <c r="HTJ50" s="290"/>
      <c r="HTK50" s="290"/>
      <c r="HTL50" s="290"/>
      <c r="HTM50" s="290"/>
      <c r="HTN50" s="290"/>
      <c r="HTO50" s="290"/>
      <c r="HTP50" s="290"/>
      <c r="HTQ50" s="290"/>
      <c r="HTR50" s="290"/>
      <c r="HTS50" s="290"/>
      <c r="HTT50" s="290"/>
      <c r="HTU50" s="290"/>
      <c r="HTV50" s="290"/>
      <c r="HTW50" s="290"/>
      <c r="HTX50" s="290"/>
      <c r="HTY50" s="290"/>
      <c r="HTZ50" s="290"/>
      <c r="HUA50" s="290"/>
      <c r="HUB50" s="290"/>
      <c r="HUC50" s="290"/>
      <c r="HUD50" s="290"/>
      <c r="HUE50" s="290"/>
      <c r="HUF50" s="290"/>
      <c r="HUG50" s="290"/>
      <c r="HUH50" s="290"/>
      <c r="HUI50" s="290"/>
      <c r="HUJ50" s="290"/>
      <c r="HUK50" s="290"/>
      <c r="HUL50" s="290"/>
      <c r="HUM50" s="290"/>
      <c r="HUN50" s="290"/>
      <c r="HUO50" s="290"/>
      <c r="HUP50" s="290"/>
      <c r="HUQ50" s="290"/>
      <c r="HUR50" s="290"/>
      <c r="HUS50" s="290"/>
      <c r="HUT50" s="290"/>
      <c r="HUU50" s="290"/>
      <c r="HUV50" s="290"/>
      <c r="HUW50" s="290"/>
      <c r="HUX50" s="290"/>
      <c r="HUY50" s="290"/>
      <c r="HUZ50" s="290"/>
      <c r="HVA50" s="290"/>
      <c r="HVB50" s="290"/>
      <c r="HVC50" s="290"/>
      <c r="HVD50" s="290"/>
      <c r="HVE50" s="290"/>
      <c r="HVF50" s="290"/>
      <c r="HVG50" s="290"/>
      <c r="HVH50" s="290"/>
      <c r="HVI50" s="290"/>
      <c r="HVJ50" s="290"/>
      <c r="HVK50" s="290"/>
      <c r="HVL50" s="290"/>
      <c r="HVM50" s="290"/>
      <c r="HVN50" s="290"/>
      <c r="HVO50" s="290"/>
      <c r="HVP50" s="290"/>
      <c r="HVQ50" s="290"/>
      <c r="HVR50" s="290"/>
      <c r="HVS50" s="290"/>
      <c r="HVT50" s="290"/>
      <c r="HVU50" s="290"/>
      <c r="HVV50" s="290"/>
      <c r="HVW50" s="290"/>
      <c r="HVX50" s="290"/>
      <c r="HVY50" s="290"/>
      <c r="HVZ50" s="290"/>
      <c r="HWA50" s="290"/>
      <c r="HWB50" s="290"/>
      <c r="HWC50" s="290"/>
      <c r="HWD50" s="290"/>
      <c r="HWE50" s="290"/>
      <c r="HWF50" s="290"/>
      <c r="HWG50" s="290"/>
      <c r="HWH50" s="290"/>
      <c r="HWI50" s="290"/>
      <c r="HWJ50" s="290"/>
      <c r="HWK50" s="290"/>
      <c r="HWL50" s="290"/>
      <c r="HWM50" s="290"/>
      <c r="HWN50" s="290"/>
      <c r="HWO50" s="290"/>
      <c r="HWP50" s="290"/>
      <c r="HWQ50" s="290"/>
      <c r="HWR50" s="290"/>
      <c r="HWS50" s="290"/>
      <c r="HWT50" s="290"/>
      <c r="HWU50" s="290"/>
      <c r="HWV50" s="290"/>
      <c r="HWW50" s="290"/>
      <c r="HWX50" s="290"/>
      <c r="HWY50" s="290"/>
      <c r="HWZ50" s="290"/>
      <c r="HXA50" s="290"/>
      <c r="HXB50" s="290"/>
      <c r="HXC50" s="290"/>
      <c r="HXD50" s="290"/>
      <c r="HXE50" s="290"/>
      <c r="HXF50" s="290"/>
      <c r="HXG50" s="290"/>
      <c r="HXH50" s="290"/>
      <c r="HXI50" s="290"/>
      <c r="HXJ50" s="290"/>
      <c r="HXK50" s="290"/>
      <c r="HXL50" s="290"/>
      <c r="HXM50" s="290"/>
      <c r="HXN50" s="290"/>
      <c r="HXO50" s="290"/>
      <c r="HXP50" s="290"/>
      <c r="HXQ50" s="290"/>
      <c r="HXR50" s="290"/>
      <c r="HXS50" s="290"/>
      <c r="HXT50" s="290"/>
      <c r="HXU50" s="290"/>
      <c r="HXV50" s="290"/>
      <c r="HXW50" s="290"/>
      <c r="HXX50" s="290"/>
      <c r="HXY50" s="290"/>
      <c r="HXZ50" s="290"/>
      <c r="HYA50" s="290"/>
      <c r="HYB50" s="290"/>
      <c r="HYC50" s="290"/>
      <c r="HYD50" s="290"/>
      <c r="HYE50" s="290"/>
      <c r="HYF50" s="290"/>
      <c r="HYG50" s="290"/>
      <c r="HYH50" s="290"/>
      <c r="HYI50" s="290"/>
      <c r="HYJ50" s="290"/>
      <c r="HYK50" s="290"/>
      <c r="HYL50" s="290"/>
      <c r="HYM50" s="290"/>
      <c r="HYN50" s="290"/>
      <c r="HYO50" s="290"/>
      <c r="HYP50" s="290"/>
      <c r="HYQ50" s="290"/>
      <c r="HYR50" s="290"/>
      <c r="HYS50" s="290"/>
      <c r="HYT50" s="290"/>
      <c r="HYU50" s="290"/>
      <c r="HYV50" s="290"/>
      <c r="HYW50" s="290"/>
      <c r="HYX50" s="290"/>
      <c r="HYY50" s="290"/>
      <c r="HYZ50" s="290"/>
      <c r="HZA50" s="290"/>
      <c r="HZB50" s="290"/>
      <c r="HZC50" s="290"/>
      <c r="HZD50" s="290"/>
      <c r="HZE50" s="290"/>
      <c r="HZF50" s="290"/>
      <c r="HZG50" s="290"/>
      <c r="HZH50" s="290"/>
      <c r="HZI50" s="290"/>
      <c r="HZJ50" s="290"/>
      <c r="HZK50" s="290"/>
      <c r="HZL50" s="290"/>
      <c r="HZM50" s="290"/>
      <c r="HZN50" s="290"/>
      <c r="HZO50" s="290"/>
      <c r="HZP50" s="290"/>
      <c r="HZQ50" s="290"/>
      <c r="HZR50" s="290"/>
      <c r="HZS50" s="290"/>
      <c r="HZT50" s="290"/>
      <c r="HZU50" s="290"/>
      <c r="HZV50" s="290"/>
      <c r="HZW50" s="290"/>
      <c r="HZX50" s="290"/>
      <c r="HZY50" s="290"/>
      <c r="HZZ50" s="290"/>
      <c r="IAA50" s="290"/>
      <c r="IAB50" s="290"/>
      <c r="IAC50" s="290"/>
      <c r="IAD50" s="290"/>
      <c r="IAE50" s="290"/>
      <c r="IAF50" s="290"/>
      <c r="IAG50" s="290"/>
      <c r="IAH50" s="290"/>
      <c r="IAI50" s="290"/>
      <c r="IAJ50" s="290"/>
      <c r="IAK50" s="290"/>
      <c r="IAL50" s="290"/>
      <c r="IAM50" s="290"/>
      <c r="IAN50" s="290"/>
      <c r="IAO50" s="290"/>
      <c r="IAP50" s="290"/>
      <c r="IAQ50" s="290"/>
      <c r="IAR50" s="290"/>
      <c r="IAS50" s="290"/>
      <c r="IAT50" s="290"/>
      <c r="IAU50" s="290"/>
      <c r="IAV50" s="290"/>
      <c r="IAW50" s="290"/>
      <c r="IAX50" s="290"/>
      <c r="IAY50" s="290"/>
      <c r="IAZ50" s="290"/>
      <c r="IBA50" s="290"/>
      <c r="IBB50" s="290"/>
      <c r="IBC50" s="290"/>
      <c r="IBD50" s="290"/>
      <c r="IBE50" s="290"/>
      <c r="IBF50" s="290"/>
      <c r="IBG50" s="290"/>
      <c r="IBH50" s="290"/>
      <c r="IBI50" s="290"/>
      <c r="IBJ50" s="290"/>
      <c r="IBK50" s="290"/>
      <c r="IBL50" s="290"/>
      <c r="IBM50" s="290"/>
      <c r="IBN50" s="290"/>
      <c r="IBO50" s="290"/>
      <c r="IBP50" s="290"/>
      <c r="IBQ50" s="290"/>
      <c r="IBR50" s="290"/>
      <c r="IBS50" s="290"/>
      <c r="IBT50" s="290"/>
      <c r="IBU50" s="290"/>
      <c r="IBV50" s="290"/>
      <c r="IBW50" s="290"/>
      <c r="IBX50" s="290"/>
      <c r="IBY50" s="290"/>
      <c r="IBZ50" s="290"/>
      <c r="ICA50" s="290"/>
      <c r="ICB50" s="290"/>
      <c r="ICC50" s="290"/>
      <c r="ICD50" s="290"/>
      <c r="ICE50" s="290"/>
      <c r="ICF50" s="290"/>
      <c r="ICG50" s="290"/>
      <c r="ICH50" s="290"/>
      <c r="ICI50" s="290"/>
      <c r="ICJ50" s="290"/>
      <c r="ICK50" s="290"/>
      <c r="ICL50" s="290"/>
      <c r="ICM50" s="290"/>
      <c r="ICN50" s="290"/>
      <c r="ICO50" s="290"/>
      <c r="ICP50" s="290"/>
      <c r="ICQ50" s="290"/>
      <c r="ICR50" s="290"/>
      <c r="ICS50" s="290"/>
      <c r="ICT50" s="290"/>
      <c r="ICU50" s="290"/>
      <c r="ICV50" s="290"/>
      <c r="ICW50" s="290"/>
      <c r="ICX50" s="290"/>
      <c r="ICY50" s="290"/>
      <c r="ICZ50" s="290"/>
      <c r="IDA50" s="290"/>
      <c r="IDB50" s="290"/>
      <c r="IDC50" s="290"/>
      <c r="IDD50" s="290"/>
      <c r="IDE50" s="290"/>
      <c r="IDF50" s="290"/>
      <c r="IDG50" s="290"/>
      <c r="IDH50" s="290"/>
      <c r="IDI50" s="290"/>
      <c r="IDJ50" s="290"/>
      <c r="IDK50" s="290"/>
      <c r="IDL50" s="290"/>
      <c r="IDM50" s="290"/>
      <c r="IDN50" s="290"/>
      <c r="IDO50" s="290"/>
      <c r="IDP50" s="290"/>
      <c r="IDQ50" s="290"/>
      <c r="IDR50" s="290"/>
      <c r="IDS50" s="290"/>
      <c r="IDT50" s="290"/>
      <c r="IDU50" s="290"/>
      <c r="IDV50" s="290"/>
      <c r="IDW50" s="290"/>
      <c r="IDX50" s="290"/>
      <c r="IDY50" s="290"/>
      <c r="IDZ50" s="290"/>
      <c r="IEA50" s="290"/>
      <c r="IEB50" s="290"/>
      <c r="IEC50" s="290"/>
      <c r="IED50" s="290"/>
      <c r="IEE50" s="290"/>
      <c r="IEF50" s="290"/>
      <c r="IEG50" s="290"/>
      <c r="IEH50" s="290"/>
      <c r="IEI50" s="290"/>
      <c r="IEJ50" s="290"/>
      <c r="IEK50" s="290"/>
      <c r="IEL50" s="290"/>
      <c r="IEM50" s="290"/>
      <c r="IEN50" s="290"/>
      <c r="IEO50" s="290"/>
      <c r="IEP50" s="290"/>
      <c r="IEQ50" s="290"/>
      <c r="IER50" s="290"/>
      <c r="IES50" s="290"/>
      <c r="IET50" s="290"/>
      <c r="IEU50" s="290"/>
      <c r="IEV50" s="290"/>
      <c r="IEW50" s="290"/>
      <c r="IEX50" s="290"/>
      <c r="IEY50" s="290"/>
      <c r="IEZ50" s="290"/>
      <c r="IFA50" s="290"/>
      <c r="IFB50" s="290"/>
      <c r="IFC50" s="290"/>
      <c r="IFD50" s="290"/>
      <c r="IFE50" s="290"/>
      <c r="IFF50" s="290"/>
      <c r="IFG50" s="290"/>
      <c r="IFH50" s="290"/>
      <c r="IFI50" s="290"/>
      <c r="IFJ50" s="290"/>
      <c r="IFK50" s="290"/>
      <c r="IFL50" s="290"/>
      <c r="IFM50" s="290"/>
      <c r="IFN50" s="290"/>
      <c r="IFO50" s="290"/>
      <c r="IFP50" s="290"/>
      <c r="IFQ50" s="290"/>
      <c r="IFR50" s="290"/>
      <c r="IFS50" s="290"/>
      <c r="IFT50" s="290"/>
      <c r="IFU50" s="290"/>
      <c r="IFV50" s="290"/>
      <c r="IFW50" s="290"/>
      <c r="IFX50" s="290"/>
      <c r="IFY50" s="290"/>
      <c r="IFZ50" s="290"/>
      <c r="IGA50" s="290"/>
      <c r="IGB50" s="290"/>
      <c r="IGC50" s="290"/>
      <c r="IGD50" s="290"/>
      <c r="IGE50" s="290"/>
      <c r="IGF50" s="290"/>
      <c r="IGG50" s="290"/>
      <c r="IGH50" s="290"/>
      <c r="IGI50" s="290"/>
      <c r="IGJ50" s="290"/>
      <c r="IGK50" s="290"/>
      <c r="IGL50" s="290"/>
      <c r="IGM50" s="290"/>
      <c r="IGN50" s="290"/>
      <c r="IGO50" s="290"/>
      <c r="IGP50" s="290"/>
      <c r="IGQ50" s="290"/>
      <c r="IGR50" s="290"/>
      <c r="IGS50" s="290"/>
      <c r="IGT50" s="290"/>
      <c r="IGU50" s="290"/>
      <c r="IGV50" s="290"/>
      <c r="IGW50" s="290"/>
      <c r="IGX50" s="290"/>
      <c r="IGY50" s="290"/>
      <c r="IGZ50" s="290"/>
      <c r="IHA50" s="290"/>
      <c r="IHB50" s="290"/>
      <c r="IHC50" s="290"/>
      <c r="IHD50" s="290"/>
      <c r="IHE50" s="290"/>
      <c r="IHF50" s="290"/>
      <c r="IHG50" s="290"/>
      <c r="IHH50" s="290"/>
      <c r="IHI50" s="290"/>
      <c r="IHJ50" s="290"/>
      <c r="IHK50" s="290"/>
      <c r="IHL50" s="290"/>
      <c r="IHM50" s="290"/>
      <c r="IHN50" s="290"/>
      <c r="IHO50" s="290"/>
      <c r="IHP50" s="290"/>
      <c r="IHQ50" s="290"/>
      <c r="IHR50" s="290"/>
      <c r="IHS50" s="290"/>
      <c r="IHT50" s="290"/>
      <c r="IHU50" s="290"/>
      <c r="IHV50" s="290"/>
      <c r="IHW50" s="290"/>
      <c r="IHX50" s="290"/>
      <c r="IHY50" s="290"/>
      <c r="IHZ50" s="290"/>
      <c r="IIA50" s="290"/>
      <c r="IIB50" s="290"/>
      <c r="IIC50" s="290"/>
      <c r="IID50" s="290"/>
      <c r="IIE50" s="290"/>
      <c r="IIF50" s="290"/>
      <c r="IIG50" s="290"/>
      <c r="IIH50" s="290"/>
      <c r="III50" s="290"/>
      <c r="IIJ50" s="290"/>
      <c r="IIK50" s="290"/>
      <c r="IIL50" s="290"/>
      <c r="IIM50" s="290"/>
      <c r="IIN50" s="290"/>
      <c r="IIO50" s="290"/>
      <c r="IIP50" s="290"/>
      <c r="IIQ50" s="290"/>
      <c r="IIR50" s="290"/>
      <c r="IIS50" s="290"/>
      <c r="IIT50" s="290"/>
      <c r="IIU50" s="290"/>
      <c r="IIV50" s="290"/>
      <c r="IIW50" s="290"/>
      <c r="IIX50" s="290"/>
      <c r="IIY50" s="290"/>
      <c r="IIZ50" s="290"/>
      <c r="IJA50" s="290"/>
      <c r="IJB50" s="290"/>
      <c r="IJC50" s="290"/>
      <c r="IJD50" s="290"/>
      <c r="IJE50" s="290"/>
      <c r="IJF50" s="290"/>
      <c r="IJG50" s="290"/>
      <c r="IJH50" s="290"/>
      <c r="IJI50" s="290"/>
      <c r="IJJ50" s="290"/>
      <c r="IJK50" s="290"/>
      <c r="IJL50" s="290"/>
      <c r="IJM50" s="290"/>
      <c r="IJN50" s="290"/>
      <c r="IJO50" s="290"/>
      <c r="IJP50" s="290"/>
      <c r="IJQ50" s="290"/>
      <c r="IJR50" s="290"/>
      <c r="IJS50" s="290"/>
      <c r="IJT50" s="290"/>
      <c r="IJU50" s="290"/>
      <c r="IJV50" s="290"/>
      <c r="IJW50" s="290"/>
      <c r="IJX50" s="290"/>
      <c r="IJY50" s="290"/>
      <c r="IJZ50" s="290"/>
      <c r="IKA50" s="290"/>
      <c r="IKB50" s="290"/>
      <c r="IKC50" s="290"/>
      <c r="IKD50" s="290"/>
      <c r="IKE50" s="290"/>
      <c r="IKF50" s="290"/>
      <c r="IKG50" s="290"/>
      <c r="IKH50" s="290"/>
      <c r="IKI50" s="290"/>
      <c r="IKJ50" s="290"/>
      <c r="IKK50" s="290"/>
      <c r="IKL50" s="290"/>
      <c r="IKM50" s="290"/>
      <c r="IKN50" s="290"/>
      <c r="IKO50" s="290"/>
      <c r="IKP50" s="290"/>
      <c r="IKQ50" s="290"/>
      <c r="IKR50" s="290"/>
      <c r="IKS50" s="290"/>
      <c r="IKT50" s="290"/>
      <c r="IKU50" s="290"/>
      <c r="IKV50" s="290"/>
      <c r="IKW50" s="290"/>
      <c r="IKX50" s="290"/>
      <c r="IKY50" s="290"/>
      <c r="IKZ50" s="290"/>
      <c r="ILA50" s="290"/>
      <c r="ILB50" s="290"/>
      <c r="ILC50" s="290"/>
      <c r="ILD50" s="290"/>
      <c r="ILE50" s="290"/>
      <c r="ILF50" s="290"/>
      <c r="ILG50" s="290"/>
      <c r="ILH50" s="290"/>
      <c r="ILI50" s="290"/>
      <c r="ILJ50" s="290"/>
      <c r="ILK50" s="290"/>
      <c r="ILL50" s="290"/>
      <c r="ILM50" s="290"/>
      <c r="ILN50" s="290"/>
      <c r="ILO50" s="290"/>
      <c r="ILP50" s="290"/>
      <c r="ILQ50" s="290"/>
      <c r="ILR50" s="290"/>
      <c r="ILS50" s="290"/>
      <c r="ILT50" s="290"/>
      <c r="ILU50" s="290"/>
      <c r="ILV50" s="290"/>
      <c r="ILW50" s="290"/>
      <c r="ILX50" s="290"/>
      <c r="ILY50" s="290"/>
      <c r="ILZ50" s="290"/>
      <c r="IMA50" s="290"/>
      <c r="IMB50" s="290"/>
      <c r="IMC50" s="290"/>
      <c r="IMD50" s="290"/>
      <c r="IME50" s="290"/>
      <c r="IMF50" s="290"/>
      <c r="IMG50" s="290"/>
      <c r="IMH50" s="290"/>
      <c r="IMI50" s="290"/>
      <c r="IMJ50" s="290"/>
      <c r="IMK50" s="290"/>
      <c r="IML50" s="290"/>
      <c r="IMM50" s="290"/>
      <c r="IMN50" s="290"/>
      <c r="IMO50" s="290"/>
      <c r="IMP50" s="290"/>
      <c r="IMQ50" s="290"/>
      <c r="IMR50" s="290"/>
      <c r="IMS50" s="290"/>
      <c r="IMT50" s="290"/>
      <c r="IMU50" s="290"/>
      <c r="IMV50" s="290"/>
      <c r="IMW50" s="290"/>
      <c r="IMX50" s="290"/>
      <c r="IMY50" s="290"/>
      <c r="IMZ50" s="290"/>
      <c r="INA50" s="290"/>
      <c r="INB50" s="290"/>
      <c r="INC50" s="290"/>
      <c r="IND50" s="290"/>
      <c r="INE50" s="290"/>
      <c r="INF50" s="290"/>
      <c r="ING50" s="290"/>
      <c r="INH50" s="290"/>
      <c r="INI50" s="290"/>
      <c r="INJ50" s="290"/>
      <c r="INK50" s="290"/>
      <c r="INL50" s="290"/>
      <c r="INM50" s="290"/>
      <c r="INN50" s="290"/>
      <c r="INO50" s="290"/>
      <c r="INP50" s="290"/>
      <c r="INQ50" s="290"/>
      <c r="INR50" s="290"/>
      <c r="INS50" s="290"/>
      <c r="INT50" s="290"/>
      <c r="INU50" s="290"/>
      <c r="INV50" s="290"/>
      <c r="INW50" s="290"/>
      <c r="INX50" s="290"/>
      <c r="INY50" s="290"/>
      <c r="INZ50" s="290"/>
      <c r="IOA50" s="290"/>
      <c r="IOB50" s="290"/>
      <c r="IOC50" s="290"/>
      <c r="IOD50" s="290"/>
      <c r="IOE50" s="290"/>
      <c r="IOF50" s="290"/>
      <c r="IOG50" s="290"/>
      <c r="IOH50" s="290"/>
      <c r="IOI50" s="290"/>
      <c r="IOJ50" s="290"/>
      <c r="IOK50" s="290"/>
      <c r="IOL50" s="290"/>
      <c r="IOM50" s="290"/>
      <c r="ION50" s="290"/>
      <c r="IOO50" s="290"/>
      <c r="IOP50" s="290"/>
      <c r="IOQ50" s="290"/>
      <c r="IOR50" s="290"/>
      <c r="IOS50" s="290"/>
      <c r="IOT50" s="290"/>
      <c r="IOU50" s="290"/>
      <c r="IOV50" s="290"/>
      <c r="IOW50" s="290"/>
      <c r="IOX50" s="290"/>
      <c r="IOY50" s="290"/>
      <c r="IOZ50" s="290"/>
      <c r="IPA50" s="290"/>
      <c r="IPB50" s="290"/>
      <c r="IPC50" s="290"/>
      <c r="IPD50" s="290"/>
      <c r="IPE50" s="290"/>
      <c r="IPF50" s="290"/>
      <c r="IPG50" s="290"/>
      <c r="IPH50" s="290"/>
      <c r="IPI50" s="290"/>
      <c r="IPJ50" s="290"/>
      <c r="IPK50" s="290"/>
      <c r="IPL50" s="290"/>
      <c r="IPM50" s="290"/>
      <c r="IPN50" s="290"/>
      <c r="IPO50" s="290"/>
      <c r="IPP50" s="290"/>
      <c r="IPQ50" s="290"/>
      <c r="IPR50" s="290"/>
      <c r="IPS50" s="290"/>
      <c r="IPT50" s="290"/>
      <c r="IPU50" s="290"/>
      <c r="IPV50" s="290"/>
      <c r="IPW50" s="290"/>
      <c r="IPX50" s="290"/>
      <c r="IPY50" s="290"/>
      <c r="IPZ50" s="290"/>
      <c r="IQA50" s="290"/>
      <c r="IQB50" s="290"/>
      <c r="IQC50" s="290"/>
      <c r="IQD50" s="290"/>
      <c r="IQE50" s="290"/>
      <c r="IQF50" s="290"/>
      <c r="IQG50" s="290"/>
      <c r="IQH50" s="290"/>
      <c r="IQI50" s="290"/>
      <c r="IQJ50" s="290"/>
      <c r="IQK50" s="290"/>
      <c r="IQL50" s="290"/>
      <c r="IQM50" s="290"/>
      <c r="IQN50" s="290"/>
      <c r="IQO50" s="290"/>
      <c r="IQP50" s="290"/>
      <c r="IQQ50" s="290"/>
      <c r="IQR50" s="290"/>
      <c r="IQS50" s="290"/>
      <c r="IQT50" s="290"/>
      <c r="IQU50" s="290"/>
      <c r="IQV50" s="290"/>
      <c r="IQW50" s="290"/>
      <c r="IQX50" s="290"/>
      <c r="IQY50" s="290"/>
      <c r="IQZ50" s="290"/>
      <c r="IRA50" s="290"/>
      <c r="IRB50" s="290"/>
      <c r="IRC50" s="290"/>
      <c r="IRD50" s="290"/>
      <c r="IRE50" s="290"/>
      <c r="IRF50" s="290"/>
      <c r="IRG50" s="290"/>
      <c r="IRH50" s="290"/>
      <c r="IRI50" s="290"/>
      <c r="IRJ50" s="290"/>
      <c r="IRK50" s="290"/>
      <c r="IRL50" s="290"/>
      <c r="IRM50" s="290"/>
      <c r="IRN50" s="290"/>
      <c r="IRO50" s="290"/>
      <c r="IRP50" s="290"/>
      <c r="IRQ50" s="290"/>
      <c r="IRR50" s="290"/>
      <c r="IRS50" s="290"/>
      <c r="IRT50" s="290"/>
      <c r="IRU50" s="290"/>
      <c r="IRV50" s="290"/>
      <c r="IRW50" s="290"/>
      <c r="IRX50" s="290"/>
      <c r="IRY50" s="290"/>
      <c r="IRZ50" s="290"/>
      <c r="ISA50" s="290"/>
      <c r="ISB50" s="290"/>
      <c r="ISC50" s="290"/>
      <c r="ISD50" s="290"/>
      <c r="ISE50" s="290"/>
      <c r="ISF50" s="290"/>
      <c r="ISG50" s="290"/>
      <c r="ISH50" s="290"/>
      <c r="ISI50" s="290"/>
      <c r="ISJ50" s="290"/>
      <c r="ISK50" s="290"/>
      <c r="ISL50" s="290"/>
      <c r="ISM50" s="290"/>
      <c r="ISN50" s="290"/>
      <c r="ISO50" s="290"/>
      <c r="ISP50" s="290"/>
      <c r="ISQ50" s="290"/>
      <c r="ISR50" s="290"/>
      <c r="ISS50" s="290"/>
      <c r="IST50" s="290"/>
      <c r="ISU50" s="290"/>
      <c r="ISV50" s="290"/>
      <c r="ISW50" s="290"/>
      <c r="ISX50" s="290"/>
      <c r="ISY50" s="290"/>
      <c r="ISZ50" s="290"/>
      <c r="ITA50" s="290"/>
      <c r="ITB50" s="290"/>
      <c r="ITC50" s="290"/>
      <c r="ITD50" s="290"/>
      <c r="ITE50" s="290"/>
      <c r="ITF50" s="290"/>
      <c r="ITG50" s="290"/>
      <c r="ITH50" s="290"/>
      <c r="ITI50" s="290"/>
      <c r="ITJ50" s="290"/>
      <c r="ITK50" s="290"/>
      <c r="ITL50" s="290"/>
      <c r="ITM50" s="290"/>
      <c r="ITN50" s="290"/>
      <c r="ITO50" s="290"/>
      <c r="ITP50" s="290"/>
      <c r="ITQ50" s="290"/>
      <c r="ITR50" s="290"/>
      <c r="ITS50" s="290"/>
      <c r="ITT50" s="290"/>
      <c r="ITU50" s="290"/>
      <c r="ITV50" s="290"/>
      <c r="ITW50" s="290"/>
      <c r="ITX50" s="290"/>
      <c r="ITY50" s="290"/>
      <c r="ITZ50" s="290"/>
      <c r="IUA50" s="290"/>
      <c r="IUB50" s="290"/>
      <c r="IUC50" s="290"/>
      <c r="IUD50" s="290"/>
      <c r="IUE50" s="290"/>
      <c r="IUF50" s="290"/>
      <c r="IUG50" s="290"/>
      <c r="IUH50" s="290"/>
      <c r="IUI50" s="290"/>
      <c r="IUJ50" s="290"/>
      <c r="IUK50" s="290"/>
      <c r="IUL50" s="290"/>
      <c r="IUM50" s="290"/>
      <c r="IUN50" s="290"/>
      <c r="IUO50" s="290"/>
      <c r="IUP50" s="290"/>
      <c r="IUQ50" s="290"/>
      <c r="IUR50" s="290"/>
      <c r="IUS50" s="290"/>
      <c r="IUT50" s="290"/>
      <c r="IUU50" s="290"/>
      <c r="IUV50" s="290"/>
      <c r="IUW50" s="290"/>
      <c r="IUX50" s="290"/>
      <c r="IUY50" s="290"/>
      <c r="IUZ50" s="290"/>
      <c r="IVA50" s="290"/>
      <c r="IVB50" s="290"/>
      <c r="IVC50" s="290"/>
      <c r="IVD50" s="290"/>
      <c r="IVE50" s="290"/>
      <c r="IVF50" s="290"/>
      <c r="IVG50" s="290"/>
      <c r="IVH50" s="290"/>
      <c r="IVI50" s="290"/>
      <c r="IVJ50" s="290"/>
      <c r="IVK50" s="290"/>
      <c r="IVL50" s="290"/>
      <c r="IVM50" s="290"/>
      <c r="IVN50" s="290"/>
      <c r="IVO50" s="290"/>
      <c r="IVP50" s="290"/>
      <c r="IVQ50" s="290"/>
      <c r="IVR50" s="290"/>
      <c r="IVS50" s="290"/>
      <c r="IVT50" s="290"/>
      <c r="IVU50" s="290"/>
      <c r="IVV50" s="290"/>
      <c r="IVW50" s="290"/>
      <c r="IVX50" s="290"/>
      <c r="IVY50" s="290"/>
      <c r="IVZ50" s="290"/>
      <c r="IWA50" s="290"/>
      <c r="IWB50" s="290"/>
      <c r="IWC50" s="290"/>
      <c r="IWD50" s="290"/>
      <c r="IWE50" s="290"/>
      <c r="IWF50" s="290"/>
      <c r="IWG50" s="290"/>
      <c r="IWH50" s="290"/>
      <c r="IWI50" s="290"/>
      <c r="IWJ50" s="290"/>
      <c r="IWK50" s="290"/>
      <c r="IWL50" s="290"/>
      <c r="IWM50" s="290"/>
      <c r="IWN50" s="290"/>
      <c r="IWO50" s="290"/>
      <c r="IWP50" s="290"/>
      <c r="IWQ50" s="290"/>
      <c r="IWR50" s="290"/>
      <c r="IWS50" s="290"/>
      <c r="IWT50" s="290"/>
      <c r="IWU50" s="290"/>
      <c r="IWV50" s="290"/>
      <c r="IWW50" s="290"/>
      <c r="IWX50" s="290"/>
      <c r="IWY50" s="290"/>
      <c r="IWZ50" s="290"/>
      <c r="IXA50" s="290"/>
      <c r="IXB50" s="290"/>
      <c r="IXC50" s="290"/>
      <c r="IXD50" s="290"/>
      <c r="IXE50" s="290"/>
      <c r="IXF50" s="290"/>
      <c r="IXG50" s="290"/>
      <c r="IXH50" s="290"/>
      <c r="IXI50" s="290"/>
      <c r="IXJ50" s="290"/>
      <c r="IXK50" s="290"/>
      <c r="IXL50" s="290"/>
      <c r="IXM50" s="290"/>
      <c r="IXN50" s="290"/>
      <c r="IXO50" s="290"/>
      <c r="IXP50" s="290"/>
      <c r="IXQ50" s="290"/>
      <c r="IXR50" s="290"/>
      <c r="IXS50" s="290"/>
      <c r="IXT50" s="290"/>
      <c r="IXU50" s="290"/>
      <c r="IXV50" s="290"/>
      <c r="IXW50" s="290"/>
      <c r="IXX50" s="290"/>
      <c r="IXY50" s="290"/>
      <c r="IXZ50" s="290"/>
      <c r="IYA50" s="290"/>
      <c r="IYB50" s="290"/>
      <c r="IYC50" s="290"/>
      <c r="IYD50" s="290"/>
      <c r="IYE50" s="290"/>
      <c r="IYF50" s="290"/>
      <c r="IYG50" s="290"/>
      <c r="IYH50" s="290"/>
      <c r="IYI50" s="290"/>
      <c r="IYJ50" s="290"/>
      <c r="IYK50" s="290"/>
      <c r="IYL50" s="290"/>
      <c r="IYM50" s="290"/>
      <c r="IYN50" s="290"/>
      <c r="IYO50" s="290"/>
      <c r="IYP50" s="290"/>
      <c r="IYQ50" s="290"/>
      <c r="IYR50" s="290"/>
      <c r="IYS50" s="290"/>
      <c r="IYT50" s="290"/>
      <c r="IYU50" s="290"/>
      <c r="IYV50" s="290"/>
      <c r="IYW50" s="290"/>
      <c r="IYX50" s="290"/>
      <c r="IYY50" s="290"/>
      <c r="IYZ50" s="290"/>
      <c r="IZA50" s="290"/>
      <c r="IZB50" s="290"/>
      <c r="IZC50" s="290"/>
      <c r="IZD50" s="290"/>
      <c r="IZE50" s="290"/>
      <c r="IZF50" s="290"/>
      <c r="IZG50" s="290"/>
      <c r="IZH50" s="290"/>
      <c r="IZI50" s="290"/>
      <c r="IZJ50" s="290"/>
      <c r="IZK50" s="290"/>
      <c r="IZL50" s="290"/>
      <c r="IZM50" s="290"/>
      <c r="IZN50" s="290"/>
      <c r="IZO50" s="290"/>
      <c r="IZP50" s="290"/>
      <c r="IZQ50" s="290"/>
      <c r="IZR50" s="290"/>
      <c r="IZS50" s="290"/>
      <c r="IZT50" s="290"/>
      <c r="IZU50" s="290"/>
      <c r="IZV50" s="290"/>
      <c r="IZW50" s="290"/>
      <c r="IZX50" s="290"/>
      <c r="IZY50" s="290"/>
      <c r="IZZ50" s="290"/>
      <c r="JAA50" s="290"/>
      <c r="JAB50" s="290"/>
      <c r="JAC50" s="290"/>
      <c r="JAD50" s="290"/>
      <c r="JAE50" s="290"/>
      <c r="JAF50" s="290"/>
      <c r="JAG50" s="290"/>
      <c r="JAH50" s="290"/>
      <c r="JAI50" s="290"/>
      <c r="JAJ50" s="290"/>
      <c r="JAK50" s="290"/>
      <c r="JAL50" s="290"/>
      <c r="JAM50" s="290"/>
      <c r="JAN50" s="290"/>
      <c r="JAO50" s="290"/>
      <c r="JAP50" s="290"/>
      <c r="JAQ50" s="290"/>
      <c r="JAR50" s="290"/>
      <c r="JAS50" s="290"/>
      <c r="JAT50" s="290"/>
      <c r="JAU50" s="290"/>
      <c r="JAV50" s="290"/>
      <c r="JAW50" s="290"/>
      <c r="JAX50" s="290"/>
      <c r="JAY50" s="290"/>
      <c r="JAZ50" s="290"/>
      <c r="JBA50" s="290"/>
      <c r="JBB50" s="290"/>
      <c r="JBC50" s="290"/>
      <c r="JBD50" s="290"/>
      <c r="JBE50" s="290"/>
      <c r="JBF50" s="290"/>
      <c r="JBG50" s="290"/>
      <c r="JBH50" s="290"/>
      <c r="JBI50" s="290"/>
      <c r="JBJ50" s="290"/>
      <c r="JBK50" s="290"/>
      <c r="JBL50" s="290"/>
      <c r="JBM50" s="290"/>
      <c r="JBN50" s="290"/>
      <c r="JBO50" s="290"/>
      <c r="JBP50" s="290"/>
      <c r="JBQ50" s="290"/>
      <c r="JBR50" s="290"/>
      <c r="JBS50" s="290"/>
      <c r="JBT50" s="290"/>
      <c r="JBU50" s="290"/>
      <c r="JBV50" s="290"/>
      <c r="JBW50" s="290"/>
      <c r="JBX50" s="290"/>
      <c r="JBY50" s="290"/>
      <c r="JBZ50" s="290"/>
      <c r="JCA50" s="290"/>
      <c r="JCB50" s="290"/>
      <c r="JCC50" s="290"/>
      <c r="JCD50" s="290"/>
      <c r="JCE50" s="290"/>
      <c r="JCF50" s="290"/>
      <c r="JCG50" s="290"/>
      <c r="JCH50" s="290"/>
      <c r="JCI50" s="290"/>
      <c r="JCJ50" s="290"/>
      <c r="JCK50" s="290"/>
      <c r="JCL50" s="290"/>
      <c r="JCM50" s="290"/>
      <c r="JCN50" s="290"/>
      <c r="JCO50" s="290"/>
      <c r="JCP50" s="290"/>
      <c r="JCQ50" s="290"/>
      <c r="JCR50" s="290"/>
      <c r="JCS50" s="290"/>
      <c r="JCT50" s="290"/>
      <c r="JCU50" s="290"/>
      <c r="JCV50" s="290"/>
      <c r="JCW50" s="290"/>
      <c r="JCX50" s="290"/>
      <c r="JCY50" s="290"/>
      <c r="JCZ50" s="290"/>
      <c r="JDA50" s="290"/>
      <c r="JDB50" s="290"/>
      <c r="JDC50" s="290"/>
      <c r="JDD50" s="290"/>
      <c r="JDE50" s="290"/>
      <c r="JDF50" s="290"/>
      <c r="JDG50" s="290"/>
      <c r="JDH50" s="290"/>
      <c r="JDI50" s="290"/>
      <c r="JDJ50" s="290"/>
      <c r="JDK50" s="290"/>
      <c r="JDL50" s="290"/>
      <c r="JDM50" s="290"/>
      <c r="JDN50" s="290"/>
      <c r="JDO50" s="290"/>
      <c r="JDP50" s="290"/>
      <c r="JDQ50" s="290"/>
      <c r="JDR50" s="290"/>
      <c r="JDS50" s="290"/>
      <c r="JDT50" s="290"/>
      <c r="JDU50" s="290"/>
      <c r="JDV50" s="290"/>
      <c r="JDW50" s="290"/>
      <c r="JDX50" s="290"/>
      <c r="JDY50" s="290"/>
      <c r="JDZ50" s="290"/>
      <c r="JEA50" s="290"/>
      <c r="JEB50" s="290"/>
      <c r="JEC50" s="290"/>
      <c r="JED50" s="290"/>
      <c r="JEE50" s="290"/>
      <c r="JEF50" s="290"/>
      <c r="JEG50" s="290"/>
      <c r="JEH50" s="290"/>
      <c r="JEI50" s="290"/>
      <c r="JEJ50" s="290"/>
      <c r="JEK50" s="290"/>
      <c r="JEL50" s="290"/>
      <c r="JEM50" s="290"/>
      <c r="JEN50" s="290"/>
      <c r="JEO50" s="290"/>
      <c r="JEP50" s="290"/>
      <c r="JEQ50" s="290"/>
      <c r="JER50" s="290"/>
      <c r="JES50" s="290"/>
      <c r="JET50" s="290"/>
      <c r="JEU50" s="290"/>
      <c r="JEV50" s="290"/>
      <c r="JEW50" s="290"/>
      <c r="JEX50" s="290"/>
      <c r="JEY50" s="290"/>
      <c r="JEZ50" s="290"/>
      <c r="JFA50" s="290"/>
      <c r="JFB50" s="290"/>
      <c r="JFC50" s="290"/>
      <c r="JFD50" s="290"/>
      <c r="JFE50" s="290"/>
      <c r="JFF50" s="290"/>
      <c r="JFG50" s="290"/>
      <c r="JFH50" s="290"/>
      <c r="JFI50" s="290"/>
      <c r="JFJ50" s="290"/>
      <c r="JFK50" s="290"/>
      <c r="JFL50" s="290"/>
      <c r="JFM50" s="290"/>
      <c r="JFN50" s="290"/>
      <c r="JFO50" s="290"/>
      <c r="JFP50" s="290"/>
      <c r="JFQ50" s="290"/>
      <c r="JFR50" s="290"/>
      <c r="JFS50" s="290"/>
      <c r="JFT50" s="290"/>
      <c r="JFU50" s="290"/>
      <c r="JFV50" s="290"/>
      <c r="JFW50" s="290"/>
      <c r="JFX50" s="290"/>
      <c r="JFY50" s="290"/>
      <c r="JFZ50" s="290"/>
      <c r="JGA50" s="290"/>
      <c r="JGB50" s="290"/>
      <c r="JGC50" s="290"/>
      <c r="JGD50" s="290"/>
      <c r="JGE50" s="290"/>
      <c r="JGF50" s="290"/>
      <c r="JGG50" s="290"/>
      <c r="JGH50" s="290"/>
      <c r="JGI50" s="290"/>
      <c r="JGJ50" s="290"/>
      <c r="JGK50" s="290"/>
      <c r="JGL50" s="290"/>
      <c r="JGM50" s="290"/>
      <c r="JGN50" s="290"/>
      <c r="JGO50" s="290"/>
      <c r="JGP50" s="290"/>
      <c r="JGQ50" s="290"/>
      <c r="JGR50" s="290"/>
      <c r="JGS50" s="290"/>
      <c r="JGT50" s="290"/>
      <c r="JGU50" s="290"/>
      <c r="JGV50" s="290"/>
      <c r="JGW50" s="290"/>
      <c r="JGX50" s="290"/>
      <c r="JGY50" s="290"/>
      <c r="JGZ50" s="290"/>
      <c r="JHA50" s="290"/>
      <c r="JHB50" s="290"/>
      <c r="JHC50" s="290"/>
      <c r="JHD50" s="290"/>
      <c r="JHE50" s="290"/>
      <c r="JHF50" s="290"/>
      <c r="JHG50" s="290"/>
      <c r="JHH50" s="290"/>
      <c r="JHI50" s="290"/>
      <c r="JHJ50" s="290"/>
      <c r="JHK50" s="290"/>
      <c r="JHL50" s="290"/>
      <c r="JHM50" s="290"/>
      <c r="JHN50" s="290"/>
      <c r="JHO50" s="290"/>
      <c r="JHP50" s="290"/>
      <c r="JHQ50" s="290"/>
      <c r="JHR50" s="290"/>
      <c r="JHS50" s="290"/>
      <c r="JHT50" s="290"/>
      <c r="JHU50" s="290"/>
      <c r="JHV50" s="290"/>
      <c r="JHW50" s="290"/>
      <c r="JHX50" s="290"/>
      <c r="JHY50" s="290"/>
      <c r="JHZ50" s="290"/>
      <c r="JIA50" s="290"/>
      <c r="JIB50" s="290"/>
      <c r="JIC50" s="290"/>
      <c r="JID50" s="290"/>
      <c r="JIE50" s="290"/>
      <c r="JIF50" s="290"/>
      <c r="JIG50" s="290"/>
      <c r="JIH50" s="290"/>
      <c r="JII50" s="290"/>
      <c r="JIJ50" s="290"/>
      <c r="JIK50" s="290"/>
      <c r="JIL50" s="290"/>
      <c r="JIM50" s="290"/>
      <c r="JIN50" s="290"/>
      <c r="JIO50" s="290"/>
      <c r="JIP50" s="290"/>
      <c r="JIQ50" s="290"/>
      <c r="JIR50" s="290"/>
      <c r="JIS50" s="290"/>
      <c r="JIT50" s="290"/>
      <c r="JIU50" s="290"/>
      <c r="JIV50" s="290"/>
      <c r="JIW50" s="290"/>
      <c r="JIX50" s="290"/>
      <c r="JIY50" s="290"/>
      <c r="JIZ50" s="290"/>
      <c r="JJA50" s="290"/>
      <c r="JJB50" s="290"/>
      <c r="JJC50" s="290"/>
      <c r="JJD50" s="290"/>
      <c r="JJE50" s="290"/>
      <c r="JJF50" s="290"/>
      <c r="JJG50" s="290"/>
      <c r="JJH50" s="290"/>
      <c r="JJI50" s="290"/>
      <c r="JJJ50" s="290"/>
      <c r="JJK50" s="290"/>
      <c r="JJL50" s="290"/>
      <c r="JJM50" s="290"/>
      <c r="JJN50" s="290"/>
      <c r="JJO50" s="290"/>
      <c r="JJP50" s="290"/>
      <c r="JJQ50" s="290"/>
      <c r="JJR50" s="290"/>
      <c r="JJS50" s="290"/>
      <c r="JJT50" s="290"/>
      <c r="JJU50" s="290"/>
      <c r="JJV50" s="290"/>
      <c r="JJW50" s="290"/>
      <c r="JJX50" s="290"/>
      <c r="JJY50" s="290"/>
      <c r="JJZ50" s="290"/>
      <c r="JKA50" s="290"/>
      <c r="JKB50" s="290"/>
      <c r="JKC50" s="290"/>
      <c r="JKD50" s="290"/>
      <c r="JKE50" s="290"/>
      <c r="JKF50" s="290"/>
      <c r="JKG50" s="290"/>
      <c r="JKH50" s="290"/>
      <c r="JKI50" s="290"/>
      <c r="JKJ50" s="290"/>
      <c r="JKK50" s="290"/>
      <c r="JKL50" s="290"/>
      <c r="JKM50" s="290"/>
      <c r="JKN50" s="290"/>
      <c r="JKO50" s="290"/>
      <c r="JKP50" s="290"/>
      <c r="JKQ50" s="290"/>
      <c r="JKR50" s="290"/>
      <c r="JKS50" s="290"/>
      <c r="JKT50" s="290"/>
      <c r="JKU50" s="290"/>
      <c r="JKV50" s="290"/>
      <c r="JKW50" s="290"/>
      <c r="JKX50" s="290"/>
      <c r="JKY50" s="290"/>
      <c r="JKZ50" s="290"/>
      <c r="JLA50" s="290"/>
      <c r="JLB50" s="290"/>
      <c r="JLC50" s="290"/>
      <c r="JLD50" s="290"/>
      <c r="JLE50" s="290"/>
      <c r="JLF50" s="290"/>
      <c r="JLG50" s="290"/>
      <c r="JLH50" s="290"/>
      <c r="JLI50" s="290"/>
      <c r="JLJ50" s="290"/>
      <c r="JLK50" s="290"/>
      <c r="JLL50" s="290"/>
      <c r="JLM50" s="290"/>
      <c r="JLN50" s="290"/>
      <c r="JLO50" s="290"/>
      <c r="JLP50" s="290"/>
      <c r="JLQ50" s="290"/>
      <c r="JLR50" s="290"/>
      <c r="JLS50" s="290"/>
      <c r="JLT50" s="290"/>
      <c r="JLU50" s="290"/>
      <c r="JLV50" s="290"/>
      <c r="JLW50" s="290"/>
      <c r="JLX50" s="290"/>
      <c r="JLY50" s="290"/>
      <c r="JLZ50" s="290"/>
      <c r="JMA50" s="290"/>
      <c r="JMB50" s="290"/>
      <c r="JMC50" s="290"/>
      <c r="JMD50" s="290"/>
      <c r="JME50" s="290"/>
      <c r="JMF50" s="290"/>
      <c r="JMG50" s="290"/>
      <c r="JMH50" s="290"/>
      <c r="JMI50" s="290"/>
      <c r="JMJ50" s="290"/>
      <c r="JMK50" s="290"/>
      <c r="JML50" s="290"/>
      <c r="JMM50" s="290"/>
      <c r="JMN50" s="290"/>
      <c r="JMO50" s="290"/>
      <c r="JMP50" s="290"/>
      <c r="JMQ50" s="290"/>
      <c r="JMR50" s="290"/>
      <c r="JMS50" s="290"/>
      <c r="JMT50" s="290"/>
      <c r="JMU50" s="290"/>
      <c r="JMV50" s="290"/>
      <c r="JMW50" s="290"/>
      <c r="JMX50" s="290"/>
      <c r="JMY50" s="290"/>
      <c r="JMZ50" s="290"/>
      <c r="JNA50" s="290"/>
      <c r="JNB50" s="290"/>
      <c r="JNC50" s="290"/>
      <c r="JND50" s="290"/>
      <c r="JNE50" s="290"/>
      <c r="JNF50" s="290"/>
      <c r="JNG50" s="290"/>
      <c r="JNH50" s="290"/>
      <c r="JNI50" s="290"/>
      <c r="JNJ50" s="290"/>
      <c r="JNK50" s="290"/>
      <c r="JNL50" s="290"/>
      <c r="JNM50" s="290"/>
      <c r="JNN50" s="290"/>
      <c r="JNO50" s="290"/>
      <c r="JNP50" s="290"/>
      <c r="JNQ50" s="290"/>
      <c r="JNR50" s="290"/>
      <c r="JNS50" s="290"/>
      <c r="JNT50" s="290"/>
      <c r="JNU50" s="290"/>
      <c r="JNV50" s="290"/>
      <c r="JNW50" s="290"/>
      <c r="JNX50" s="290"/>
      <c r="JNY50" s="290"/>
      <c r="JNZ50" s="290"/>
      <c r="JOA50" s="290"/>
      <c r="JOB50" s="290"/>
      <c r="JOC50" s="290"/>
      <c r="JOD50" s="290"/>
      <c r="JOE50" s="290"/>
      <c r="JOF50" s="290"/>
      <c r="JOG50" s="290"/>
      <c r="JOH50" s="290"/>
      <c r="JOI50" s="290"/>
      <c r="JOJ50" s="290"/>
      <c r="JOK50" s="290"/>
      <c r="JOL50" s="290"/>
      <c r="JOM50" s="290"/>
      <c r="JON50" s="290"/>
      <c r="JOO50" s="290"/>
      <c r="JOP50" s="290"/>
      <c r="JOQ50" s="290"/>
      <c r="JOR50" s="290"/>
      <c r="JOS50" s="290"/>
      <c r="JOT50" s="290"/>
      <c r="JOU50" s="290"/>
      <c r="JOV50" s="290"/>
      <c r="JOW50" s="290"/>
      <c r="JOX50" s="290"/>
      <c r="JOY50" s="290"/>
      <c r="JOZ50" s="290"/>
      <c r="JPA50" s="290"/>
      <c r="JPB50" s="290"/>
      <c r="JPC50" s="290"/>
      <c r="JPD50" s="290"/>
      <c r="JPE50" s="290"/>
      <c r="JPF50" s="290"/>
      <c r="JPG50" s="290"/>
      <c r="JPH50" s="290"/>
      <c r="JPI50" s="290"/>
      <c r="JPJ50" s="290"/>
      <c r="JPK50" s="290"/>
      <c r="JPL50" s="290"/>
      <c r="JPM50" s="290"/>
      <c r="JPN50" s="290"/>
      <c r="JPO50" s="290"/>
      <c r="JPP50" s="290"/>
      <c r="JPQ50" s="290"/>
      <c r="JPR50" s="290"/>
      <c r="JPS50" s="290"/>
      <c r="JPT50" s="290"/>
      <c r="JPU50" s="290"/>
      <c r="JPV50" s="290"/>
      <c r="JPW50" s="290"/>
      <c r="JPX50" s="290"/>
      <c r="JPY50" s="290"/>
      <c r="JPZ50" s="290"/>
      <c r="JQA50" s="290"/>
      <c r="JQB50" s="290"/>
      <c r="JQC50" s="290"/>
      <c r="JQD50" s="290"/>
      <c r="JQE50" s="290"/>
      <c r="JQF50" s="290"/>
      <c r="JQG50" s="290"/>
      <c r="JQH50" s="290"/>
      <c r="JQI50" s="290"/>
      <c r="JQJ50" s="290"/>
      <c r="JQK50" s="290"/>
      <c r="JQL50" s="290"/>
      <c r="JQM50" s="290"/>
      <c r="JQN50" s="290"/>
      <c r="JQO50" s="290"/>
      <c r="JQP50" s="290"/>
      <c r="JQQ50" s="290"/>
      <c r="JQR50" s="290"/>
      <c r="JQS50" s="290"/>
      <c r="JQT50" s="290"/>
      <c r="JQU50" s="290"/>
      <c r="JQV50" s="290"/>
      <c r="JQW50" s="290"/>
      <c r="JQX50" s="290"/>
      <c r="JQY50" s="290"/>
      <c r="JQZ50" s="290"/>
      <c r="JRA50" s="290"/>
      <c r="JRB50" s="290"/>
      <c r="JRC50" s="290"/>
      <c r="JRD50" s="290"/>
      <c r="JRE50" s="290"/>
      <c r="JRF50" s="290"/>
      <c r="JRG50" s="290"/>
      <c r="JRH50" s="290"/>
      <c r="JRI50" s="290"/>
      <c r="JRJ50" s="290"/>
      <c r="JRK50" s="290"/>
      <c r="JRL50" s="290"/>
      <c r="JRM50" s="290"/>
      <c r="JRN50" s="290"/>
      <c r="JRO50" s="290"/>
      <c r="JRP50" s="290"/>
      <c r="JRQ50" s="290"/>
      <c r="JRR50" s="290"/>
      <c r="JRS50" s="290"/>
      <c r="JRT50" s="290"/>
      <c r="JRU50" s="290"/>
      <c r="JRV50" s="290"/>
      <c r="JRW50" s="290"/>
      <c r="JRX50" s="290"/>
      <c r="JRY50" s="290"/>
      <c r="JRZ50" s="290"/>
      <c r="JSA50" s="290"/>
      <c r="JSB50" s="290"/>
      <c r="JSC50" s="290"/>
      <c r="JSD50" s="290"/>
      <c r="JSE50" s="290"/>
      <c r="JSF50" s="290"/>
      <c r="JSG50" s="290"/>
      <c r="JSH50" s="290"/>
      <c r="JSI50" s="290"/>
      <c r="JSJ50" s="290"/>
      <c r="JSK50" s="290"/>
      <c r="JSL50" s="290"/>
      <c r="JSM50" s="290"/>
      <c r="JSN50" s="290"/>
      <c r="JSO50" s="290"/>
      <c r="JSP50" s="290"/>
      <c r="JSQ50" s="290"/>
      <c r="JSR50" s="290"/>
      <c r="JSS50" s="290"/>
      <c r="JST50" s="290"/>
      <c r="JSU50" s="290"/>
      <c r="JSV50" s="290"/>
      <c r="JSW50" s="290"/>
      <c r="JSX50" s="290"/>
      <c r="JSY50" s="290"/>
      <c r="JSZ50" s="290"/>
      <c r="JTA50" s="290"/>
      <c r="JTB50" s="290"/>
      <c r="JTC50" s="290"/>
      <c r="JTD50" s="290"/>
      <c r="JTE50" s="290"/>
      <c r="JTF50" s="290"/>
      <c r="JTG50" s="290"/>
      <c r="JTH50" s="290"/>
      <c r="JTI50" s="290"/>
      <c r="JTJ50" s="290"/>
      <c r="JTK50" s="290"/>
      <c r="JTL50" s="290"/>
      <c r="JTM50" s="290"/>
      <c r="JTN50" s="290"/>
      <c r="JTO50" s="290"/>
      <c r="JTP50" s="290"/>
      <c r="JTQ50" s="290"/>
      <c r="JTR50" s="290"/>
      <c r="JTS50" s="290"/>
      <c r="JTT50" s="290"/>
      <c r="JTU50" s="290"/>
      <c r="JTV50" s="290"/>
      <c r="JTW50" s="290"/>
      <c r="JTX50" s="290"/>
      <c r="JTY50" s="290"/>
      <c r="JTZ50" s="290"/>
      <c r="JUA50" s="290"/>
      <c r="JUB50" s="290"/>
      <c r="JUC50" s="290"/>
      <c r="JUD50" s="290"/>
      <c r="JUE50" s="290"/>
      <c r="JUF50" s="290"/>
      <c r="JUG50" s="290"/>
      <c r="JUH50" s="290"/>
      <c r="JUI50" s="290"/>
      <c r="JUJ50" s="290"/>
      <c r="JUK50" s="290"/>
      <c r="JUL50" s="290"/>
      <c r="JUM50" s="290"/>
      <c r="JUN50" s="290"/>
      <c r="JUO50" s="290"/>
      <c r="JUP50" s="290"/>
      <c r="JUQ50" s="290"/>
      <c r="JUR50" s="290"/>
      <c r="JUS50" s="290"/>
      <c r="JUT50" s="290"/>
      <c r="JUU50" s="290"/>
      <c r="JUV50" s="290"/>
      <c r="JUW50" s="290"/>
      <c r="JUX50" s="290"/>
      <c r="JUY50" s="290"/>
      <c r="JUZ50" s="290"/>
      <c r="JVA50" s="290"/>
      <c r="JVB50" s="290"/>
      <c r="JVC50" s="290"/>
      <c r="JVD50" s="290"/>
      <c r="JVE50" s="290"/>
      <c r="JVF50" s="290"/>
      <c r="JVG50" s="290"/>
      <c r="JVH50" s="290"/>
      <c r="JVI50" s="290"/>
      <c r="JVJ50" s="290"/>
      <c r="JVK50" s="290"/>
      <c r="JVL50" s="290"/>
      <c r="JVM50" s="290"/>
      <c r="JVN50" s="290"/>
      <c r="JVO50" s="290"/>
      <c r="JVP50" s="290"/>
      <c r="JVQ50" s="290"/>
      <c r="JVR50" s="290"/>
      <c r="JVS50" s="290"/>
      <c r="JVT50" s="290"/>
      <c r="JVU50" s="290"/>
      <c r="JVV50" s="290"/>
      <c r="JVW50" s="290"/>
      <c r="JVX50" s="290"/>
      <c r="JVY50" s="290"/>
      <c r="JVZ50" s="290"/>
      <c r="JWA50" s="290"/>
      <c r="JWB50" s="290"/>
      <c r="JWC50" s="290"/>
      <c r="JWD50" s="290"/>
      <c r="JWE50" s="290"/>
      <c r="JWF50" s="290"/>
      <c r="JWG50" s="290"/>
      <c r="JWH50" s="290"/>
      <c r="JWI50" s="290"/>
      <c r="JWJ50" s="290"/>
      <c r="JWK50" s="290"/>
      <c r="JWL50" s="290"/>
      <c r="JWM50" s="290"/>
      <c r="JWN50" s="290"/>
      <c r="JWO50" s="290"/>
      <c r="JWP50" s="290"/>
      <c r="JWQ50" s="290"/>
      <c r="JWR50" s="290"/>
      <c r="JWS50" s="290"/>
      <c r="JWT50" s="290"/>
      <c r="JWU50" s="290"/>
      <c r="JWV50" s="290"/>
      <c r="JWW50" s="290"/>
      <c r="JWX50" s="290"/>
      <c r="JWY50" s="290"/>
      <c r="JWZ50" s="290"/>
      <c r="JXA50" s="290"/>
      <c r="JXB50" s="290"/>
      <c r="JXC50" s="290"/>
      <c r="JXD50" s="290"/>
      <c r="JXE50" s="290"/>
      <c r="JXF50" s="290"/>
      <c r="JXG50" s="290"/>
      <c r="JXH50" s="290"/>
      <c r="JXI50" s="290"/>
      <c r="JXJ50" s="290"/>
      <c r="JXK50" s="290"/>
      <c r="JXL50" s="290"/>
      <c r="JXM50" s="290"/>
      <c r="JXN50" s="290"/>
      <c r="JXO50" s="290"/>
      <c r="JXP50" s="290"/>
      <c r="JXQ50" s="290"/>
      <c r="JXR50" s="290"/>
      <c r="JXS50" s="290"/>
      <c r="JXT50" s="290"/>
      <c r="JXU50" s="290"/>
      <c r="JXV50" s="290"/>
      <c r="JXW50" s="290"/>
      <c r="JXX50" s="290"/>
      <c r="JXY50" s="290"/>
      <c r="JXZ50" s="290"/>
      <c r="JYA50" s="290"/>
      <c r="JYB50" s="290"/>
      <c r="JYC50" s="290"/>
      <c r="JYD50" s="290"/>
      <c r="JYE50" s="290"/>
      <c r="JYF50" s="290"/>
      <c r="JYG50" s="290"/>
      <c r="JYH50" s="290"/>
      <c r="JYI50" s="290"/>
      <c r="JYJ50" s="290"/>
      <c r="JYK50" s="290"/>
      <c r="JYL50" s="290"/>
      <c r="JYM50" s="290"/>
      <c r="JYN50" s="290"/>
      <c r="JYO50" s="290"/>
      <c r="JYP50" s="290"/>
      <c r="JYQ50" s="290"/>
      <c r="JYR50" s="290"/>
      <c r="JYS50" s="290"/>
      <c r="JYT50" s="290"/>
      <c r="JYU50" s="290"/>
      <c r="JYV50" s="290"/>
      <c r="JYW50" s="290"/>
      <c r="JYX50" s="290"/>
      <c r="JYY50" s="290"/>
      <c r="JYZ50" s="290"/>
      <c r="JZA50" s="290"/>
      <c r="JZB50" s="290"/>
      <c r="JZC50" s="290"/>
      <c r="JZD50" s="290"/>
      <c r="JZE50" s="290"/>
      <c r="JZF50" s="290"/>
      <c r="JZG50" s="290"/>
      <c r="JZH50" s="290"/>
      <c r="JZI50" s="290"/>
      <c r="JZJ50" s="290"/>
      <c r="JZK50" s="290"/>
      <c r="JZL50" s="290"/>
      <c r="JZM50" s="290"/>
      <c r="JZN50" s="290"/>
      <c r="JZO50" s="290"/>
      <c r="JZP50" s="290"/>
      <c r="JZQ50" s="290"/>
      <c r="JZR50" s="290"/>
      <c r="JZS50" s="290"/>
      <c r="JZT50" s="290"/>
      <c r="JZU50" s="290"/>
      <c r="JZV50" s="290"/>
      <c r="JZW50" s="290"/>
      <c r="JZX50" s="290"/>
      <c r="JZY50" s="290"/>
      <c r="JZZ50" s="290"/>
      <c r="KAA50" s="290"/>
      <c r="KAB50" s="290"/>
      <c r="KAC50" s="290"/>
      <c r="KAD50" s="290"/>
      <c r="KAE50" s="290"/>
      <c r="KAF50" s="290"/>
      <c r="KAG50" s="290"/>
      <c r="KAH50" s="290"/>
      <c r="KAI50" s="290"/>
      <c r="KAJ50" s="290"/>
      <c r="KAK50" s="290"/>
      <c r="KAL50" s="290"/>
      <c r="KAM50" s="290"/>
      <c r="KAN50" s="290"/>
      <c r="KAO50" s="290"/>
      <c r="KAP50" s="290"/>
      <c r="KAQ50" s="290"/>
      <c r="KAR50" s="290"/>
      <c r="KAS50" s="290"/>
      <c r="KAT50" s="290"/>
      <c r="KAU50" s="290"/>
      <c r="KAV50" s="290"/>
      <c r="KAW50" s="290"/>
      <c r="KAX50" s="290"/>
      <c r="KAY50" s="290"/>
      <c r="KAZ50" s="290"/>
      <c r="KBA50" s="290"/>
      <c r="KBB50" s="290"/>
      <c r="KBC50" s="290"/>
      <c r="KBD50" s="290"/>
      <c r="KBE50" s="290"/>
      <c r="KBF50" s="290"/>
      <c r="KBG50" s="290"/>
      <c r="KBH50" s="290"/>
      <c r="KBI50" s="290"/>
      <c r="KBJ50" s="290"/>
      <c r="KBK50" s="290"/>
      <c r="KBL50" s="290"/>
      <c r="KBM50" s="290"/>
      <c r="KBN50" s="290"/>
      <c r="KBO50" s="290"/>
      <c r="KBP50" s="290"/>
      <c r="KBQ50" s="290"/>
      <c r="KBR50" s="290"/>
      <c r="KBS50" s="290"/>
      <c r="KBT50" s="290"/>
      <c r="KBU50" s="290"/>
      <c r="KBV50" s="290"/>
      <c r="KBW50" s="290"/>
      <c r="KBX50" s="290"/>
      <c r="KBY50" s="290"/>
      <c r="KBZ50" s="290"/>
      <c r="KCA50" s="290"/>
      <c r="KCB50" s="290"/>
      <c r="KCC50" s="290"/>
      <c r="KCD50" s="290"/>
      <c r="KCE50" s="290"/>
      <c r="KCF50" s="290"/>
      <c r="KCG50" s="290"/>
      <c r="KCH50" s="290"/>
      <c r="KCI50" s="290"/>
      <c r="KCJ50" s="290"/>
      <c r="KCK50" s="290"/>
      <c r="KCL50" s="290"/>
      <c r="KCM50" s="290"/>
      <c r="KCN50" s="290"/>
      <c r="KCO50" s="290"/>
      <c r="KCP50" s="290"/>
      <c r="KCQ50" s="290"/>
      <c r="KCR50" s="290"/>
      <c r="KCS50" s="290"/>
      <c r="KCT50" s="290"/>
      <c r="KCU50" s="290"/>
      <c r="KCV50" s="290"/>
      <c r="KCW50" s="290"/>
      <c r="KCX50" s="290"/>
      <c r="KCY50" s="290"/>
      <c r="KCZ50" s="290"/>
      <c r="KDA50" s="290"/>
      <c r="KDB50" s="290"/>
      <c r="KDC50" s="290"/>
      <c r="KDD50" s="290"/>
      <c r="KDE50" s="290"/>
      <c r="KDF50" s="290"/>
      <c r="KDG50" s="290"/>
      <c r="KDH50" s="290"/>
      <c r="KDI50" s="290"/>
      <c r="KDJ50" s="290"/>
      <c r="KDK50" s="290"/>
      <c r="KDL50" s="290"/>
      <c r="KDM50" s="290"/>
      <c r="KDN50" s="290"/>
      <c r="KDO50" s="290"/>
      <c r="KDP50" s="290"/>
      <c r="KDQ50" s="290"/>
      <c r="KDR50" s="290"/>
      <c r="KDS50" s="290"/>
      <c r="KDT50" s="290"/>
      <c r="KDU50" s="290"/>
      <c r="KDV50" s="290"/>
      <c r="KDW50" s="290"/>
      <c r="KDX50" s="290"/>
      <c r="KDY50" s="290"/>
      <c r="KDZ50" s="290"/>
      <c r="KEA50" s="290"/>
      <c r="KEB50" s="290"/>
      <c r="KEC50" s="290"/>
      <c r="KED50" s="290"/>
      <c r="KEE50" s="290"/>
      <c r="KEF50" s="290"/>
      <c r="KEG50" s="290"/>
      <c r="KEH50" s="290"/>
      <c r="KEI50" s="290"/>
      <c r="KEJ50" s="290"/>
      <c r="KEK50" s="290"/>
      <c r="KEL50" s="290"/>
      <c r="KEM50" s="290"/>
      <c r="KEN50" s="290"/>
      <c r="KEO50" s="290"/>
      <c r="KEP50" s="290"/>
      <c r="KEQ50" s="290"/>
      <c r="KER50" s="290"/>
      <c r="KES50" s="290"/>
      <c r="KET50" s="290"/>
      <c r="KEU50" s="290"/>
      <c r="KEV50" s="290"/>
      <c r="KEW50" s="290"/>
      <c r="KEX50" s="290"/>
      <c r="KEY50" s="290"/>
      <c r="KEZ50" s="290"/>
      <c r="KFA50" s="290"/>
      <c r="KFB50" s="290"/>
      <c r="KFC50" s="290"/>
      <c r="KFD50" s="290"/>
      <c r="KFE50" s="290"/>
      <c r="KFF50" s="290"/>
      <c r="KFG50" s="290"/>
      <c r="KFH50" s="290"/>
      <c r="KFI50" s="290"/>
      <c r="KFJ50" s="290"/>
      <c r="KFK50" s="290"/>
      <c r="KFL50" s="290"/>
      <c r="KFM50" s="290"/>
      <c r="KFN50" s="290"/>
      <c r="KFO50" s="290"/>
      <c r="KFP50" s="290"/>
      <c r="KFQ50" s="290"/>
      <c r="KFR50" s="290"/>
      <c r="KFS50" s="290"/>
      <c r="KFT50" s="290"/>
      <c r="KFU50" s="290"/>
      <c r="KFV50" s="290"/>
      <c r="KFW50" s="290"/>
      <c r="KFX50" s="290"/>
      <c r="KFY50" s="290"/>
      <c r="KFZ50" s="290"/>
      <c r="KGA50" s="290"/>
      <c r="KGB50" s="290"/>
      <c r="KGC50" s="290"/>
      <c r="KGD50" s="290"/>
      <c r="KGE50" s="290"/>
      <c r="KGF50" s="290"/>
      <c r="KGG50" s="290"/>
      <c r="KGH50" s="290"/>
      <c r="KGI50" s="290"/>
      <c r="KGJ50" s="290"/>
      <c r="KGK50" s="290"/>
      <c r="KGL50" s="290"/>
      <c r="KGM50" s="290"/>
      <c r="KGN50" s="290"/>
      <c r="KGO50" s="290"/>
      <c r="KGP50" s="290"/>
      <c r="KGQ50" s="290"/>
      <c r="KGR50" s="290"/>
      <c r="KGS50" s="290"/>
      <c r="KGT50" s="290"/>
      <c r="KGU50" s="290"/>
      <c r="KGV50" s="290"/>
      <c r="KGW50" s="290"/>
      <c r="KGX50" s="290"/>
      <c r="KGY50" s="290"/>
      <c r="KGZ50" s="290"/>
      <c r="KHA50" s="290"/>
      <c r="KHB50" s="290"/>
      <c r="KHC50" s="290"/>
      <c r="KHD50" s="290"/>
      <c r="KHE50" s="290"/>
      <c r="KHF50" s="290"/>
      <c r="KHG50" s="290"/>
      <c r="KHH50" s="290"/>
      <c r="KHI50" s="290"/>
      <c r="KHJ50" s="290"/>
      <c r="KHK50" s="290"/>
      <c r="KHL50" s="290"/>
      <c r="KHM50" s="290"/>
      <c r="KHN50" s="290"/>
      <c r="KHO50" s="290"/>
      <c r="KHP50" s="290"/>
      <c r="KHQ50" s="290"/>
      <c r="KHR50" s="290"/>
      <c r="KHS50" s="290"/>
      <c r="KHT50" s="290"/>
      <c r="KHU50" s="290"/>
      <c r="KHV50" s="290"/>
      <c r="KHW50" s="290"/>
      <c r="KHX50" s="290"/>
      <c r="KHY50" s="290"/>
      <c r="KHZ50" s="290"/>
      <c r="KIA50" s="290"/>
      <c r="KIB50" s="290"/>
      <c r="KIC50" s="290"/>
      <c r="KID50" s="290"/>
      <c r="KIE50" s="290"/>
      <c r="KIF50" s="290"/>
      <c r="KIG50" s="290"/>
      <c r="KIH50" s="290"/>
      <c r="KII50" s="290"/>
      <c r="KIJ50" s="290"/>
      <c r="KIK50" s="290"/>
      <c r="KIL50" s="290"/>
      <c r="KIM50" s="290"/>
      <c r="KIN50" s="290"/>
      <c r="KIO50" s="290"/>
      <c r="KIP50" s="290"/>
      <c r="KIQ50" s="290"/>
      <c r="KIR50" s="290"/>
      <c r="KIS50" s="290"/>
      <c r="KIT50" s="290"/>
      <c r="KIU50" s="290"/>
      <c r="KIV50" s="290"/>
      <c r="KIW50" s="290"/>
      <c r="KIX50" s="290"/>
      <c r="KIY50" s="290"/>
      <c r="KIZ50" s="290"/>
      <c r="KJA50" s="290"/>
      <c r="KJB50" s="290"/>
      <c r="KJC50" s="290"/>
      <c r="KJD50" s="290"/>
      <c r="KJE50" s="290"/>
      <c r="KJF50" s="290"/>
      <c r="KJG50" s="290"/>
      <c r="KJH50" s="290"/>
      <c r="KJI50" s="290"/>
      <c r="KJJ50" s="290"/>
      <c r="KJK50" s="290"/>
      <c r="KJL50" s="290"/>
      <c r="KJM50" s="290"/>
      <c r="KJN50" s="290"/>
      <c r="KJO50" s="290"/>
      <c r="KJP50" s="290"/>
      <c r="KJQ50" s="290"/>
      <c r="KJR50" s="290"/>
      <c r="KJS50" s="290"/>
      <c r="KJT50" s="290"/>
      <c r="KJU50" s="290"/>
      <c r="KJV50" s="290"/>
      <c r="KJW50" s="290"/>
      <c r="KJX50" s="290"/>
      <c r="KJY50" s="290"/>
      <c r="KJZ50" s="290"/>
      <c r="KKA50" s="290"/>
      <c r="KKB50" s="290"/>
      <c r="KKC50" s="290"/>
      <c r="KKD50" s="290"/>
      <c r="KKE50" s="290"/>
      <c r="KKF50" s="290"/>
      <c r="KKG50" s="290"/>
      <c r="KKH50" s="290"/>
      <c r="KKI50" s="290"/>
      <c r="KKJ50" s="290"/>
      <c r="KKK50" s="290"/>
      <c r="KKL50" s="290"/>
      <c r="KKM50" s="290"/>
      <c r="KKN50" s="290"/>
      <c r="KKO50" s="290"/>
      <c r="KKP50" s="290"/>
      <c r="KKQ50" s="290"/>
      <c r="KKR50" s="290"/>
      <c r="KKS50" s="290"/>
      <c r="KKT50" s="290"/>
      <c r="KKU50" s="290"/>
      <c r="KKV50" s="290"/>
      <c r="KKW50" s="290"/>
      <c r="KKX50" s="290"/>
      <c r="KKY50" s="290"/>
      <c r="KKZ50" s="290"/>
      <c r="KLA50" s="290"/>
      <c r="KLB50" s="290"/>
      <c r="KLC50" s="290"/>
      <c r="KLD50" s="290"/>
      <c r="KLE50" s="290"/>
      <c r="KLF50" s="290"/>
      <c r="KLG50" s="290"/>
      <c r="KLH50" s="290"/>
      <c r="KLI50" s="290"/>
      <c r="KLJ50" s="290"/>
      <c r="KLK50" s="290"/>
      <c r="KLL50" s="290"/>
      <c r="KLM50" s="290"/>
      <c r="KLN50" s="290"/>
      <c r="KLO50" s="290"/>
      <c r="KLP50" s="290"/>
      <c r="KLQ50" s="290"/>
      <c r="KLR50" s="290"/>
      <c r="KLS50" s="290"/>
      <c r="KLT50" s="290"/>
      <c r="KLU50" s="290"/>
      <c r="KLV50" s="290"/>
      <c r="KLW50" s="290"/>
      <c r="KLX50" s="290"/>
      <c r="KLY50" s="290"/>
      <c r="KLZ50" s="290"/>
      <c r="KMA50" s="290"/>
      <c r="KMB50" s="290"/>
      <c r="KMC50" s="290"/>
      <c r="KMD50" s="290"/>
      <c r="KME50" s="290"/>
      <c r="KMF50" s="290"/>
      <c r="KMG50" s="290"/>
      <c r="KMH50" s="290"/>
      <c r="KMI50" s="290"/>
      <c r="KMJ50" s="290"/>
      <c r="KMK50" s="290"/>
      <c r="KML50" s="290"/>
      <c r="KMM50" s="290"/>
      <c r="KMN50" s="290"/>
      <c r="KMO50" s="290"/>
      <c r="KMP50" s="290"/>
      <c r="KMQ50" s="290"/>
      <c r="KMR50" s="290"/>
      <c r="KMS50" s="290"/>
      <c r="KMT50" s="290"/>
      <c r="KMU50" s="290"/>
      <c r="KMV50" s="290"/>
      <c r="KMW50" s="290"/>
      <c r="KMX50" s="290"/>
      <c r="KMY50" s="290"/>
      <c r="KMZ50" s="290"/>
      <c r="KNA50" s="290"/>
      <c r="KNB50" s="290"/>
      <c r="KNC50" s="290"/>
      <c r="KND50" s="290"/>
      <c r="KNE50" s="290"/>
      <c r="KNF50" s="290"/>
      <c r="KNG50" s="290"/>
      <c r="KNH50" s="290"/>
      <c r="KNI50" s="290"/>
      <c r="KNJ50" s="290"/>
      <c r="KNK50" s="290"/>
      <c r="KNL50" s="290"/>
      <c r="KNM50" s="290"/>
      <c r="KNN50" s="290"/>
      <c r="KNO50" s="290"/>
      <c r="KNP50" s="290"/>
      <c r="KNQ50" s="290"/>
      <c r="KNR50" s="290"/>
      <c r="KNS50" s="290"/>
      <c r="KNT50" s="290"/>
      <c r="KNU50" s="290"/>
      <c r="KNV50" s="290"/>
      <c r="KNW50" s="290"/>
      <c r="KNX50" s="290"/>
      <c r="KNY50" s="290"/>
      <c r="KNZ50" s="290"/>
      <c r="KOA50" s="290"/>
      <c r="KOB50" s="290"/>
      <c r="KOC50" s="290"/>
      <c r="KOD50" s="290"/>
      <c r="KOE50" s="290"/>
      <c r="KOF50" s="290"/>
      <c r="KOG50" s="290"/>
      <c r="KOH50" s="290"/>
      <c r="KOI50" s="290"/>
      <c r="KOJ50" s="290"/>
      <c r="KOK50" s="290"/>
      <c r="KOL50" s="290"/>
      <c r="KOM50" s="290"/>
      <c r="KON50" s="290"/>
      <c r="KOO50" s="290"/>
      <c r="KOP50" s="290"/>
      <c r="KOQ50" s="290"/>
      <c r="KOR50" s="290"/>
      <c r="KOS50" s="290"/>
      <c r="KOT50" s="290"/>
      <c r="KOU50" s="290"/>
      <c r="KOV50" s="290"/>
      <c r="KOW50" s="290"/>
      <c r="KOX50" s="290"/>
      <c r="KOY50" s="290"/>
      <c r="KOZ50" s="290"/>
      <c r="KPA50" s="290"/>
      <c r="KPB50" s="290"/>
      <c r="KPC50" s="290"/>
      <c r="KPD50" s="290"/>
      <c r="KPE50" s="290"/>
      <c r="KPF50" s="290"/>
      <c r="KPG50" s="290"/>
      <c r="KPH50" s="290"/>
      <c r="KPI50" s="290"/>
      <c r="KPJ50" s="290"/>
      <c r="KPK50" s="290"/>
      <c r="KPL50" s="290"/>
      <c r="KPM50" s="290"/>
      <c r="KPN50" s="290"/>
      <c r="KPO50" s="290"/>
      <c r="KPP50" s="290"/>
      <c r="KPQ50" s="290"/>
      <c r="KPR50" s="290"/>
      <c r="KPS50" s="290"/>
      <c r="KPT50" s="290"/>
      <c r="KPU50" s="290"/>
      <c r="KPV50" s="290"/>
      <c r="KPW50" s="290"/>
      <c r="KPX50" s="290"/>
      <c r="KPY50" s="290"/>
      <c r="KPZ50" s="290"/>
      <c r="KQA50" s="290"/>
      <c r="KQB50" s="290"/>
      <c r="KQC50" s="290"/>
      <c r="KQD50" s="290"/>
      <c r="KQE50" s="290"/>
      <c r="KQF50" s="290"/>
      <c r="KQG50" s="290"/>
      <c r="KQH50" s="290"/>
      <c r="KQI50" s="290"/>
      <c r="KQJ50" s="290"/>
      <c r="KQK50" s="290"/>
      <c r="KQL50" s="290"/>
      <c r="KQM50" s="290"/>
      <c r="KQN50" s="290"/>
      <c r="KQO50" s="290"/>
      <c r="KQP50" s="290"/>
      <c r="KQQ50" s="290"/>
      <c r="KQR50" s="290"/>
      <c r="KQS50" s="290"/>
      <c r="KQT50" s="290"/>
      <c r="KQU50" s="290"/>
      <c r="KQV50" s="290"/>
      <c r="KQW50" s="290"/>
      <c r="KQX50" s="290"/>
      <c r="KQY50" s="290"/>
      <c r="KQZ50" s="290"/>
      <c r="KRA50" s="290"/>
      <c r="KRB50" s="290"/>
      <c r="KRC50" s="290"/>
      <c r="KRD50" s="290"/>
      <c r="KRE50" s="290"/>
      <c r="KRF50" s="290"/>
      <c r="KRG50" s="290"/>
      <c r="KRH50" s="290"/>
      <c r="KRI50" s="290"/>
      <c r="KRJ50" s="290"/>
      <c r="KRK50" s="290"/>
      <c r="KRL50" s="290"/>
      <c r="KRM50" s="290"/>
      <c r="KRN50" s="290"/>
      <c r="KRO50" s="290"/>
      <c r="KRP50" s="290"/>
      <c r="KRQ50" s="290"/>
      <c r="KRR50" s="290"/>
      <c r="KRS50" s="290"/>
      <c r="KRT50" s="290"/>
      <c r="KRU50" s="290"/>
      <c r="KRV50" s="290"/>
      <c r="KRW50" s="290"/>
      <c r="KRX50" s="290"/>
      <c r="KRY50" s="290"/>
      <c r="KRZ50" s="290"/>
      <c r="KSA50" s="290"/>
      <c r="KSB50" s="290"/>
      <c r="KSC50" s="290"/>
      <c r="KSD50" s="290"/>
      <c r="KSE50" s="290"/>
      <c r="KSF50" s="290"/>
      <c r="KSG50" s="290"/>
      <c r="KSH50" s="290"/>
      <c r="KSI50" s="290"/>
      <c r="KSJ50" s="290"/>
      <c r="KSK50" s="290"/>
      <c r="KSL50" s="290"/>
      <c r="KSM50" s="290"/>
      <c r="KSN50" s="290"/>
      <c r="KSO50" s="290"/>
      <c r="KSP50" s="290"/>
      <c r="KSQ50" s="290"/>
      <c r="KSR50" s="290"/>
      <c r="KSS50" s="290"/>
      <c r="KST50" s="290"/>
      <c r="KSU50" s="290"/>
      <c r="KSV50" s="290"/>
      <c r="KSW50" s="290"/>
      <c r="KSX50" s="290"/>
      <c r="KSY50" s="290"/>
      <c r="KSZ50" s="290"/>
      <c r="KTA50" s="290"/>
      <c r="KTB50" s="290"/>
      <c r="KTC50" s="290"/>
      <c r="KTD50" s="290"/>
      <c r="KTE50" s="290"/>
      <c r="KTF50" s="290"/>
      <c r="KTG50" s="290"/>
      <c r="KTH50" s="290"/>
      <c r="KTI50" s="290"/>
      <c r="KTJ50" s="290"/>
      <c r="KTK50" s="290"/>
      <c r="KTL50" s="290"/>
      <c r="KTM50" s="290"/>
      <c r="KTN50" s="290"/>
      <c r="KTO50" s="290"/>
      <c r="KTP50" s="290"/>
      <c r="KTQ50" s="290"/>
      <c r="KTR50" s="290"/>
      <c r="KTS50" s="290"/>
      <c r="KTT50" s="290"/>
      <c r="KTU50" s="290"/>
      <c r="KTV50" s="290"/>
      <c r="KTW50" s="290"/>
      <c r="KTX50" s="290"/>
      <c r="KTY50" s="290"/>
      <c r="KTZ50" s="290"/>
      <c r="KUA50" s="290"/>
      <c r="KUB50" s="290"/>
      <c r="KUC50" s="290"/>
      <c r="KUD50" s="290"/>
      <c r="KUE50" s="290"/>
      <c r="KUF50" s="290"/>
      <c r="KUG50" s="290"/>
      <c r="KUH50" s="290"/>
      <c r="KUI50" s="290"/>
      <c r="KUJ50" s="290"/>
      <c r="KUK50" s="290"/>
      <c r="KUL50" s="290"/>
      <c r="KUM50" s="290"/>
      <c r="KUN50" s="290"/>
      <c r="KUO50" s="290"/>
      <c r="KUP50" s="290"/>
      <c r="KUQ50" s="290"/>
      <c r="KUR50" s="290"/>
      <c r="KUS50" s="290"/>
      <c r="KUT50" s="290"/>
      <c r="KUU50" s="290"/>
      <c r="KUV50" s="290"/>
      <c r="KUW50" s="290"/>
      <c r="KUX50" s="290"/>
      <c r="KUY50" s="290"/>
      <c r="KUZ50" s="290"/>
      <c r="KVA50" s="290"/>
      <c r="KVB50" s="290"/>
      <c r="KVC50" s="290"/>
      <c r="KVD50" s="290"/>
      <c r="KVE50" s="290"/>
      <c r="KVF50" s="290"/>
      <c r="KVG50" s="290"/>
      <c r="KVH50" s="290"/>
      <c r="KVI50" s="290"/>
      <c r="KVJ50" s="290"/>
      <c r="KVK50" s="290"/>
      <c r="KVL50" s="290"/>
      <c r="KVM50" s="290"/>
      <c r="KVN50" s="290"/>
      <c r="KVO50" s="290"/>
      <c r="KVP50" s="290"/>
      <c r="KVQ50" s="290"/>
      <c r="KVR50" s="290"/>
      <c r="KVS50" s="290"/>
      <c r="KVT50" s="290"/>
      <c r="KVU50" s="290"/>
      <c r="KVV50" s="290"/>
      <c r="KVW50" s="290"/>
      <c r="KVX50" s="290"/>
      <c r="KVY50" s="290"/>
      <c r="KVZ50" s="290"/>
      <c r="KWA50" s="290"/>
      <c r="KWB50" s="290"/>
      <c r="KWC50" s="290"/>
      <c r="KWD50" s="290"/>
      <c r="KWE50" s="290"/>
      <c r="KWF50" s="290"/>
      <c r="KWG50" s="290"/>
      <c r="KWH50" s="290"/>
      <c r="KWI50" s="290"/>
      <c r="KWJ50" s="290"/>
      <c r="KWK50" s="290"/>
      <c r="KWL50" s="290"/>
      <c r="KWM50" s="290"/>
      <c r="KWN50" s="290"/>
      <c r="KWO50" s="290"/>
      <c r="KWP50" s="290"/>
      <c r="KWQ50" s="290"/>
      <c r="KWR50" s="290"/>
      <c r="KWS50" s="290"/>
      <c r="KWT50" s="290"/>
      <c r="KWU50" s="290"/>
      <c r="KWV50" s="290"/>
      <c r="KWW50" s="290"/>
      <c r="KWX50" s="290"/>
      <c r="KWY50" s="290"/>
      <c r="KWZ50" s="290"/>
      <c r="KXA50" s="290"/>
      <c r="KXB50" s="290"/>
      <c r="KXC50" s="290"/>
      <c r="KXD50" s="290"/>
      <c r="KXE50" s="290"/>
      <c r="KXF50" s="290"/>
      <c r="KXG50" s="290"/>
      <c r="KXH50" s="290"/>
      <c r="KXI50" s="290"/>
      <c r="KXJ50" s="290"/>
      <c r="KXK50" s="290"/>
      <c r="KXL50" s="290"/>
      <c r="KXM50" s="290"/>
      <c r="KXN50" s="290"/>
      <c r="KXO50" s="290"/>
      <c r="KXP50" s="290"/>
      <c r="KXQ50" s="290"/>
      <c r="KXR50" s="290"/>
      <c r="KXS50" s="290"/>
      <c r="KXT50" s="290"/>
      <c r="KXU50" s="290"/>
      <c r="KXV50" s="290"/>
      <c r="KXW50" s="290"/>
      <c r="KXX50" s="290"/>
      <c r="KXY50" s="290"/>
      <c r="KXZ50" s="290"/>
      <c r="KYA50" s="290"/>
      <c r="KYB50" s="290"/>
      <c r="KYC50" s="290"/>
      <c r="KYD50" s="290"/>
      <c r="KYE50" s="290"/>
      <c r="KYF50" s="290"/>
      <c r="KYG50" s="290"/>
      <c r="KYH50" s="290"/>
      <c r="KYI50" s="290"/>
      <c r="KYJ50" s="290"/>
      <c r="KYK50" s="290"/>
      <c r="KYL50" s="290"/>
      <c r="KYM50" s="290"/>
      <c r="KYN50" s="290"/>
      <c r="KYO50" s="290"/>
      <c r="KYP50" s="290"/>
      <c r="KYQ50" s="290"/>
      <c r="KYR50" s="290"/>
      <c r="KYS50" s="290"/>
      <c r="KYT50" s="290"/>
      <c r="KYU50" s="290"/>
      <c r="KYV50" s="290"/>
      <c r="KYW50" s="290"/>
      <c r="KYX50" s="290"/>
      <c r="KYY50" s="290"/>
      <c r="KYZ50" s="290"/>
      <c r="KZA50" s="290"/>
      <c r="KZB50" s="290"/>
      <c r="KZC50" s="290"/>
      <c r="KZD50" s="290"/>
      <c r="KZE50" s="290"/>
      <c r="KZF50" s="290"/>
      <c r="KZG50" s="290"/>
      <c r="KZH50" s="290"/>
      <c r="KZI50" s="290"/>
      <c r="KZJ50" s="290"/>
      <c r="KZK50" s="290"/>
      <c r="KZL50" s="290"/>
      <c r="KZM50" s="290"/>
      <c r="KZN50" s="290"/>
      <c r="KZO50" s="290"/>
      <c r="KZP50" s="290"/>
      <c r="KZQ50" s="290"/>
      <c r="KZR50" s="290"/>
      <c r="KZS50" s="290"/>
      <c r="KZT50" s="290"/>
      <c r="KZU50" s="290"/>
      <c r="KZV50" s="290"/>
      <c r="KZW50" s="290"/>
      <c r="KZX50" s="290"/>
      <c r="KZY50" s="290"/>
      <c r="KZZ50" s="290"/>
      <c r="LAA50" s="290"/>
      <c r="LAB50" s="290"/>
      <c r="LAC50" s="290"/>
      <c r="LAD50" s="290"/>
      <c r="LAE50" s="290"/>
      <c r="LAF50" s="290"/>
      <c r="LAG50" s="290"/>
      <c r="LAH50" s="290"/>
      <c r="LAI50" s="290"/>
      <c r="LAJ50" s="290"/>
      <c r="LAK50" s="290"/>
      <c r="LAL50" s="290"/>
      <c r="LAM50" s="290"/>
      <c r="LAN50" s="290"/>
      <c r="LAO50" s="290"/>
      <c r="LAP50" s="290"/>
      <c r="LAQ50" s="290"/>
      <c r="LAR50" s="290"/>
      <c r="LAS50" s="290"/>
      <c r="LAT50" s="290"/>
      <c r="LAU50" s="290"/>
      <c r="LAV50" s="290"/>
      <c r="LAW50" s="290"/>
      <c r="LAX50" s="290"/>
      <c r="LAY50" s="290"/>
      <c r="LAZ50" s="290"/>
      <c r="LBA50" s="290"/>
      <c r="LBB50" s="290"/>
      <c r="LBC50" s="290"/>
      <c r="LBD50" s="290"/>
      <c r="LBE50" s="290"/>
      <c r="LBF50" s="290"/>
      <c r="LBG50" s="290"/>
      <c r="LBH50" s="290"/>
      <c r="LBI50" s="290"/>
      <c r="LBJ50" s="290"/>
      <c r="LBK50" s="290"/>
      <c r="LBL50" s="290"/>
      <c r="LBM50" s="290"/>
      <c r="LBN50" s="290"/>
      <c r="LBO50" s="290"/>
      <c r="LBP50" s="290"/>
      <c r="LBQ50" s="290"/>
      <c r="LBR50" s="290"/>
      <c r="LBS50" s="290"/>
      <c r="LBT50" s="290"/>
      <c r="LBU50" s="290"/>
      <c r="LBV50" s="290"/>
      <c r="LBW50" s="290"/>
      <c r="LBX50" s="290"/>
      <c r="LBY50" s="290"/>
      <c r="LBZ50" s="290"/>
      <c r="LCA50" s="290"/>
    </row>
    <row r="51" spans="1:8191" ht="30" customHeight="1" x14ac:dyDescent="0.25">
      <c r="B51" s="277" t="s">
        <v>185</v>
      </c>
      <c r="C51" s="278" t="s">
        <v>180</v>
      </c>
      <c r="D51" s="279" t="s">
        <v>181</v>
      </c>
      <c r="E51" s="283"/>
      <c r="F51" s="283"/>
      <c r="G51" s="283"/>
      <c r="H51" s="265"/>
      <c r="I51" s="290"/>
      <c r="J51" s="290"/>
      <c r="K51" s="290"/>
      <c r="L51" s="290"/>
      <c r="M51" s="290"/>
      <c r="N51" s="290"/>
      <c r="O51" s="290"/>
      <c r="P51" s="290"/>
      <c r="Q51" s="290"/>
      <c r="R51" s="290"/>
      <c r="S51" s="290"/>
      <c r="T51" s="290"/>
      <c r="U51" s="290"/>
      <c r="V51" s="290"/>
      <c r="W51" s="290"/>
      <c r="X51" s="290"/>
      <c r="Y51" s="290"/>
      <c r="Z51" s="290"/>
      <c r="AA51" s="290"/>
      <c r="AB51" s="290"/>
      <c r="AC51" s="290"/>
      <c r="AD51" s="290"/>
      <c r="AE51" s="290"/>
      <c r="AF51" s="290"/>
      <c r="AG51" s="290"/>
      <c r="AH51" s="290"/>
      <c r="AI51" s="290"/>
      <c r="AJ51" s="290"/>
      <c r="AK51" s="290"/>
      <c r="AL51" s="290"/>
      <c r="AM51" s="290"/>
      <c r="AN51" s="290"/>
      <c r="AO51" s="290"/>
      <c r="AP51" s="290"/>
      <c r="AQ51" s="290"/>
      <c r="AR51" s="290"/>
      <c r="AS51" s="290"/>
      <c r="AT51" s="290"/>
      <c r="AU51" s="290"/>
      <c r="AV51" s="290"/>
      <c r="AW51" s="290"/>
      <c r="AX51" s="290"/>
      <c r="AY51" s="290"/>
      <c r="AZ51" s="290"/>
      <c r="BA51" s="290"/>
      <c r="BB51" s="290"/>
      <c r="BC51" s="290"/>
      <c r="BD51" s="290"/>
      <c r="BE51" s="290"/>
      <c r="BF51" s="290"/>
      <c r="BG51" s="290"/>
      <c r="BH51" s="290"/>
      <c r="BI51" s="290"/>
      <c r="BJ51" s="290"/>
      <c r="BK51" s="290"/>
      <c r="BL51" s="290"/>
      <c r="BM51" s="290"/>
      <c r="BN51" s="290"/>
      <c r="BO51" s="290"/>
      <c r="BP51" s="290"/>
      <c r="BQ51" s="290"/>
      <c r="BR51" s="290"/>
      <c r="BS51" s="290"/>
      <c r="BT51" s="290"/>
      <c r="BU51" s="290"/>
      <c r="BV51" s="290"/>
      <c r="BW51" s="290"/>
      <c r="BX51" s="290"/>
      <c r="BY51" s="290"/>
      <c r="BZ51" s="290"/>
      <c r="CA51" s="290"/>
      <c r="CB51" s="290"/>
      <c r="CC51" s="290"/>
      <c r="CD51" s="290"/>
      <c r="CE51" s="290"/>
      <c r="CF51" s="290"/>
      <c r="CG51" s="290"/>
      <c r="CH51" s="290"/>
      <c r="CI51" s="290"/>
      <c r="CJ51" s="290"/>
      <c r="CK51" s="290"/>
      <c r="CL51" s="290"/>
      <c r="CM51" s="290"/>
      <c r="CN51" s="290"/>
      <c r="CO51" s="290"/>
      <c r="CP51" s="290"/>
      <c r="CQ51" s="290"/>
      <c r="CR51" s="290"/>
      <c r="CS51" s="290"/>
      <c r="CT51" s="290"/>
      <c r="CU51" s="290"/>
      <c r="CV51" s="290"/>
      <c r="CW51" s="290"/>
      <c r="CX51" s="290"/>
      <c r="CY51" s="290"/>
      <c r="CZ51" s="290"/>
      <c r="DA51" s="290"/>
      <c r="DB51" s="290"/>
      <c r="DC51" s="290"/>
      <c r="DD51" s="290"/>
      <c r="DE51" s="290"/>
      <c r="DF51" s="290"/>
      <c r="DG51" s="290"/>
      <c r="DH51" s="290"/>
      <c r="DI51" s="290"/>
      <c r="DJ51" s="290"/>
      <c r="DK51" s="290"/>
      <c r="DL51" s="290"/>
      <c r="DM51" s="290"/>
      <c r="DN51" s="290"/>
      <c r="DO51" s="290"/>
      <c r="DP51" s="290"/>
      <c r="DQ51" s="290"/>
      <c r="DR51" s="290"/>
      <c r="DS51" s="290"/>
      <c r="DT51" s="290"/>
      <c r="DU51" s="290"/>
      <c r="DV51" s="290"/>
      <c r="DW51" s="290"/>
      <c r="DX51" s="290"/>
      <c r="DY51" s="290"/>
      <c r="DZ51" s="290"/>
      <c r="EA51" s="290"/>
      <c r="EB51" s="290"/>
      <c r="EC51" s="290"/>
      <c r="ED51" s="290"/>
      <c r="EE51" s="290"/>
      <c r="EF51" s="290"/>
      <c r="EG51" s="290"/>
      <c r="EH51" s="290"/>
      <c r="EI51" s="290"/>
      <c r="EJ51" s="290"/>
      <c r="EK51" s="290"/>
      <c r="EL51" s="290"/>
      <c r="EM51" s="290"/>
      <c r="EN51" s="290"/>
      <c r="EO51" s="290"/>
      <c r="EP51" s="290"/>
      <c r="EQ51" s="290"/>
      <c r="ER51" s="290"/>
      <c r="ES51" s="290"/>
      <c r="ET51" s="290"/>
      <c r="EU51" s="290"/>
      <c r="EV51" s="290"/>
      <c r="EW51" s="290"/>
      <c r="EX51" s="290"/>
      <c r="EY51" s="290"/>
      <c r="EZ51" s="290"/>
      <c r="FA51" s="290"/>
      <c r="FB51" s="290"/>
      <c r="FC51" s="290"/>
      <c r="FD51" s="290"/>
      <c r="FE51" s="290"/>
      <c r="FF51" s="290"/>
      <c r="FG51" s="290"/>
      <c r="FH51" s="290"/>
      <c r="FI51" s="290"/>
      <c r="FJ51" s="290"/>
      <c r="FK51" s="290"/>
      <c r="FL51" s="290"/>
      <c r="FM51" s="290"/>
      <c r="FN51" s="290"/>
      <c r="FO51" s="290"/>
      <c r="FP51" s="290"/>
      <c r="FQ51" s="290"/>
      <c r="FR51" s="290"/>
      <c r="FS51" s="290"/>
      <c r="FT51" s="290"/>
      <c r="FU51" s="290"/>
      <c r="FV51" s="290"/>
      <c r="FW51" s="290"/>
      <c r="FX51" s="290"/>
      <c r="FY51" s="290"/>
      <c r="FZ51" s="290"/>
      <c r="GA51" s="290"/>
      <c r="GB51" s="290"/>
      <c r="GC51" s="290"/>
      <c r="GD51" s="290"/>
      <c r="GE51" s="290"/>
      <c r="GF51" s="290"/>
      <c r="GG51" s="290"/>
      <c r="GH51" s="290"/>
      <c r="GI51" s="290"/>
      <c r="GJ51" s="290"/>
      <c r="GK51" s="290"/>
      <c r="GL51" s="290"/>
      <c r="GM51" s="290"/>
      <c r="GN51" s="290"/>
      <c r="GO51" s="290"/>
      <c r="GP51" s="290"/>
      <c r="GQ51" s="290"/>
      <c r="GR51" s="290"/>
      <c r="GS51" s="290"/>
      <c r="GT51" s="290"/>
      <c r="GU51" s="290"/>
      <c r="GV51" s="290"/>
      <c r="GW51" s="290"/>
      <c r="GX51" s="290"/>
      <c r="GY51" s="290"/>
      <c r="GZ51" s="290"/>
      <c r="HA51" s="290"/>
      <c r="HB51" s="290"/>
      <c r="HC51" s="290"/>
      <c r="HD51" s="290"/>
      <c r="HE51" s="290"/>
      <c r="HF51" s="290"/>
      <c r="HG51" s="290"/>
      <c r="HH51" s="290"/>
      <c r="HI51" s="290"/>
      <c r="HJ51" s="290"/>
      <c r="HK51" s="290"/>
      <c r="HL51" s="290"/>
      <c r="HM51" s="290"/>
      <c r="HN51" s="290"/>
      <c r="HO51" s="290"/>
      <c r="HP51" s="290"/>
      <c r="HQ51" s="290"/>
      <c r="HR51" s="290"/>
      <c r="HS51" s="290"/>
      <c r="HT51" s="290"/>
      <c r="HU51" s="290"/>
      <c r="HV51" s="290"/>
      <c r="HW51" s="290"/>
      <c r="HX51" s="290"/>
      <c r="HY51" s="290"/>
      <c r="HZ51" s="290"/>
      <c r="IA51" s="290"/>
      <c r="IB51" s="290"/>
      <c r="IC51" s="290"/>
      <c r="ID51" s="290"/>
      <c r="IE51" s="290"/>
      <c r="IF51" s="290"/>
      <c r="IG51" s="290"/>
      <c r="IH51" s="290"/>
      <c r="II51" s="290"/>
      <c r="IJ51" s="290"/>
      <c r="IK51" s="290"/>
      <c r="IL51" s="290"/>
      <c r="IM51" s="290"/>
      <c r="IN51" s="290"/>
      <c r="IO51" s="290"/>
      <c r="IP51" s="290"/>
      <c r="IQ51" s="290"/>
      <c r="IR51" s="290"/>
      <c r="IS51" s="290"/>
      <c r="IT51" s="290"/>
      <c r="IU51" s="290"/>
      <c r="IV51" s="290"/>
      <c r="IW51" s="290"/>
      <c r="IX51" s="290"/>
      <c r="IY51" s="290"/>
      <c r="IZ51" s="290"/>
      <c r="JA51" s="290"/>
      <c r="JB51" s="290"/>
      <c r="JC51" s="290"/>
      <c r="JD51" s="290"/>
      <c r="JE51" s="290"/>
      <c r="JF51" s="290"/>
      <c r="JG51" s="290"/>
      <c r="JH51" s="290"/>
      <c r="JI51" s="290"/>
      <c r="JJ51" s="290"/>
      <c r="JK51" s="290"/>
      <c r="JL51" s="290"/>
      <c r="JM51" s="290"/>
      <c r="JN51" s="290"/>
      <c r="JO51" s="290"/>
      <c r="JP51" s="290"/>
      <c r="JQ51" s="290"/>
      <c r="JR51" s="290"/>
      <c r="JS51" s="290"/>
      <c r="JT51" s="290"/>
      <c r="JU51" s="290"/>
      <c r="JV51" s="290"/>
      <c r="JW51" s="290"/>
      <c r="JX51" s="290"/>
      <c r="JY51" s="290"/>
      <c r="JZ51" s="290"/>
      <c r="KA51" s="290"/>
      <c r="KB51" s="290"/>
      <c r="KC51" s="290"/>
      <c r="KD51" s="290"/>
      <c r="KE51" s="290"/>
      <c r="KF51" s="290"/>
      <c r="KG51" s="290"/>
      <c r="KH51" s="290"/>
      <c r="KI51" s="290"/>
      <c r="KJ51" s="290"/>
      <c r="KK51" s="290"/>
      <c r="KL51" s="290"/>
      <c r="KM51" s="290"/>
      <c r="KN51" s="290"/>
      <c r="KO51" s="290"/>
      <c r="KP51" s="290"/>
      <c r="KQ51" s="290"/>
      <c r="KR51" s="290"/>
      <c r="KS51" s="290"/>
      <c r="KT51" s="290"/>
      <c r="KU51" s="290"/>
      <c r="KV51" s="290"/>
      <c r="KW51" s="290"/>
      <c r="KX51" s="290"/>
      <c r="KY51" s="290"/>
      <c r="KZ51" s="290"/>
      <c r="LA51" s="290"/>
      <c r="LB51" s="290"/>
      <c r="LC51" s="290"/>
      <c r="LD51" s="290"/>
      <c r="LE51" s="290"/>
      <c r="LF51" s="290"/>
      <c r="LG51" s="290"/>
      <c r="LH51" s="290"/>
      <c r="LI51" s="290"/>
      <c r="LJ51" s="290"/>
      <c r="LK51" s="290"/>
      <c r="LL51" s="290"/>
      <c r="LM51" s="290"/>
      <c r="LN51" s="290"/>
      <c r="LO51" s="290"/>
      <c r="LP51" s="290"/>
      <c r="LQ51" s="290"/>
      <c r="LR51" s="290"/>
      <c r="LS51" s="290"/>
      <c r="LT51" s="290"/>
      <c r="LU51" s="290"/>
      <c r="LV51" s="290"/>
      <c r="LW51" s="290"/>
      <c r="LX51" s="290"/>
      <c r="LY51" s="290"/>
      <c r="LZ51" s="290"/>
      <c r="MA51" s="290"/>
      <c r="MB51" s="290"/>
      <c r="MC51" s="290"/>
      <c r="MD51" s="290"/>
      <c r="ME51" s="290"/>
      <c r="MF51" s="290"/>
      <c r="MG51" s="290"/>
      <c r="MH51" s="290"/>
      <c r="MI51" s="290"/>
      <c r="MJ51" s="290"/>
      <c r="MK51" s="290"/>
      <c r="ML51" s="290"/>
      <c r="MM51" s="290"/>
      <c r="MN51" s="290"/>
      <c r="MO51" s="290"/>
      <c r="MP51" s="290"/>
      <c r="MQ51" s="290"/>
      <c r="MR51" s="290"/>
      <c r="MS51" s="290"/>
      <c r="MT51" s="290"/>
      <c r="MU51" s="290"/>
      <c r="MV51" s="290"/>
      <c r="MW51" s="290"/>
      <c r="MX51" s="290"/>
      <c r="MY51" s="290"/>
      <c r="MZ51" s="290"/>
      <c r="NA51" s="290"/>
      <c r="NB51" s="290"/>
      <c r="NC51" s="290"/>
      <c r="ND51" s="290"/>
      <c r="NE51" s="290"/>
      <c r="NF51" s="290"/>
      <c r="NG51" s="290"/>
      <c r="NH51" s="290"/>
      <c r="NI51" s="290"/>
      <c r="NJ51" s="290"/>
      <c r="NK51" s="290"/>
      <c r="NL51" s="290"/>
      <c r="NM51" s="290"/>
      <c r="NN51" s="290"/>
      <c r="NO51" s="290"/>
      <c r="NP51" s="290"/>
      <c r="NQ51" s="290"/>
      <c r="NR51" s="290"/>
      <c r="NS51" s="290"/>
      <c r="NT51" s="290"/>
      <c r="NU51" s="290"/>
      <c r="NV51" s="290"/>
      <c r="NW51" s="290"/>
      <c r="NX51" s="290"/>
      <c r="NY51" s="290"/>
      <c r="NZ51" s="290"/>
      <c r="OA51" s="290"/>
      <c r="OB51" s="290"/>
      <c r="OC51" s="290"/>
      <c r="OD51" s="290"/>
      <c r="OE51" s="290"/>
      <c r="OF51" s="290"/>
      <c r="OG51" s="290"/>
      <c r="OH51" s="290"/>
      <c r="OI51" s="290"/>
      <c r="OJ51" s="290"/>
      <c r="OK51" s="290"/>
      <c r="OL51" s="290"/>
      <c r="OM51" s="290"/>
      <c r="ON51" s="290"/>
      <c r="OO51" s="290"/>
      <c r="OP51" s="290"/>
      <c r="OQ51" s="290"/>
      <c r="OR51" s="290"/>
      <c r="OS51" s="290"/>
      <c r="OT51" s="290"/>
      <c r="OU51" s="290"/>
      <c r="OV51" s="290"/>
      <c r="OW51" s="290"/>
      <c r="OX51" s="290"/>
      <c r="OY51" s="290"/>
      <c r="OZ51" s="290"/>
      <c r="PA51" s="290"/>
      <c r="PB51" s="290"/>
      <c r="PC51" s="290"/>
      <c r="PD51" s="290"/>
      <c r="PE51" s="290"/>
      <c r="PF51" s="290"/>
      <c r="PG51" s="290"/>
      <c r="PH51" s="290"/>
      <c r="PI51" s="290"/>
      <c r="PJ51" s="290"/>
      <c r="PK51" s="290"/>
      <c r="PL51" s="290"/>
      <c r="PM51" s="290"/>
      <c r="PN51" s="290"/>
      <c r="PO51" s="290"/>
      <c r="PP51" s="290"/>
      <c r="PQ51" s="290"/>
      <c r="PR51" s="290"/>
      <c r="PS51" s="290"/>
      <c r="PT51" s="290"/>
      <c r="PU51" s="290"/>
      <c r="PV51" s="290"/>
      <c r="PW51" s="290"/>
      <c r="PX51" s="290"/>
      <c r="PY51" s="290"/>
      <c r="PZ51" s="290"/>
      <c r="QA51" s="290"/>
      <c r="QB51" s="290"/>
      <c r="QC51" s="290"/>
      <c r="QD51" s="290"/>
      <c r="QE51" s="290"/>
      <c r="QF51" s="290"/>
      <c r="QG51" s="290"/>
      <c r="QH51" s="290"/>
      <c r="QI51" s="290"/>
      <c r="QJ51" s="290"/>
      <c r="QK51" s="290"/>
      <c r="QL51" s="290"/>
      <c r="QM51" s="290"/>
      <c r="QN51" s="290"/>
      <c r="QO51" s="290"/>
      <c r="QP51" s="290"/>
      <c r="QQ51" s="290"/>
      <c r="QR51" s="290"/>
      <c r="QS51" s="290"/>
      <c r="QT51" s="290"/>
      <c r="QU51" s="290"/>
      <c r="QV51" s="290"/>
      <c r="QW51" s="290"/>
      <c r="QX51" s="290"/>
      <c r="QY51" s="290"/>
      <c r="QZ51" s="290"/>
      <c r="RA51" s="290"/>
      <c r="RB51" s="290"/>
      <c r="RC51" s="290"/>
      <c r="RD51" s="290"/>
      <c r="RE51" s="290"/>
      <c r="RF51" s="290"/>
      <c r="RG51" s="290"/>
      <c r="RH51" s="290"/>
      <c r="RI51" s="290"/>
      <c r="RJ51" s="290"/>
      <c r="RK51" s="290"/>
      <c r="RL51" s="290"/>
      <c r="RM51" s="290"/>
      <c r="RN51" s="290"/>
      <c r="RO51" s="290"/>
      <c r="RP51" s="290"/>
      <c r="RQ51" s="290"/>
      <c r="RR51" s="290"/>
      <c r="RS51" s="290"/>
      <c r="RT51" s="290"/>
      <c r="RU51" s="290"/>
      <c r="RV51" s="290"/>
      <c r="RW51" s="290"/>
      <c r="RX51" s="290"/>
      <c r="RY51" s="290"/>
      <c r="RZ51" s="290"/>
      <c r="SA51" s="290"/>
      <c r="SB51" s="290"/>
      <c r="SC51" s="290"/>
      <c r="SD51" s="290"/>
      <c r="SE51" s="290"/>
      <c r="SF51" s="290"/>
      <c r="SG51" s="290"/>
      <c r="SH51" s="290"/>
      <c r="SI51" s="290"/>
      <c r="SJ51" s="290"/>
      <c r="SK51" s="290"/>
      <c r="SL51" s="290"/>
      <c r="SM51" s="290"/>
      <c r="SN51" s="290"/>
      <c r="SO51" s="290"/>
      <c r="SP51" s="290"/>
      <c r="SQ51" s="290"/>
      <c r="SR51" s="290"/>
      <c r="SS51" s="290"/>
      <c r="ST51" s="290"/>
      <c r="SU51" s="290"/>
      <c r="SV51" s="290"/>
      <c r="SW51" s="290"/>
      <c r="SX51" s="290"/>
      <c r="SY51" s="290"/>
      <c r="SZ51" s="290"/>
      <c r="TA51" s="290"/>
      <c r="TB51" s="290"/>
      <c r="TC51" s="290"/>
      <c r="TD51" s="290"/>
      <c r="TE51" s="290"/>
      <c r="TF51" s="290"/>
      <c r="TG51" s="290"/>
      <c r="TH51" s="290"/>
      <c r="TI51" s="290"/>
      <c r="TJ51" s="290"/>
      <c r="TK51" s="290"/>
      <c r="TL51" s="290"/>
      <c r="TM51" s="290"/>
      <c r="TN51" s="290"/>
      <c r="TO51" s="290"/>
      <c r="TP51" s="290"/>
      <c r="TQ51" s="290"/>
      <c r="TR51" s="290"/>
      <c r="TS51" s="290"/>
      <c r="TT51" s="290"/>
      <c r="TU51" s="290"/>
      <c r="TV51" s="290"/>
      <c r="TW51" s="290"/>
      <c r="TX51" s="290"/>
      <c r="TY51" s="290"/>
      <c r="TZ51" s="290"/>
      <c r="UA51" s="290"/>
      <c r="UB51" s="290"/>
      <c r="UC51" s="290"/>
      <c r="UD51" s="290"/>
      <c r="UE51" s="290"/>
      <c r="UF51" s="290"/>
      <c r="UG51" s="290"/>
      <c r="UH51" s="290"/>
      <c r="UI51" s="290"/>
      <c r="UJ51" s="290"/>
      <c r="UK51" s="290"/>
      <c r="UL51" s="290"/>
      <c r="UM51" s="290"/>
      <c r="UN51" s="290"/>
      <c r="UO51" s="290"/>
      <c r="UP51" s="290"/>
      <c r="UQ51" s="290"/>
      <c r="UR51" s="290"/>
      <c r="US51" s="290"/>
      <c r="UT51" s="290"/>
      <c r="UU51" s="290"/>
      <c r="UV51" s="290"/>
      <c r="UW51" s="290"/>
      <c r="UX51" s="290"/>
      <c r="UY51" s="290"/>
      <c r="UZ51" s="290"/>
      <c r="VA51" s="290"/>
      <c r="VB51" s="290"/>
      <c r="VC51" s="290"/>
      <c r="VD51" s="290"/>
      <c r="VE51" s="290"/>
      <c r="VF51" s="290"/>
      <c r="VG51" s="290"/>
      <c r="VH51" s="290"/>
      <c r="VI51" s="290"/>
      <c r="VJ51" s="290"/>
      <c r="VK51" s="290"/>
      <c r="VL51" s="290"/>
      <c r="VM51" s="290"/>
      <c r="VN51" s="290"/>
      <c r="VO51" s="290"/>
      <c r="VP51" s="290"/>
      <c r="VQ51" s="290"/>
      <c r="VR51" s="290"/>
      <c r="VS51" s="290"/>
      <c r="VT51" s="290"/>
      <c r="VU51" s="290"/>
      <c r="VV51" s="290"/>
      <c r="VW51" s="290"/>
      <c r="VX51" s="290"/>
      <c r="VY51" s="290"/>
      <c r="VZ51" s="290"/>
      <c r="WA51" s="290"/>
      <c r="WB51" s="290"/>
      <c r="WC51" s="290"/>
      <c r="WD51" s="290"/>
      <c r="WE51" s="290"/>
      <c r="WF51" s="290"/>
      <c r="WG51" s="290"/>
      <c r="WH51" s="290"/>
      <c r="WI51" s="290"/>
      <c r="WJ51" s="290"/>
      <c r="WK51" s="290"/>
      <c r="WL51" s="290"/>
      <c r="WM51" s="290"/>
      <c r="WN51" s="290"/>
      <c r="WO51" s="290"/>
      <c r="WP51" s="290"/>
      <c r="WQ51" s="290"/>
      <c r="WR51" s="290"/>
      <c r="WS51" s="290"/>
      <c r="WT51" s="290"/>
      <c r="WU51" s="290"/>
      <c r="WV51" s="290"/>
      <c r="WW51" s="290"/>
      <c r="WX51" s="290"/>
      <c r="WY51" s="290"/>
      <c r="WZ51" s="290"/>
      <c r="XA51" s="290"/>
      <c r="XB51" s="290"/>
      <c r="XC51" s="290"/>
      <c r="XD51" s="290"/>
      <c r="XE51" s="290"/>
      <c r="XF51" s="290"/>
      <c r="XG51" s="290"/>
      <c r="XH51" s="290"/>
      <c r="XI51" s="290"/>
      <c r="XJ51" s="290"/>
      <c r="XK51" s="290"/>
      <c r="XL51" s="290"/>
      <c r="XM51" s="290"/>
      <c r="XN51" s="290"/>
      <c r="XO51" s="290"/>
      <c r="XP51" s="290"/>
      <c r="XQ51" s="290"/>
      <c r="XR51" s="290"/>
      <c r="XS51" s="290"/>
      <c r="XT51" s="290"/>
      <c r="XU51" s="290"/>
      <c r="XV51" s="290"/>
      <c r="XW51" s="290"/>
      <c r="XX51" s="290"/>
      <c r="XY51" s="290"/>
      <c r="XZ51" s="290"/>
      <c r="YA51" s="290"/>
      <c r="YB51" s="290"/>
      <c r="YC51" s="290"/>
      <c r="YD51" s="290"/>
      <c r="YE51" s="290"/>
      <c r="YF51" s="290"/>
      <c r="YG51" s="290"/>
      <c r="YH51" s="290"/>
      <c r="YI51" s="290"/>
      <c r="YJ51" s="290"/>
      <c r="YK51" s="290"/>
      <c r="YL51" s="290"/>
      <c r="YM51" s="290"/>
      <c r="YN51" s="290"/>
      <c r="YO51" s="290"/>
      <c r="YP51" s="290"/>
      <c r="YQ51" s="290"/>
      <c r="YR51" s="290"/>
      <c r="YS51" s="290"/>
      <c r="YT51" s="290"/>
      <c r="YU51" s="290"/>
      <c r="YV51" s="290"/>
      <c r="YW51" s="290"/>
      <c r="YX51" s="290"/>
      <c r="YY51" s="290"/>
      <c r="YZ51" s="290"/>
      <c r="ZA51" s="290"/>
      <c r="ZB51" s="290"/>
      <c r="ZC51" s="290"/>
      <c r="ZD51" s="290"/>
      <c r="ZE51" s="290"/>
      <c r="ZF51" s="290"/>
      <c r="ZG51" s="290"/>
      <c r="ZH51" s="290"/>
      <c r="ZI51" s="290"/>
      <c r="ZJ51" s="290"/>
      <c r="ZK51" s="290"/>
      <c r="ZL51" s="290"/>
      <c r="ZM51" s="290"/>
      <c r="ZN51" s="290"/>
      <c r="ZO51" s="290"/>
      <c r="ZP51" s="290"/>
      <c r="ZQ51" s="290"/>
      <c r="ZR51" s="290"/>
      <c r="ZS51" s="290"/>
      <c r="ZT51" s="290"/>
      <c r="ZU51" s="290"/>
      <c r="ZV51" s="290"/>
      <c r="ZW51" s="290"/>
      <c r="ZX51" s="290"/>
      <c r="ZY51" s="290"/>
      <c r="ZZ51" s="290"/>
      <c r="AAA51" s="290"/>
      <c r="AAB51" s="290"/>
      <c r="AAC51" s="290"/>
      <c r="AAD51" s="290"/>
      <c r="AAE51" s="290"/>
      <c r="AAF51" s="290"/>
      <c r="AAG51" s="290"/>
      <c r="AAH51" s="290"/>
      <c r="AAI51" s="290"/>
      <c r="AAJ51" s="290"/>
      <c r="AAK51" s="290"/>
      <c r="AAL51" s="290"/>
      <c r="AAM51" s="290"/>
      <c r="AAN51" s="290"/>
      <c r="AAO51" s="290"/>
      <c r="AAP51" s="290"/>
      <c r="AAQ51" s="290"/>
      <c r="AAR51" s="290"/>
      <c r="AAS51" s="290"/>
      <c r="AAT51" s="290"/>
      <c r="AAU51" s="290"/>
      <c r="AAV51" s="290"/>
      <c r="AAW51" s="290"/>
      <c r="AAX51" s="290"/>
      <c r="AAY51" s="290"/>
      <c r="AAZ51" s="290"/>
      <c r="ABA51" s="290"/>
      <c r="ABB51" s="290"/>
      <c r="ABC51" s="290"/>
      <c r="ABD51" s="290"/>
      <c r="ABE51" s="290"/>
      <c r="ABF51" s="290"/>
      <c r="ABG51" s="290"/>
      <c r="ABH51" s="290"/>
      <c r="ABI51" s="290"/>
      <c r="ABJ51" s="290"/>
      <c r="ABK51" s="290"/>
      <c r="ABL51" s="290"/>
      <c r="ABM51" s="290"/>
      <c r="ABN51" s="290"/>
      <c r="ABO51" s="290"/>
      <c r="ABP51" s="290"/>
      <c r="ABQ51" s="290"/>
      <c r="ABR51" s="290"/>
      <c r="ABS51" s="290"/>
      <c r="ABT51" s="290"/>
      <c r="ABU51" s="290"/>
      <c r="ABV51" s="290"/>
      <c r="ABW51" s="290"/>
      <c r="ABX51" s="290"/>
      <c r="ABY51" s="290"/>
      <c r="ABZ51" s="290"/>
      <c r="ACA51" s="290"/>
      <c r="ACB51" s="290"/>
      <c r="ACC51" s="290"/>
      <c r="ACD51" s="290"/>
      <c r="ACE51" s="290"/>
      <c r="ACF51" s="290"/>
      <c r="ACG51" s="290"/>
      <c r="ACH51" s="290"/>
      <c r="ACI51" s="290"/>
      <c r="ACJ51" s="290"/>
      <c r="ACK51" s="290"/>
      <c r="ACL51" s="290"/>
      <c r="ACM51" s="290"/>
      <c r="ACN51" s="290"/>
      <c r="ACO51" s="290"/>
      <c r="ACP51" s="290"/>
      <c r="ACQ51" s="290"/>
      <c r="ACR51" s="290"/>
      <c r="ACS51" s="290"/>
      <c r="ACT51" s="290"/>
      <c r="ACU51" s="290"/>
      <c r="ACV51" s="290"/>
      <c r="ACW51" s="290"/>
      <c r="ACX51" s="290"/>
      <c r="ACY51" s="290"/>
      <c r="ACZ51" s="290"/>
      <c r="ADA51" s="290"/>
      <c r="ADB51" s="290"/>
      <c r="ADC51" s="290"/>
      <c r="ADD51" s="290"/>
      <c r="ADE51" s="290"/>
      <c r="ADF51" s="290"/>
      <c r="ADG51" s="290"/>
      <c r="ADH51" s="290"/>
      <c r="ADI51" s="290"/>
      <c r="ADJ51" s="290"/>
      <c r="ADK51" s="290"/>
      <c r="ADL51" s="290"/>
      <c r="ADM51" s="290"/>
      <c r="ADN51" s="290"/>
      <c r="ADO51" s="290"/>
      <c r="ADP51" s="290"/>
      <c r="ADQ51" s="290"/>
      <c r="ADR51" s="290"/>
      <c r="ADS51" s="290"/>
      <c r="ADT51" s="290"/>
      <c r="ADU51" s="290"/>
      <c r="ADV51" s="290"/>
      <c r="ADW51" s="290"/>
      <c r="ADX51" s="290"/>
      <c r="ADY51" s="290"/>
      <c r="ADZ51" s="290"/>
      <c r="AEA51" s="290"/>
      <c r="AEB51" s="290"/>
      <c r="AEC51" s="290"/>
      <c r="AED51" s="290"/>
      <c r="AEE51" s="290"/>
      <c r="AEF51" s="290"/>
      <c r="AEG51" s="290"/>
      <c r="AEH51" s="290"/>
      <c r="AEI51" s="290"/>
      <c r="AEJ51" s="290"/>
      <c r="AEK51" s="290"/>
      <c r="AEL51" s="290"/>
      <c r="AEM51" s="290"/>
      <c r="AEN51" s="290"/>
      <c r="AEO51" s="290"/>
      <c r="AEP51" s="290"/>
      <c r="AEQ51" s="290"/>
      <c r="AER51" s="290"/>
      <c r="AES51" s="290"/>
      <c r="AET51" s="290"/>
      <c r="AEU51" s="290"/>
      <c r="AEV51" s="290"/>
      <c r="AEW51" s="290"/>
      <c r="AEX51" s="290"/>
      <c r="AEY51" s="290"/>
      <c r="AEZ51" s="290"/>
      <c r="AFA51" s="290"/>
      <c r="AFB51" s="290"/>
      <c r="AFC51" s="290"/>
      <c r="AFD51" s="290"/>
      <c r="AFE51" s="290"/>
      <c r="AFF51" s="290"/>
      <c r="AFG51" s="290"/>
      <c r="AFH51" s="290"/>
      <c r="AFI51" s="290"/>
      <c r="AFJ51" s="290"/>
      <c r="AFK51" s="290"/>
      <c r="AFL51" s="290"/>
      <c r="AFM51" s="290"/>
      <c r="AFN51" s="290"/>
      <c r="AFO51" s="290"/>
      <c r="AFP51" s="290"/>
      <c r="AFQ51" s="290"/>
      <c r="AFR51" s="290"/>
      <c r="AFS51" s="290"/>
      <c r="AFT51" s="290"/>
      <c r="AFU51" s="290"/>
      <c r="AFV51" s="290"/>
      <c r="AFW51" s="290"/>
      <c r="AFX51" s="290"/>
      <c r="AFY51" s="290"/>
      <c r="AFZ51" s="290"/>
      <c r="AGA51" s="290"/>
      <c r="AGB51" s="290"/>
      <c r="AGC51" s="290"/>
      <c r="AGD51" s="290"/>
      <c r="AGE51" s="290"/>
      <c r="AGF51" s="290"/>
      <c r="AGG51" s="290"/>
      <c r="AGH51" s="290"/>
      <c r="AGI51" s="290"/>
      <c r="AGJ51" s="290"/>
      <c r="AGK51" s="290"/>
      <c r="AGL51" s="290"/>
      <c r="AGM51" s="290"/>
      <c r="AGN51" s="290"/>
      <c r="AGO51" s="290"/>
      <c r="AGP51" s="290"/>
      <c r="AGQ51" s="290"/>
      <c r="AGR51" s="290"/>
      <c r="AGS51" s="290"/>
      <c r="AGT51" s="290"/>
      <c r="AGU51" s="290"/>
      <c r="AGV51" s="290"/>
      <c r="AGW51" s="290"/>
      <c r="AGX51" s="290"/>
      <c r="AGY51" s="290"/>
      <c r="AGZ51" s="290"/>
      <c r="AHA51" s="290"/>
      <c r="AHB51" s="290"/>
      <c r="AHC51" s="290"/>
      <c r="AHD51" s="290"/>
      <c r="AHE51" s="290"/>
      <c r="AHF51" s="290"/>
      <c r="AHG51" s="290"/>
      <c r="AHH51" s="290"/>
      <c r="AHI51" s="290"/>
      <c r="AHJ51" s="290"/>
      <c r="AHK51" s="290"/>
      <c r="AHL51" s="290"/>
      <c r="AHM51" s="290"/>
      <c r="AHN51" s="290"/>
      <c r="AHO51" s="290"/>
      <c r="AHP51" s="290"/>
      <c r="AHQ51" s="290"/>
      <c r="AHR51" s="290"/>
      <c r="AHS51" s="290"/>
      <c r="AHT51" s="290"/>
      <c r="AHU51" s="290"/>
      <c r="AHV51" s="290"/>
      <c r="AHW51" s="290"/>
      <c r="AHX51" s="290"/>
      <c r="AHY51" s="290"/>
      <c r="AHZ51" s="290"/>
      <c r="AIA51" s="290"/>
      <c r="AIB51" s="290"/>
      <c r="AIC51" s="290"/>
      <c r="AID51" s="290"/>
      <c r="AIE51" s="290"/>
      <c r="AIF51" s="290"/>
      <c r="AIG51" s="290"/>
      <c r="AIH51" s="290"/>
      <c r="AII51" s="290"/>
      <c r="AIJ51" s="290"/>
      <c r="AIK51" s="290"/>
      <c r="AIL51" s="290"/>
      <c r="AIM51" s="290"/>
      <c r="AIN51" s="290"/>
      <c r="AIO51" s="290"/>
      <c r="AIP51" s="290"/>
      <c r="AIQ51" s="290"/>
      <c r="AIR51" s="290"/>
      <c r="AIS51" s="290"/>
      <c r="AIT51" s="290"/>
      <c r="AIU51" s="290"/>
      <c r="AIV51" s="290"/>
      <c r="AIW51" s="290"/>
      <c r="AIX51" s="290"/>
      <c r="AIY51" s="290"/>
      <c r="AIZ51" s="290"/>
      <c r="AJA51" s="290"/>
      <c r="AJB51" s="290"/>
      <c r="AJC51" s="290"/>
      <c r="AJD51" s="290"/>
      <c r="AJE51" s="290"/>
      <c r="AJF51" s="290"/>
      <c r="AJG51" s="290"/>
      <c r="AJH51" s="290"/>
      <c r="AJI51" s="290"/>
      <c r="AJJ51" s="290"/>
      <c r="AJK51" s="290"/>
      <c r="AJL51" s="290"/>
      <c r="AJM51" s="290"/>
      <c r="AJN51" s="290"/>
      <c r="AJO51" s="290"/>
      <c r="AJP51" s="290"/>
      <c r="AJQ51" s="290"/>
      <c r="AJR51" s="290"/>
      <c r="AJS51" s="290"/>
      <c r="AJT51" s="290"/>
      <c r="AJU51" s="290"/>
      <c r="AJV51" s="290"/>
      <c r="AJW51" s="290"/>
      <c r="AJX51" s="290"/>
      <c r="AJY51" s="290"/>
      <c r="AJZ51" s="290"/>
      <c r="AKA51" s="290"/>
      <c r="AKB51" s="290"/>
      <c r="AKC51" s="290"/>
      <c r="AKD51" s="290"/>
      <c r="AKE51" s="290"/>
      <c r="AKF51" s="290"/>
      <c r="AKG51" s="290"/>
      <c r="AKH51" s="290"/>
      <c r="AKI51" s="290"/>
      <c r="AKJ51" s="290"/>
      <c r="AKK51" s="290"/>
      <c r="AKL51" s="290"/>
      <c r="AKM51" s="290"/>
      <c r="AKN51" s="290"/>
      <c r="AKO51" s="290"/>
      <c r="AKP51" s="290"/>
      <c r="AKQ51" s="290"/>
      <c r="AKR51" s="290"/>
      <c r="AKS51" s="290"/>
      <c r="AKT51" s="290"/>
      <c r="AKU51" s="290"/>
      <c r="AKV51" s="290"/>
      <c r="AKW51" s="290"/>
      <c r="AKX51" s="290"/>
      <c r="AKY51" s="290"/>
      <c r="AKZ51" s="290"/>
      <c r="ALA51" s="290"/>
      <c r="ALB51" s="290"/>
      <c r="ALC51" s="290"/>
      <c r="ALD51" s="290"/>
      <c r="ALE51" s="290"/>
      <c r="ALF51" s="290"/>
      <c r="ALG51" s="290"/>
      <c r="ALH51" s="290"/>
      <c r="ALI51" s="290"/>
      <c r="ALJ51" s="290"/>
      <c r="ALK51" s="290"/>
      <c r="ALL51" s="290"/>
      <c r="ALM51" s="290"/>
      <c r="ALN51" s="290"/>
      <c r="ALO51" s="290"/>
      <c r="ALP51" s="290"/>
      <c r="ALQ51" s="290"/>
      <c r="ALR51" s="290"/>
      <c r="ALS51" s="290"/>
      <c r="ALT51" s="290"/>
      <c r="ALU51" s="290"/>
      <c r="ALV51" s="290"/>
      <c r="ALW51" s="290"/>
      <c r="ALX51" s="290"/>
      <c r="ALY51" s="290"/>
      <c r="ALZ51" s="290"/>
      <c r="AMA51" s="290"/>
      <c r="AMB51" s="290"/>
      <c r="AMC51" s="290"/>
      <c r="AMD51" s="290"/>
      <c r="AME51" s="290"/>
      <c r="AMF51" s="290"/>
      <c r="AMG51" s="290"/>
      <c r="AMH51" s="290"/>
      <c r="AMI51" s="290"/>
      <c r="AMJ51" s="290"/>
      <c r="AMK51" s="290"/>
      <c r="AML51" s="290"/>
      <c r="AMM51" s="290"/>
      <c r="AMN51" s="290"/>
      <c r="AMO51" s="290"/>
      <c r="AMP51" s="290"/>
      <c r="AMQ51" s="290"/>
      <c r="AMR51" s="290"/>
      <c r="AMS51" s="290"/>
      <c r="AMT51" s="290"/>
      <c r="AMU51" s="290"/>
      <c r="AMV51" s="290"/>
      <c r="AMW51" s="290"/>
      <c r="AMX51" s="290"/>
      <c r="AMY51" s="290"/>
      <c r="AMZ51" s="290"/>
      <c r="ANA51" s="290"/>
      <c r="ANB51" s="290"/>
      <c r="ANC51" s="290"/>
      <c r="AND51" s="290"/>
      <c r="ANE51" s="290"/>
      <c r="ANF51" s="290"/>
      <c r="ANG51" s="290"/>
      <c r="ANH51" s="290"/>
      <c r="ANI51" s="290"/>
      <c r="ANJ51" s="290"/>
      <c r="ANK51" s="290"/>
      <c r="ANL51" s="290"/>
      <c r="ANM51" s="290"/>
      <c r="ANN51" s="290"/>
      <c r="ANO51" s="290"/>
      <c r="ANP51" s="290"/>
      <c r="ANQ51" s="290"/>
      <c r="ANR51" s="290"/>
      <c r="ANS51" s="290"/>
      <c r="ANT51" s="290"/>
      <c r="ANU51" s="290"/>
      <c r="ANV51" s="290"/>
      <c r="ANW51" s="290"/>
      <c r="ANX51" s="290"/>
      <c r="ANY51" s="290"/>
      <c r="ANZ51" s="290"/>
      <c r="AOA51" s="290"/>
      <c r="AOB51" s="290"/>
      <c r="AOC51" s="290"/>
      <c r="AOD51" s="290"/>
      <c r="AOE51" s="290"/>
      <c r="AOF51" s="290"/>
      <c r="AOG51" s="290"/>
      <c r="AOH51" s="290"/>
      <c r="AOI51" s="290"/>
      <c r="AOJ51" s="290"/>
      <c r="AOK51" s="290"/>
      <c r="AOL51" s="290"/>
      <c r="AOM51" s="290"/>
      <c r="AON51" s="290"/>
      <c r="AOO51" s="290"/>
      <c r="AOP51" s="290"/>
      <c r="AOQ51" s="290"/>
      <c r="AOR51" s="290"/>
      <c r="AOS51" s="290"/>
      <c r="AOT51" s="290"/>
      <c r="AOU51" s="290"/>
      <c r="AOV51" s="290"/>
      <c r="AOW51" s="290"/>
      <c r="AOX51" s="290"/>
      <c r="AOY51" s="290"/>
      <c r="AOZ51" s="290"/>
      <c r="APA51" s="290"/>
      <c r="APB51" s="290"/>
      <c r="APC51" s="290"/>
      <c r="APD51" s="290"/>
      <c r="APE51" s="290"/>
      <c r="APF51" s="290"/>
      <c r="APG51" s="290"/>
      <c r="APH51" s="290"/>
      <c r="API51" s="290"/>
      <c r="APJ51" s="290"/>
      <c r="APK51" s="290"/>
      <c r="APL51" s="290"/>
      <c r="APM51" s="290"/>
      <c r="APN51" s="290"/>
      <c r="APO51" s="290"/>
      <c r="APP51" s="290"/>
      <c r="APQ51" s="290"/>
      <c r="APR51" s="290"/>
      <c r="APS51" s="290"/>
      <c r="APT51" s="290"/>
      <c r="APU51" s="290"/>
      <c r="APV51" s="290"/>
      <c r="APW51" s="290"/>
      <c r="APX51" s="290"/>
      <c r="APY51" s="290"/>
      <c r="APZ51" s="290"/>
      <c r="AQA51" s="290"/>
      <c r="AQB51" s="290"/>
      <c r="AQC51" s="290"/>
      <c r="AQD51" s="290"/>
      <c r="AQE51" s="290"/>
      <c r="AQF51" s="290"/>
      <c r="AQG51" s="290"/>
      <c r="AQH51" s="290"/>
      <c r="AQI51" s="290"/>
      <c r="AQJ51" s="290"/>
      <c r="AQK51" s="290"/>
      <c r="AQL51" s="290"/>
      <c r="AQM51" s="290"/>
      <c r="AQN51" s="290"/>
      <c r="AQO51" s="290"/>
      <c r="AQP51" s="290"/>
      <c r="AQQ51" s="290"/>
      <c r="AQR51" s="290"/>
      <c r="AQS51" s="290"/>
      <c r="AQT51" s="290"/>
      <c r="AQU51" s="290"/>
      <c r="AQV51" s="290"/>
      <c r="AQW51" s="290"/>
      <c r="AQX51" s="290"/>
      <c r="AQY51" s="290"/>
      <c r="AQZ51" s="290"/>
      <c r="ARA51" s="290"/>
      <c r="ARB51" s="290"/>
      <c r="ARC51" s="290"/>
      <c r="ARD51" s="290"/>
      <c r="ARE51" s="290"/>
      <c r="ARF51" s="290"/>
      <c r="ARG51" s="290"/>
      <c r="ARH51" s="290"/>
      <c r="ARI51" s="290"/>
      <c r="ARJ51" s="290"/>
      <c r="ARK51" s="290"/>
      <c r="ARL51" s="290"/>
      <c r="ARM51" s="290"/>
      <c r="ARN51" s="290"/>
      <c r="ARO51" s="290"/>
      <c r="ARP51" s="290"/>
      <c r="ARQ51" s="290"/>
      <c r="ARR51" s="290"/>
      <c r="ARS51" s="290"/>
      <c r="ART51" s="290"/>
      <c r="ARU51" s="290"/>
      <c r="ARV51" s="290"/>
      <c r="ARW51" s="290"/>
      <c r="ARX51" s="290"/>
      <c r="ARY51" s="290"/>
      <c r="ARZ51" s="290"/>
      <c r="ASA51" s="290"/>
      <c r="ASB51" s="290"/>
      <c r="ASC51" s="290"/>
      <c r="ASD51" s="290"/>
      <c r="ASE51" s="290"/>
      <c r="ASF51" s="290"/>
      <c r="ASG51" s="290"/>
      <c r="ASH51" s="290"/>
      <c r="ASI51" s="290"/>
      <c r="ASJ51" s="290"/>
      <c r="ASK51" s="290"/>
      <c r="ASL51" s="290"/>
      <c r="ASM51" s="290"/>
      <c r="ASN51" s="290"/>
      <c r="ASO51" s="290"/>
      <c r="ASP51" s="290"/>
      <c r="ASQ51" s="290"/>
      <c r="ASR51" s="290"/>
      <c r="ASS51" s="290"/>
      <c r="AST51" s="290"/>
      <c r="ASU51" s="290"/>
      <c r="ASV51" s="290"/>
      <c r="ASW51" s="290"/>
      <c r="ASX51" s="290"/>
      <c r="ASY51" s="290"/>
      <c r="ASZ51" s="290"/>
      <c r="ATA51" s="290"/>
      <c r="ATB51" s="290"/>
      <c r="ATC51" s="290"/>
      <c r="ATD51" s="290"/>
      <c r="ATE51" s="290"/>
      <c r="ATF51" s="290"/>
      <c r="ATG51" s="290"/>
      <c r="ATH51" s="290"/>
      <c r="ATI51" s="290"/>
      <c r="ATJ51" s="290"/>
      <c r="ATK51" s="290"/>
      <c r="ATL51" s="290"/>
      <c r="ATM51" s="290"/>
      <c r="ATN51" s="290"/>
      <c r="ATO51" s="290"/>
      <c r="ATP51" s="290"/>
      <c r="ATQ51" s="290"/>
      <c r="ATR51" s="290"/>
      <c r="ATS51" s="290"/>
      <c r="ATT51" s="290"/>
      <c r="ATU51" s="290"/>
      <c r="ATV51" s="290"/>
      <c r="ATW51" s="290"/>
      <c r="ATX51" s="290"/>
      <c r="ATY51" s="290"/>
      <c r="ATZ51" s="290"/>
      <c r="AUA51" s="290"/>
      <c r="AUB51" s="290"/>
      <c r="AUC51" s="290"/>
      <c r="AUD51" s="290"/>
      <c r="AUE51" s="290"/>
      <c r="AUF51" s="290"/>
      <c r="AUG51" s="290"/>
      <c r="AUH51" s="290"/>
      <c r="AUI51" s="290"/>
      <c r="AUJ51" s="290"/>
      <c r="AUK51" s="290"/>
      <c r="AUL51" s="290"/>
      <c r="AUM51" s="290"/>
      <c r="AUN51" s="290"/>
      <c r="AUO51" s="290"/>
      <c r="AUP51" s="290"/>
      <c r="AUQ51" s="290"/>
      <c r="AUR51" s="290"/>
      <c r="AUS51" s="290"/>
      <c r="AUT51" s="290"/>
      <c r="AUU51" s="290"/>
      <c r="AUV51" s="290"/>
      <c r="AUW51" s="290"/>
      <c r="AUX51" s="290"/>
      <c r="AUY51" s="290"/>
      <c r="AUZ51" s="290"/>
      <c r="AVA51" s="290"/>
      <c r="AVB51" s="290"/>
      <c r="AVC51" s="290"/>
      <c r="AVD51" s="290"/>
      <c r="AVE51" s="290"/>
      <c r="AVF51" s="290"/>
      <c r="AVG51" s="290"/>
      <c r="AVH51" s="290"/>
      <c r="AVI51" s="290"/>
      <c r="AVJ51" s="290"/>
      <c r="AVK51" s="290"/>
      <c r="AVL51" s="290"/>
      <c r="AVM51" s="290"/>
      <c r="AVN51" s="290"/>
      <c r="AVO51" s="290"/>
      <c r="AVP51" s="290"/>
      <c r="AVQ51" s="290"/>
      <c r="AVR51" s="290"/>
      <c r="AVS51" s="290"/>
      <c r="AVT51" s="290"/>
      <c r="AVU51" s="290"/>
      <c r="AVV51" s="290"/>
      <c r="AVW51" s="290"/>
      <c r="AVX51" s="290"/>
      <c r="AVY51" s="290"/>
      <c r="AVZ51" s="290"/>
      <c r="AWA51" s="290"/>
      <c r="AWB51" s="290"/>
      <c r="AWC51" s="290"/>
      <c r="AWD51" s="290"/>
      <c r="AWE51" s="290"/>
      <c r="AWF51" s="290"/>
      <c r="AWG51" s="290"/>
      <c r="AWH51" s="290"/>
      <c r="AWI51" s="290"/>
      <c r="AWJ51" s="290"/>
      <c r="AWK51" s="290"/>
      <c r="AWL51" s="290"/>
      <c r="AWM51" s="290"/>
      <c r="AWN51" s="290"/>
      <c r="AWO51" s="290"/>
      <c r="AWP51" s="290"/>
      <c r="AWQ51" s="290"/>
      <c r="AWR51" s="290"/>
      <c r="AWS51" s="290"/>
      <c r="AWT51" s="290"/>
      <c r="AWU51" s="290"/>
      <c r="AWV51" s="290"/>
      <c r="AWW51" s="290"/>
      <c r="AWX51" s="290"/>
      <c r="AWY51" s="290"/>
      <c r="AWZ51" s="290"/>
      <c r="AXA51" s="290"/>
      <c r="AXB51" s="290"/>
      <c r="AXC51" s="290"/>
      <c r="AXD51" s="290"/>
      <c r="AXE51" s="290"/>
      <c r="AXF51" s="290"/>
      <c r="AXG51" s="290"/>
      <c r="AXH51" s="290"/>
      <c r="AXI51" s="290"/>
      <c r="AXJ51" s="290"/>
      <c r="AXK51" s="290"/>
      <c r="AXL51" s="290"/>
      <c r="AXM51" s="290"/>
      <c r="AXN51" s="290"/>
      <c r="AXO51" s="290"/>
      <c r="AXP51" s="290"/>
      <c r="AXQ51" s="290"/>
      <c r="AXR51" s="290"/>
      <c r="AXS51" s="290"/>
      <c r="AXT51" s="290"/>
      <c r="AXU51" s="290"/>
      <c r="AXV51" s="290"/>
      <c r="AXW51" s="290"/>
      <c r="AXX51" s="290"/>
      <c r="AXY51" s="290"/>
      <c r="AXZ51" s="290"/>
      <c r="AYA51" s="290"/>
      <c r="AYB51" s="290"/>
      <c r="AYC51" s="290"/>
      <c r="AYD51" s="290"/>
      <c r="AYE51" s="290"/>
      <c r="AYF51" s="290"/>
      <c r="AYG51" s="290"/>
      <c r="AYH51" s="290"/>
      <c r="AYI51" s="290"/>
      <c r="AYJ51" s="290"/>
      <c r="AYK51" s="290"/>
      <c r="AYL51" s="290"/>
      <c r="AYM51" s="290"/>
      <c r="AYN51" s="290"/>
      <c r="AYO51" s="290"/>
      <c r="AYP51" s="290"/>
      <c r="AYQ51" s="290"/>
      <c r="AYR51" s="290"/>
      <c r="AYS51" s="290"/>
      <c r="AYT51" s="290"/>
      <c r="AYU51" s="290"/>
      <c r="AYV51" s="290"/>
      <c r="AYW51" s="290"/>
      <c r="AYX51" s="290"/>
      <c r="AYY51" s="290"/>
      <c r="AYZ51" s="290"/>
      <c r="AZA51" s="290"/>
      <c r="AZB51" s="290"/>
      <c r="AZC51" s="290"/>
      <c r="AZD51" s="290"/>
      <c r="AZE51" s="290"/>
      <c r="AZF51" s="290"/>
      <c r="AZG51" s="290"/>
      <c r="AZH51" s="290"/>
      <c r="AZI51" s="290"/>
      <c r="AZJ51" s="290"/>
      <c r="AZK51" s="290"/>
      <c r="AZL51" s="290"/>
      <c r="AZM51" s="290"/>
      <c r="AZN51" s="290"/>
      <c r="AZO51" s="290"/>
      <c r="AZP51" s="290"/>
      <c r="AZQ51" s="290"/>
      <c r="AZR51" s="290"/>
      <c r="AZS51" s="290"/>
      <c r="AZT51" s="290"/>
      <c r="AZU51" s="290"/>
      <c r="AZV51" s="290"/>
      <c r="AZW51" s="290"/>
      <c r="AZX51" s="290"/>
      <c r="AZY51" s="290"/>
      <c r="AZZ51" s="290"/>
      <c r="BAA51" s="290"/>
      <c r="BAB51" s="290"/>
      <c r="BAC51" s="290"/>
      <c r="BAD51" s="290"/>
      <c r="BAE51" s="290"/>
      <c r="BAF51" s="290"/>
      <c r="BAG51" s="290"/>
      <c r="BAH51" s="290"/>
      <c r="BAI51" s="290"/>
      <c r="BAJ51" s="290"/>
      <c r="BAK51" s="290"/>
      <c r="BAL51" s="290"/>
      <c r="BAM51" s="290"/>
      <c r="BAN51" s="290"/>
      <c r="BAO51" s="290"/>
      <c r="BAP51" s="290"/>
      <c r="BAQ51" s="290"/>
      <c r="BAR51" s="290"/>
      <c r="BAS51" s="290"/>
      <c r="BAT51" s="290"/>
      <c r="BAU51" s="290"/>
      <c r="BAV51" s="290"/>
      <c r="BAW51" s="290"/>
      <c r="BAX51" s="290"/>
      <c r="BAY51" s="290"/>
      <c r="BAZ51" s="290"/>
      <c r="BBA51" s="290"/>
      <c r="BBB51" s="290"/>
      <c r="BBC51" s="290"/>
      <c r="BBD51" s="290"/>
      <c r="BBE51" s="290"/>
      <c r="BBF51" s="290"/>
      <c r="BBG51" s="290"/>
      <c r="BBH51" s="290"/>
      <c r="BBI51" s="290"/>
      <c r="BBJ51" s="290"/>
      <c r="BBK51" s="290"/>
      <c r="BBL51" s="290"/>
      <c r="BBM51" s="290"/>
      <c r="BBN51" s="290"/>
      <c r="BBO51" s="290"/>
      <c r="BBP51" s="290"/>
      <c r="BBQ51" s="290"/>
      <c r="BBR51" s="290"/>
      <c r="BBS51" s="290"/>
      <c r="BBT51" s="290"/>
      <c r="BBU51" s="290"/>
      <c r="BBV51" s="290"/>
      <c r="BBW51" s="290"/>
      <c r="BBX51" s="290"/>
      <c r="BBY51" s="290"/>
      <c r="BBZ51" s="290"/>
      <c r="BCA51" s="290"/>
      <c r="BCB51" s="290"/>
      <c r="BCC51" s="290"/>
      <c r="BCD51" s="290"/>
      <c r="BCE51" s="290"/>
      <c r="BCF51" s="290"/>
      <c r="BCG51" s="290"/>
      <c r="BCH51" s="290"/>
      <c r="BCI51" s="290"/>
      <c r="BCJ51" s="290"/>
      <c r="BCK51" s="290"/>
      <c r="BCL51" s="290"/>
      <c r="BCM51" s="290"/>
      <c r="BCN51" s="290"/>
      <c r="BCO51" s="290"/>
      <c r="BCP51" s="290"/>
      <c r="BCQ51" s="290"/>
      <c r="BCR51" s="290"/>
      <c r="BCS51" s="290"/>
      <c r="BCT51" s="290"/>
      <c r="BCU51" s="290"/>
      <c r="BCV51" s="290"/>
      <c r="BCW51" s="290"/>
      <c r="BCX51" s="290"/>
      <c r="BCY51" s="290"/>
      <c r="BCZ51" s="290"/>
      <c r="BDA51" s="290"/>
      <c r="BDB51" s="290"/>
      <c r="BDC51" s="290"/>
      <c r="BDD51" s="290"/>
      <c r="BDE51" s="290"/>
      <c r="BDF51" s="290"/>
      <c r="BDG51" s="290"/>
      <c r="BDH51" s="290"/>
      <c r="BDI51" s="290"/>
      <c r="BDJ51" s="290"/>
      <c r="BDK51" s="290"/>
      <c r="BDL51" s="290"/>
      <c r="BDM51" s="290"/>
      <c r="BDN51" s="290"/>
      <c r="BDO51" s="290"/>
      <c r="BDP51" s="290"/>
      <c r="BDQ51" s="290"/>
      <c r="BDR51" s="290"/>
      <c r="BDS51" s="290"/>
      <c r="BDT51" s="290"/>
      <c r="BDU51" s="290"/>
      <c r="BDV51" s="290"/>
      <c r="BDW51" s="290"/>
      <c r="BDX51" s="290"/>
      <c r="BDY51" s="290"/>
      <c r="BDZ51" s="290"/>
      <c r="BEA51" s="290"/>
      <c r="BEB51" s="290"/>
      <c r="BEC51" s="290"/>
      <c r="BED51" s="290"/>
      <c r="BEE51" s="290"/>
      <c r="BEF51" s="290"/>
      <c r="BEG51" s="290"/>
      <c r="BEH51" s="290"/>
      <c r="BEI51" s="290"/>
      <c r="BEJ51" s="290"/>
      <c r="BEK51" s="290"/>
      <c r="BEL51" s="290"/>
      <c r="BEM51" s="290"/>
      <c r="BEN51" s="290"/>
      <c r="BEO51" s="290"/>
      <c r="BEP51" s="290"/>
      <c r="BEQ51" s="290"/>
      <c r="BER51" s="290"/>
      <c r="BES51" s="290"/>
      <c r="BET51" s="290"/>
      <c r="BEU51" s="290"/>
      <c r="BEV51" s="290"/>
      <c r="BEW51" s="290"/>
      <c r="BEX51" s="290"/>
      <c r="BEY51" s="290"/>
      <c r="BEZ51" s="290"/>
      <c r="BFA51" s="290"/>
      <c r="BFB51" s="290"/>
      <c r="BFC51" s="290"/>
      <c r="BFD51" s="290"/>
      <c r="BFE51" s="290"/>
      <c r="BFF51" s="290"/>
      <c r="BFG51" s="290"/>
      <c r="BFH51" s="290"/>
      <c r="BFI51" s="290"/>
      <c r="BFJ51" s="290"/>
      <c r="BFK51" s="290"/>
      <c r="BFL51" s="290"/>
      <c r="BFM51" s="290"/>
      <c r="BFN51" s="290"/>
      <c r="BFO51" s="290"/>
      <c r="BFP51" s="290"/>
      <c r="BFQ51" s="290"/>
      <c r="BFR51" s="290"/>
      <c r="BFS51" s="290"/>
      <c r="BFT51" s="290"/>
      <c r="BFU51" s="290"/>
      <c r="BFV51" s="290"/>
      <c r="BFW51" s="290"/>
      <c r="BFX51" s="290"/>
      <c r="BFY51" s="290"/>
      <c r="BFZ51" s="290"/>
      <c r="BGA51" s="290"/>
      <c r="BGB51" s="290"/>
      <c r="BGC51" s="290"/>
      <c r="BGD51" s="290"/>
      <c r="BGE51" s="290"/>
      <c r="BGF51" s="290"/>
      <c r="BGG51" s="290"/>
      <c r="BGH51" s="290"/>
      <c r="BGI51" s="290"/>
      <c r="BGJ51" s="290"/>
      <c r="BGK51" s="290"/>
      <c r="BGL51" s="290"/>
      <c r="BGM51" s="290"/>
      <c r="BGN51" s="290"/>
      <c r="BGO51" s="290"/>
      <c r="BGP51" s="290"/>
      <c r="BGQ51" s="290"/>
      <c r="BGR51" s="290"/>
      <c r="BGS51" s="290"/>
      <c r="BGT51" s="290"/>
      <c r="BGU51" s="290"/>
      <c r="BGV51" s="290"/>
      <c r="BGW51" s="290"/>
      <c r="BGX51" s="290"/>
      <c r="BGY51" s="290"/>
      <c r="BGZ51" s="290"/>
      <c r="BHA51" s="290"/>
      <c r="BHB51" s="290"/>
      <c r="BHC51" s="290"/>
      <c r="BHD51" s="290"/>
      <c r="BHE51" s="290"/>
      <c r="BHF51" s="290"/>
      <c r="BHG51" s="290"/>
      <c r="BHH51" s="290"/>
      <c r="BHI51" s="290"/>
      <c r="BHJ51" s="290"/>
      <c r="BHK51" s="290"/>
      <c r="BHL51" s="290"/>
      <c r="BHM51" s="290"/>
      <c r="BHN51" s="290"/>
      <c r="BHO51" s="290"/>
      <c r="BHP51" s="290"/>
      <c r="BHQ51" s="290"/>
      <c r="BHR51" s="290"/>
      <c r="BHS51" s="290"/>
      <c r="BHT51" s="290"/>
      <c r="BHU51" s="290"/>
      <c r="BHV51" s="290"/>
      <c r="BHW51" s="290"/>
      <c r="BHX51" s="290"/>
      <c r="BHY51" s="290"/>
      <c r="BHZ51" s="290"/>
      <c r="BIA51" s="290"/>
      <c r="BIB51" s="290"/>
      <c r="BIC51" s="290"/>
      <c r="BID51" s="290"/>
      <c r="BIE51" s="290"/>
      <c r="BIF51" s="290"/>
      <c r="BIG51" s="290"/>
      <c r="BIH51" s="290"/>
      <c r="BII51" s="290"/>
      <c r="BIJ51" s="290"/>
      <c r="BIK51" s="290"/>
      <c r="BIL51" s="290"/>
      <c r="BIM51" s="290"/>
      <c r="BIN51" s="290"/>
      <c r="BIO51" s="290"/>
      <c r="BIP51" s="290"/>
      <c r="BIQ51" s="290"/>
      <c r="BIR51" s="290"/>
      <c r="BIS51" s="290"/>
      <c r="BIT51" s="290"/>
      <c r="BIU51" s="290"/>
      <c r="BIV51" s="290"/>
      <c r="BIW51" s="290"/>
      <c r="BIX51" s="290"/>
      <c r="BIY51" s="290"/>
      <c r="BIZ51" s="290"/>
      <c r="BJA51" s="290"/>
      <c r="BJB51" s="290"/>
      <c r="BJC51" s="290"/>
      <c r="BJD51" s="290"/>
      <c r="BJE51" s="290"/>
      <c r="BJF51" s="290"/>
      <c r="BJG51" s="290"/>
      <c r="BJH51" s="290"/>
      <c r="BJI51" s="290"/>
      <c r="BJJ51" s="290"/>
      <c r="BJK51" s="290"/>
      <c r="BJL51" s="290"/>
      <c r="BJM51" s="290"/>
      <c r="BJN51" s="290"/>
      <c r="BJO51" s="290"/>
      <c r="BJP51" s="290"/>
      <c r="BJQ51" s="290"/>
      <c r="BJR51" s="290"/>
      <c r="BJS51" s="290"/>
      <c r="BJT51" s="290"/>
      <c r="BJU51" s="290"/>
      <c r="BJV51" s="290"/>
      <c r="BJW51" s="290"/>
      <c r="BJX51" s="290"/>
      <c r="BJY51" s="290"/>
      <c r="BJZ51" s="290"/>
      <c r="BKA51" s="290"/>
      <c r="BKB51" s="290"/>
      <c r="BKC51" s="290"/>
      <c r="BKD51" s="290"/>
      <c r="BKE51" s="290"/>
      <c r="BKF51" s="290"/>
      <c r="BKG51" s="290"/>
      <c r="BKH51" s="290"/>
      <c r="BKI51" s="290"/>
      <c r="BKJ51" s="290"/>
      <c r="BKK51" s="290"/>
      <c r="BKL51" s="290"/>
      <c r="BKM51" s="290"/>
      <c r="BKN51" s="290"/>
      <c r="BKO51" s="290"/>
      <c r="BKP51" s="290"/>
      <c r="BKQ51" s="290"/>
      <c r="BKR51" s="290"/>
      <c r="BKS51" s="290"/>
      <c r="BKT51" s="290"/>
      <c r="BKU51" s="290"/>
      <c r="BKV51" s="290"/>
      <c r="BKW51" s="290"/>
      <c r="BKX51" s="290"/>
      <c r="BKY51" s="290"/>
      <c r="BKZ51" s="290"/>
      <c r="BLA51" s="290"/>
      <c r="BLB51" s="290"/>
      <c r="BLC51" s="290"/>
      <c r="BLD51" s="290"/>
      <c r="BLE51" s="290"/>
      <c r="BLF51" s="290"/>
      <c r="BLG51" s="290"/>
      <c r="BLH51" s="290"/>
      <c r="BLI51" s="290"/>
      <c r="BLJ51" s="290"/>
      <c r="BLK51" s="290"/>
      <c r="BLL51" s="290"/>
      <c r="BLM51" s="290"/>
      <c r="BLN51" s="290"/>
      <c r="BLO51" s="290"/>
      <c r="BLP51" s="290"/>
      <c r="BLQ51" s="290"/>
      <c r="BLR51" s="290"/>
      <c r="BLS51" s="290"/>
      <c r="BLT51" s="290"/>
      <c r="BLU51" s="290"/>
      <c r="BLV51" s="290"/>
      <c r="BLW51" s="290"/>
      <c r="BLX51" s="290"/>
      <c r="BLY51" s="290"/>
      <c r="BLZ51" s="290"/>
      <c r="BMA51" s="290"/>
      <c r="BMB51" s="290"/>
      <c r="BMC51" s="290"/>
      <c r="BMD51" s="290"/>
      <c r="BME51" s="290"/>
      <c r="BMF51" s="290"/>
      <c r="BMG51" s="290"/>
      <c r="BMH51" s="290"/>
      <c r="BMI51" s="290"/>
      <c r="BMJ51" s="290"/>
      <c r="BMK51" s="290"/>
      <c r="BML51" s="290"/>
      <c r="BMM51" s="290"/>
      <c r="BMN51" s="290"/>
      <c r="BMO51" s="290"/>
      <c r="BMP51" s="290"/>
      <c r="BMQ51" s="290"/>
      <c r="BMR51" s="290"/>
      <c r="BMS51" s="290"/>
      <c r="BMT51" s="290"/>
      <c r="BMU51" s="290"/>
      <c r="BMV51" s="290"/>
      <c r="BMW51" s="290"/>
      <c r="BMX51" s="290"/>
      <c r="BMY51" s="290"/>
      <c r="BMZ51" s="290"/>
      <c r="BNA51" s="290"/>
      <c r="BNB51" s="290"/>
      <c r="BNC51" s="290"/>
      <c r="BND51" s="290"/>
      <c r="BNE51" s="290"/>
      <c r="BNF51" s="290"/>
      <c r="BNG51" s="290"/>
      <c r="BNH51" s="290"/>
      <c r="BNI51" s="290"/>
      <c r="BNJ51" s="290"/>
      <c r="BNK51" s="290"/>
      <c r="BNL51" s="290"/>
      <c r="BNM51" s="290"/>
      <c r="BNN51" s="290"/>
      <c r="BNO51" s="290"/>
      <c r="BNP51" s="290"/>
      <c r="BNQ51" s="290"/>
      <c r="BNR51" s="290"/>
      <c r="BNS51" s="290"/>
      <c r="BNT51" s="290"/>
      <c r="BNU51" s="290"/>
      <c r="BNV51" s="290"/>
      <c r="BNW51" s="290"/>
      <c r="BNX51" s="290"/>
      <c r="BNY51" s="290"/>
      <c r="BNZ51" s="290"/>
      <c r="BOA51" s="290"/>
      <c r="BOB51" s="290"/>
      <c r="BOC51" s="290"/>
      <c r="BOD51" s="290"/>
      <c r="BOE51" s="290"/>
      <c r="BOF51" s="290"/>
      <c r="BOG51" s="290"/>
      <c r="BOH51" s="290"/>
      <c r="BOI51" s="290"/>
      <c r="BOJ51" s="290"/>
      <c r="BOK51" s="290"/>
      <c r="BOL51" s="290"/>
      <c r="BOM51" s="290"/>
      <c r="BON51" s="290"/>
      <c r="BOO51" s="290"/>
      <c r="BOP51" s="290"/>
      <c r="BOQ51" s="290"/>
      <c r="BOR51" s="290"/>
      <c r="BOS51" s="290"/>
      <c r="BOT51" s="290"/>
      <c r="BOU51" s="290"/>
      <c r="BOV51" s="290"/>
      <c r="BOW51" s="290"/>
      <c r="BOX51" s="290"/>
      <c r="BOY51" s="290"/>
      <c r="BOZ51" s="290"/>
      <c r="BPA51" s="290"/>
      <c r="BPB51" s="290"/>
      <c r="BPC51" s="290"/>
      <c r="BPD51" s="290"/>
      <c r="BPE51" s="290"/>
      <c r="BPF51" s="290"/>
      <c r="BPG51" s="290"/>
      <c r="BPH51" s="290"/>
      <c r="BPI51" s="290"/>
      <c r="BPJ51" s="290"/>
      <c r="BPK51" s="290"/>
      <c r="BPL51" s="290"/>
      <c r="BPM51" s="290"/>
      <c r="BPN51" s="290"/>
      <c r="BPO51" s="290"/>
      <c r="BPP51" s="290"/>
      <c r="BPQ51" s="290"/>
      <c r="BPR51" s="290"/>
      <c r="BPS51" s="290"/>
      <c r="BPT51" s="290"/>
      <c r="BPU51" s="290"/>
      <c r="BPV51" s="290"/>
      <c r="BPW51" s="290"/>
      <c r="BPX51" s="290"/>
      <c r="BPY51" s="290"/>
      <c r="BPZ51" s="290"/>
      <c r="BQA51" s="290"/>
      <c r="BQB51" s="290"/>
      <c r="BQC51" s="290"/>
      <c r="BQD51" s="290"/>
      <c r="BQE51" s="290"/>
      <c r="BQF51" s="290"/>
      <c r="BQG51" s="290"/>
      <c r="BQH51" s="290"/>
      <c r="BQI51" s="290"/>
      <c r="BQJ51" s="290"/>
      <c r="BQK51" s="290"/>
      <c r="BQL51" s="290"/>
      <c r="BQM51" s="290"/>
      <c r="BQN51" s="290"/>
      <c r="BQO51" s="290"/>
      <c r="BQP51" s="290"/>
      <c r="BQQ51" s="290"/>
      <c r="BQR51" s="290"/>
      <c r="BQS51" s="290"/>
      <c r="BQT51" s="290"/>
      <c r="BQU51" s="290"/>
      <c r="BQV51" s="290"/>
      <c r="BQW51" s="290"/>
      <c r="BQX51" s="290"/>
      <c r="BQY51" s="290"/>
      <c r="BQZ51" s="290"/>
      <c r="BRA51" s="290"/>
      <c r="BRB51" s="290"/>
      <c r="BRC51" s="290"/>
      <c r="BRD51" s="290"/>
      <c r="BRE51" s="290"/>
      <c r="BRF51" s="290"/>
      <c r="BRG51" s="290"/>
      <c r="BRH51" s="290"/>
      <c r="BRI51" s="290"/>
      <c r="BRJ51" s="290"/>
      <c r="BRK51" s="290"/>
      <c r="BRL51" s="290"/>
      <c r="BRM51" s="290"/>
      <c r="BRN51" s="290"/>
      <c r="BRO51" s="290"/>
      <c r="BRP51" s="290"/>
      <c r="BRQ51" s="290"/>
      <c r="BRR51" s="290"/>
      <c r="BRS51" s="290"/>
      <c r="BRT51" s="290"/>
      <c r="BRU51" s="290"/>
      <c r="BRV51" s="290"/>
      <c r="BRW51" s="290"/>
      <c r="BRX51" s="290"/>
      <c r="BRY51" s="290"/>
      <c r="BRZ51" s="290"/>
      <c r="BSA51" s="290"/>
      <c r="BSB51" s="290"/>
      <c r="BSC51" s="290"/>
      <c r="BSD51" s="290"/>
      <c r="BSE51" s="290"/>
      <c r="BSF51" s="290"/>
      <c r="BSG51" s="290"/>
      <c r="BSH51" s="290"/>
      <c r="BSI51" s="290"/>
      <c r="BSJ51" s="290"/>
      <c r="BSK51" s="290"/>
      <c r="BSL51" s="290"/>
      <c r="BSM51" s="290"/>
      <c r="BSN51" s="290"/>
      <c r="BSO51" s="290"/>
      <c r="BSP51" s="290"/>
      <c r="BSQ51" s="290"/>
      <c r="BSR51" s="290"/>
      <c r="BSS51" s="290"/>
      <c r="BST51" s="290"/>
      <c r="BSU51" s="290"/>
      <c r="BSV51" s="290"/>
      <c r="BSW51" s="290"/>
      <c r="BSX51" s="290"/>
      <c r="BSY51" s="290"/>
      <c r="BSZ51" s="290"/>
      <c r="BTA51" s="290"/>
      <c r="BTB51" s="290"/>
      <c r="BTC51" s="290"/>
      <c r="BTD51" s="290"/>
      <c r="BTE51" s="290"/>
      <c r="BTF51" s="290"/>
      <c r="BTG51" s="290"/>
      <c r="BTH51" s="290"/>
      <c r="BTI51" s="290"/>
      <c r="BTJ51" s="290"/>
      <c r="BTK51" s="290"/>
      <c r="BTL51" s="290"/>
      <c r="BTM51" s="290"/>
      <c r="BTN51" s="290"/>
      <c r="BTO51" s="290"/>
      <c r="BTP51" s="290"/>
      <c r="BTQ51" s="290"/>
      <c r="BTR51" s="290"/>
      <c r="BTS51" s="290"/>
      <c r="BTT51" s="290"/>
      <c r="BTU51" s="290"/>
      <c r="BTV51" s="290"/>
      <c r="BTW51" s="290"/>
      <c r="BTX51" s="290"/>
      <c r="BTY51" s="290"/>
      <c r="BTZ51" s="290"/>
      <c r="BUA51" s="290"/>
      <c r="BUB51" s="290"/>
      <c r="BUC51" s="290"/>
      <c r="BUD51" s="290"/>
      <c r="BUE51" s="290"/>
      <c r="BUF51" s="290"/>
      <c r="BUG51" s="290"/>
      <c r="BUH51" s="290"/>
      <c r="BUI51" s="290"/>
      <c r="BUJ51" s="290"/>
      <c r="BUK51" s="290"/>
      <c r="BUL51" s="290"/>
      <c r="BUM51" s="290"/>
      <c r="BUN51" s="290"/>
      <c r="BUO51" s="290"/>
      <c r="BUP51" s="290"/>
      <c r="BUQ51" s="290"/>
      <c r="BUR51" s="290"/>
      <c r="BUS51" s="290"/>
      <c r="BUT51" s="290"/>
      <c r="BUU51" s="290"/>
      <c r="BUV51" s="290"/>
      <c r="BUW51" s="290"/>
      <c r="BUX51" s="290"/>
      <c r="BUY51" s="290"/>
      <c r="BUZ51" s="290"/>
      <c r="BVA51" s="290"/>
      <c r="BVB51" s="290"/>
      <c r="BVC51" s="290"/>
      <c r="BVD51" s="290"/>
      <c r="BVE51" s="290"/>
      <c r="BVF51" s="290"/>
      <c r="BVG51" s="290"/>
      <c r="BVH51" s="290"/>
      <c r="BVI51" s="290"/>
      <c r="BVJ51" s="290"/>
      <c r="BVK51" s="290"/>
      <c r="BVL51" s="290"/>
      <c r="BVM51" s="290"/>
      <c r="BVN51" s="290"/>
      <c r="BVO51" s="290"/>
      <c r="BVP51" s="290"/>
      <c r="BVQ51" s="290"/>
      <c r="BVR51" s="290"/>
      <c r="BVS51" s="290"/>
      <c r="BVT51" s="290"/>
      <c r="BVU51" s="290"/>
      <c r="BVV51" s="290"/>
      <c r="BVW51" s="290"/>
      <c r="BVX51" s="290"/>
      <c r="BVY51" s="290"/>
      <c r="BVZ51" s="290"/>
      <c r="BWA51" s="290"/>
      <c r="BWB51" s="290"/>
      <c r="BWC51" s="290"/>
      <c r="BWD51" s="290"/>
      <c r="BWE51" s="290"/>
      <c r="BWF51" s="290"/>
      <c r="BWG51" s="290"/>
      <c r="BWH51" s="290"/>
      <c r="BWI51" s="290"/>
      <c r="BWJ51" s="290"/>
      <c r="BWK51" s="290"/>
      <c r="BWL51" s="290"/>
      <c r="BWM51" s="290"/>
      <c r="BWN51" s="290"/>
      <c r="BWO51" s="290"/>
      <c r="BWP51" s="290"/>
      <c r="BWQ51" s="290"/>
      <c r="BWR51" s="290"/>
      <c r="BWS51" s="290"/>
      <c r="BWT51" s="290"/>
      <c r="BWU51" s="290"/>
      <c r="BWV51" s="290"/>
      <c r="BWW51" s="290"/>
      <c r="BWX51" s="290"/>
      <c r="BWY51" s="290"/>
      <c r="BWZ51" s="290"/>
      <c r="BXA51" s="290"/>
      <c r="BXB51" s="290"/>
      <c r="BXC51" s="290"/>
      <c r="BXD51" s="290"/>
      <c r="BXE51" s="290"/>
      <c r="BXF51" s="290"/>
      <c r="BXG51" s="290"/>
      <c r="BXH51" s="290"/>
      <c r="BXI51" s="290"/>
      <c r="BXJ51" s="290"/>
      <c r="BXK51" s="290"/>
      <c r="BXL51" s="290"/>
      <c r="BXM51" s="290"/>
      <c r="BXN51" s="290"/>
      <c r="BXO51" s="290"/>
      <c r="BXP51" s="290"/>
      <c r="BXQ51" s="290"/>
      <c r="BXR51" s="290"/>
      <c r="BXS51" s="290"/>
      <c r="BXT51" s="290"/>
      <c r="BXU51" s="290"/>
      <c r="BXV51" s="290"/>
      <c r="BXW51" s="290"/>
      <c r="BXX51" s="290"/>
      <c r="BXY51" s="290"/>
      <c r="BXZ51" s="290"/>
      <c r="BYA51" s="290"/>
      <c r="BYB51" s="290"/>
      <c r="BYC51" s="290"/>
      <c r="BYD51" s="290"/>
      <c r="BYE51" s="290"/>
      <c r="BYF51" s="290"/>
      <c r="BYG51" s="290"/>
      <c r="BYH51" s="290"/>
      <c r="BYI51" s="290"/>
      <c r="BYJ51" s="290"/>
      <c r="BYK51" s="290"/>
      <c r="BYL51" s="290"/>
      <c r="BYM51" s="290"/>
      <c r="BYN51" s="290"/>
      <c r="BYO51" s="290"/>
      <c r="BYP51" s="290"/>
      <c r="BYQ51" s="290"/>
      <c r="BYR51" s="290"/>
      <c r="BYS51" s="290"/>
      <c r="BYT51" s="290"/>
      <c r="BYU51" s="290"/>
      <c r="BYV51" s="290"/>
      <c r="BYW51" s="290"/>
      <c r="BYX51" s="290"/>
      <c r="BYY51" s="290"/>
      <c r="BYZ51" s="290"/>
      <c r="BZA51" s="290"/>
      <c r="BZB51" s="290"/>
      <c r="BZC51" s="290"/>
      <c r="BZD51" s="290"/>
      <c r="BZE51" s="290"/>
      <c r="BZF51" s="290"/>
      <c r="BZG51" s="290"/>
      <c r="BZH51" s="290"/>
      <c r="BZI51" s="290"/>
      <c r="BZJ51" s="290"/>
      <c r="BZK51" s="290"/>
      <c r="BZL51" s="290"/>
      <c r="BZM51" s="290"/>
      <c r="BZN51" s="290"/>
      <c r="BZO51" s="290"/>
      <c r="BZP51" s="290"/>
      <c r="BZQ51" s="290"/>
      <c r="BZR51" s="290"/>
      <c r="BZS51" s="290"/>
      <c r="BZT51" s="290"/>
      <c r="BZU51" s="290"/>
      <c r="BZV51" s="290"/>
      <c r="BZW51" s="290"/>
      <c r="BZX51" s="290"/>
      <c r="BZY51" s="290"/>
      <c r="BZZ51" s="290"/>
      <c r="CAA51" s="290"/>
      <c r="CAB51" s="290"/>
      <c r="CAC51" s="290"/>
      <c r="CAD51" s="290"/>
      <c r="CAE51" s="290"/>
      <c r="CAF51" s="290"/>
      <c r="CAG51" s="290"/>
      <c r="CAH51" s="290"/>
      <c r="CAI51" s="290"/>
      <c r="CAJ51" s="290"/>
      <c r="CAK51" s="290"/>
      <c r="CAL51" s="290"/>
      <c r="CAM51" s="290"/>
      <c r="CAN51" s="290"/>
      <c r="CAO51" s="290"/>
      <c r="CAP51" s="290"/>
      <c r="CAQ51" s="290"/>
      <c r="CAR51" s="290"/>
      <c r="CAS51" s="290"/>
      <c r="CAT51" s="290"/>
      <c r="CAU51" s="290"/>
      <c r="CAV51" s="290"/>
      <c r="CAW51" s="290"/>
      <c r="CAX51" s="290"/>
      <c r="CAY51" s="290"/>
      <c r="CAZ51" s="290"/>
      <c r="CBA51" s="290"/>
      <c r="CBB51" s="290"/>
      <c r="CBC51" s="290"/>
      <c r="CBD51" s="290"/>
      <c r="CBE51" s="290"/>
      <c r="CBF51" s="290"/>
      <c r="CBG51" s="290"/>
      <c r="CBH51" s="290"/>
      <c r="CBI51" s="290"/>
      <c r="CBJ51" s="290"/>
      <c r="CBK51" s="290"/>
      <c r="CBL51" s="290"/>
      <c r="CBM51" s="290"/>
      <c r="CBN51" s="290"/>
      <c r="CBO51" s="290"/>
      <c r="CBP51" s="290"/>
      <c r="CBQ51" s="290"/>
      <c r="CBR51" s="290"/>
      <c r="CBS51" s="290"/>
      <c r="CBT51" s="290"/>
      <c r="CBU51" s="290"/>
      <c r="CBV51" s="290"/>
      <c r="CBW51" s="290"/>
      <c r="CBX51" s="290"/>
      <c r="CBY51" s="290"/>
      <c r="CBZ51" s="290"/>
      <c r="CCA51" s="290"/>
      <c r="CCB51" s="290"/>
      <c r="CCC51" s="290"/>
      <c r="CCD51" s="290"/>
      <c r="CCE51" s="290"/>
      <c r="CCF51" s="290"/>
      <c r="CCG51" s="290"/>
      <c r="CCH51" s="290"/>
      <c r="CCI51" s="290"/>
      <c r="CCJ51" s="290"/>
      <c r="CCK51" s="290"/>
      <c r="CCL51" s="290"/>
      <c r="CCM51" s="290"/>
      <c r="CCN51" s="290"/>
      <c r="CCO51" s="290"/>
      <c r="CCP51" s="290"/>
      <c r="CCQ51" s="290"/>
      <c r="CCR51" s="290"/>
      <c r="CCS51" s="290"/>
      <c r="CCT51" s="290"/>
      <c r="CCU51" s="290"/>
      <c r="CCV51" s="290"/>
      <c r="CCW51" s="290"/>
      <c r="CCX51" s="290"/>
      <c r="CCY51" s="290"/>
      <c r="CCZ51" s="290"/>
      <c r="CDA51" s="290"/>
      <c r="CDB51" s="290"/>
      <c r="CDC51" s="290"/>
      <c r="CDD51" s="290"/>
      <c r="CDE51" s="290"/>
      <c r="CDF51" s="290"/>
      <c r="CDG51" s="290"/>
      <c r="CDH51" s="290"/>
      <c r="CDI51" s="290"/>
      <c r="CDJ51" s="290"/>
      <c r="CDK51" s="290"/>
      <c r="CDL51" s="290"/>
      <c r="CDM51" s="290"/>
      <c r="CDN51" s="290"/>
      <c r="CDO51" s="290"/>
      <c r="CDP51" s="290"/>
      <c r="CDQ51" s="290"/>
      <c r="CDR51" s="290"/>
      <c r="CDS51" s="290"/>
      <c r="CDT51" s="290"/>
      <c r="CDU51" s="290"/>
      <c r="CDV51" s="290"/>
      <c r="CDW51" s="290"/>
      <c r="CDX51" s="290"/>
      <c r="CDY51" s="290"/>
      <c r="CDZ51" s="290"/>
      <c r="CEA51" s="290"/>
      <c r="CEB51" s="290"/>
      <c r="CEC51" s="290"/>
      <c r="CED51" s="290"/>
      <c r="CEE51" s="290"/>
      <c r="CEF51" s="290"/>
      <c r="CEG51" s="290"/>
      <c r="CEH51" s="290"/>
      <c r="CEI51" s="290"/>
      <c r="CEJ51" s="290"/>
      <c r="CEK51" s="290"/>
      <c r="CEL51" s="290"/>
      <c r="CEM51" s="290"/>
      <c r="CEN51" s="290"/>
      <c r="CEO51" s="290"/>
      <c r="CEP51" s="290"/>
      <c r="CEQ51" s="290"/>
      <c r="CER51" s="290"/>
      <c r="CES51" s="290"/>
      <c r="CET51" s="290"/>
      <c r="CEU51" s="290"/>
      <c r="CEV51" s="290"/>
      <c r="CEW51" s="290"/>
      <c r="CEX51" s="290"/>
      <c r="CEY51" s="290"/>
      <c r="CEZ51" s="290"/>
      <c r="CFA51" s="290"/>
      <c r="CFB51" s="290"/>
      <c r="CFC51" s="290"/>
      <c r="CFD51" s="290"/>
      <c r="CFE51" s="290"/>
      <c r="CFF51" s="290"/>
      <c r="CFG51" s="290"/>
      <c r="CFH51" s="290"/>
      <c r="CFI51" s="290"/>
      <c r="CFJ51" s="290"/>
      <c r="CFK51" s="290"/>
      <c r="CFL51" s="290"/>
      <c r="CFM51" s="290"/>
      <c r="CFN51" s="290"/>
      <c r="CFO51" s="290"/>
      <c r="CFP51" s="290"/>
      <c r="CFQ51" s="290"/>
      <c r="CFR51" s="290"/>
      <c r="CFS51" s="290"/>
      <c r="CFT51" s="290"/>
      <c r="CFU51" s="290"/>
      <c r="CFV51" s="290"/>
      <c r="CFW51" s="290"/>
      <c r="CFX51" s="290"/>
      <c r="CFY51" s="290"/>
      <c r="CFZ51" s="290"/>
      <c r="CGA51" s="290"/>
      <c r="CGB51" s="290"/>
      <c r="CGC51" s="290"/>
      <c r="CGD51" s="290"/>
      <c r="CGE51" s="290"/>
      <c r="CGF51" s="290"/>
      <c r="CGG51" s="290"/>
      <c r="CGH51" s="290"/>
      <c r="CGI51" s="290"/>
      <c r="CGJ51" s="290"/>
      <c r="CGK51" s="290"/>
      <c r="CGL51" s="290"/>
      <c r="CGM51" s="290"/>
      <c r="CGN51" s="290"/>
      <c r="CGO51" s="290"/>
      <c r="CGP51" s="290"/>
      <c r="CGQ51" s="290"/>
      <c r="CGR51" s="290"/>
      <c r="CGS51" s="290"/>
      <c r="CGT51" s="290"/>
      <c r="CGU51" s="290"/>
      <c r="CGV51" s="290"/>
      <c r="CGW51" s="290"/>
      <c r="CGX51" s="290"/>
      <c r="CGY51" s="290"/>
      <c r="CGZ51" s="290"/>
      <c r="CHA51" s="290"/>
      <c r="CHB51" s="290"/>
      <c r="CHC51" s="290"/>
      <c r="CHD51" s="290"/>
      <c r="CHE51" s="290"/>
      <c r="CHF51" s="290"/>
      <c r="CHG51" s="290"/>
      <c r="CHH51" s="290"/>
      <c r="CHI51" s="290"/>
      <c r="CHJ51" s="290"/>
      <c r="CHK51" s="290"/>
      <c r="CHL51" s="290"/>
      <c r="CHM51" s="290"/>
      <c r="CHN51" s="290"/>
      <c r="CHO51" s="290"/>
      <c r="CHP51" s="290"/>
      <c r="CHQ51" s="290"/>
      <c r="CHR51" s="290"/>
      <c r="CHS51" s="290"/>
      <c r="CHT51" s="290"/>
      <c r="CHU51" s="290"/>
      <c r="CHV51" s="290"/>
      <c r="CHW51" s="290"/>
      <c r="CHX51" s="290"/>
      <c r="CHY51" s="290"/>
      <c r="CHZ51" s="290"/>
      <c r="CIA51" s="290"/>
      <c r="CIB51" s="290"/>
      <c r="CIC51" s="290"/>
      <c r="CID51" s="290"/>
      <c r="CIE51" s="290"/>
      <c r="CIF51" s="290"/>
      <c r="CIG51" s="290"/>
      <c r="CIH51" s="290"/>
      <c r="CII51" s="290"/>
      <c r="CIJ51" s="290"/>
      <c r="CIK51" s="290"/>
      <c r="CIL51" s="290"/>
      <c r="CIM51" s="290"/>
      <c r="CIN51" s="290"/>
      <c r="CIO51" s="290"/>
      <c r="CIP51" s="290"/>
      <c r="CIQ51" s="290"/>
      <c r="CIR51" s="290"/>
      <c r="CIS51" s="290"/>
      <c r="CIT51" s="290"/>
      <c r="CIU51" s="290"/>
      <c r="CIV51" s="290"/>
      <c r="CIW51" s="290"/>
      <c r="CIX51" s="290"/>
      <c r="CIY51" s="290"/>
      <c r="CIZ51" s="290"/>
      <c r="CJA51" s="290"/>
      <c r="CJB51" s="290"/>
      <c r="CJC51" s="290"/>
      <c r="CJD51" s="290"/>
      <c r="CJE51" s="290"/>
      <c r="CJF51" s="290"/>
      <c r="CJG51" s="290"/>
      <c r="CJH51" s="290"/>
      <c r="CJI51" s="290"/>
      <c r="CJJ51" s="290"/>
      <c r="CJK51" s="290"/>
      <c r="CJL51" s="290"/>
      <c r="CJM51" s="290"/>
      <c r="CJN51" s="290"/>
      <c r="CJO51" s="290"/>
      <c r="CJP51" s="290"/>
      <c r="CJQ51" s="290"/>
      <c r="CJR51" s="290"/>
      <c r="CJS51" s="290"/>
      <c r="CJT51" s="290"/>
      <c r="CJU51" s="290"/>
      <c r="CJV51" s="290"/>
      <c r="CJW51" s="290"/>
      <c r="CJX51" s="290"/>
      <c r="CJY51" s="290"/>
      <c r="CJZ51" s="290"/>
      <c r="CKA51" s="290"/>
      <c r="CKB51" s="290"/>
      <c r="CKC51" s="290"/>
      <c r="CKD51" s="290"/>
      <c r="CKE51" s="290"/>
      <c r="CKF51" s="290"/>
      <c r="CKG51" s="290"/>
      <c r="CKH51" s="290"/>
      <c r="CKI51" s="290"/>
      <c r="CKJ51" s="290"/>
      <c r="CKK51" s="290"/>
      <c r="CKL51" s="290"/>
      <c r="CKM51" s="290"/>
      <c r="CKN51" s="290"/>
      <c r="CKO51" s="290"/>
      <c r="CKP51" s="290"/>
      <c r="CKQ51" s="290"/>
      <c r="CKR51" s="290"/>
      <c r="CKS51" s="290"/>
      <c r="CKT51" s="290"/>
      <c r="CKU51" s="290"/>
      <c r="CKV51" s="290"/>
      <c r="CKW51" s="290"/>
      <c r="CKX51" s="290"/>
      <c r="CKY51" s="290"/>
      <c r="CKZ51" s="290"/>
      <c r="CLA51" s="290"/>
      <c r="CLB51" s="290"/>
      <c r="CLC51" s="290"/>
      <c r="CLD51" s="290"/>
      <c r="CLE51" s="290"/>
      <c r="CLF51" s="290"/>
      <c r="CLG51" s="290"/>
      <c r="CLH51" s="290"/>
      <c r="CLI51" s="290"/>
      <c r="CLJ51" s="290"/>
      <c r="CLK51" s="290"/>
      <c r="CLL51" s="290"/>
      <c r="CLM51" s="290"/>
      <c r="CLN51" s="290"/>
      <c r="CLO51" s="290"/>
      <c r="CLP51" s="290"/>
      <c r="CLQ51" s="290"/>
      <c r="CLR51" s="290"/>
      <c r="CLS51" s="290"/>
      <c r="CLT51" s="290"/>
      <c r="CLU51" s="290"/>
      <c r="CLV51" s="290"/>
      <c r="CLW51" s="290"/>
      <c r="CLX51" s="290"/>
      <c r="CLY51" s="290"/>
      <c r="CLZ51" s="290"/>
      <c r="CMA51" s="290"/>
      <c r="CMB51" s="290"/>
      <c r="CMC51" s="290"/>
      <c r="CMD51" s="290"/>
      <c r="CME51" s="290"/>
      <c r="CMF51" s="290"/>
      <c r="CMG51" s="290"/>
      <c r="CMH51" s="290"/>
      <c r="CMI51" s="290"/>
      <c r="CMJ51" s="290"/>
      <c r="CMK51" s="290"/>
      <c r="CML51" s="290"/>
      <c r="CMM51" s="290"/>
      <c r="CMN51" s="290"/>
      <c r="CMO51" s="290"/>
      <c r="CMP51" s="290"/>
      <c r="CMQ51" s="290"/>
      <c r="CMR51" s="290"/>
      <c r="CMS51" s="290"/>
      <c r="CMT51" s="290"/>
      <c r="CMU51" s="290"/>
      <c r="CMV51" s="290"/>
      <c r="CMW51" s="290"/>
      <c r="CMX51" s="290"/>
      <c r="CMY51" s="290"/>
      <c r="CMZ51" s="290"/>
      <c r="CNA51" s="290"/>
      <c r="CNB51" s="290"/>
      <c r="CNC51" s="290"/>
      <c r="CND51" s="290"/>
      <c r="CNE51" s="290"/>
      <c r="CNF51" s="290"/>
      <c r="CNG51" s="290"/>
      <c r="CNH51" s="290"/>
      <c r="CNI51" s="290"/>
      <c r="CNJ51" s="290"/>
      <c r="CNK51" s="290"/>
      <c r="CNL51" s="290"/>
      <c r="CNM51" s="290"/>
      <c r="CNN51" s="290"/>
      <c r="CNO51" s="290"/>
      <c r="CNP51" s="290"/>
      <c r="CNQ51" s="290"/>
      <c r="CNR51" s="290"/>
      <c r="CNS51" s="290"/>
      <c r="CNT51" s="290"/>
      <c r="CNU51" s="290"/>
      <c r="CNV51" s="290"/>
      <c r="CNW51" s="290"/>
      <c r="CNX51" s="290"/>
      <c r="CNY51" s="290"/>
      <c r="CNZ51" s="290"/>
      <c r="COA51" s="290"/>
      <c r="COB51" s="290"/>
      <c r="COC51" s="290"/>
      <c r="COD51" s="290"/>
      <c r="COE51" s="290"/>
      <c r="COF51" s="290"/>
      <c r="COG51" s="290"/>
      <c r="COH51" s="290"/>
      <c r="COI51" s="290"/>
      <c r="COJ51" s="290"/>
      <c r="COK51" s="290"/>
      <c r="COL51" s="290"/>
      <c r="COM51" s="290"/>
      <c r="CON51" s="290"/>
      <c r="COO51" s="290"/>
      <c r="COP51" s="290"/>
      <c r="COQ51" s="290"/>
      <c r="COR51" s="290"/>
      <c r="COS51" s="290"/>
      <c r="COT51" s="290"/>
      <c r="COU51" s="290"/>
      <c r="COV51" s="290"/>
      <c r="COW51" s="290"/>
      <c r="COX51" s="290"/>
      <c r="COY51" s="290"/>
      <c r="COZ51" s="290"/>
      <c r="CPA51" s="290"/>
      <c r="CPB51" s="290"/>
      <c r="CPC51" s="290"/>
      <c r="CPD51" s="290"/>
      <c r="CPE51" s="290"/>
      <c r="CPF51" s="290"/>
      <c r="CPG51" s="290"/>
      <c r="CPH51" s="290"/>
      <c r="CPI51" s="290"/>
      <c r="CPJ51" s="290"/>
      <c r="CPK51" s="290"/>
      <c r="CPL51" s="290"/>
      <c r="CPM51" s="290"/>
      <c r="CPN51" s="290"/>
      <c r="CPO51" s="290"/>
      <c r="CPP51" s="290"/>
      <c r="CPQ51" s="290"/>
      <c r="CPR51" s="290"/>
      <c r="CPS51" s="290"/>
      <c r="CPT51" s="290"/>
      <c r="CPU51" s="290"/>
      <c r="CPV51" s="290"/>
      <c r="CPW51" s="290"/>
      <c r="CPX51" s="290"/>
      <c r="CPY51" s="290"/>
      <c r="CPZ51" s="290"/>
      <c r="CQA51" s="290"/>
      <c r="CQB51" s="290"/>
      <c r="CQC51" s="290"/>
      <c r="CQD51" s="290"/>
      <c r="CQE51" s="290"/>
      <c r="CQF51" s="290"/>
      <c r="CQG51" s="290"/>
      <c r="CQH51" s="290"/>
      <c r="CQI51" s="290"/>
      <c r="CQJ51" s="290"/>
      <c r="CQK51" s="290"/>
      <c r="CQL51" s="290"/>
      <c r="CQM51" s="290"/>
      <c r="CQN51" s="290"/>
      <c r="CQO51" s="290"/>
      <c r="CQP51" s="290"/>
      <c r="CQQ51" s="290"/>
      <c r="CQR51" s="290"/>
      <c r="CQS51" s="290"/>
      <c r="CQT51" s="290"/>
      <c r="CQU51" s="290"/>
      <c r="CQV51" s="290"/>
      <c r="CQW51" s="290"/>
      <c r="CQX51" s="290"/>
      <c r="CQY51" s="290"/>
      <c r="CQZ51" s="290"/>
      <c r="CRA51" s="290"/>
      <c r="CRB51" s="290"/>
      <c r="CRC51" s="290"/>
      <c r="CRD51" s="290"/>
      <c r="CRE51" s="290"/>
      <c r="CRF51" s="290"/>
      <c r="CRG51" s="290"/>
      <c r="CRH51" s="290"/>
      <c r="CRI51" s="290"/>
      <c r="CRJ51" s="290"/>
      <c r="CRK51" s="290"/>
      <c r="CRL51" s="290"/>
      <c r="CRM51" s="290"/>
      <c r="CRN51" s="290"/>
      <c r="CRO51" s="290"/>
      <c r="CRP51" s="290"/>
      <c r="CRQ51" s="290"/>
      <c r="CRR51" s="290"/>
      <c r="CRS51" s="290"/>
      <c r="CRT51" s="290"/>
      <c r="CRU51" s="290"/>
      <c r="CRV51" s="290"/>
      <c r="CRW51" s="290"/>
      <c r="CRX51" s="290"/>
      <c r="CRY51" s="290"/>
      <c r="CRZ51" s="290"/>
      <c r="CSA51" s="290"/>
      <c r="CSB51" s="290"/>
      <c r="CSC51" s="290"/>
      <c r="CSD51" s="290"/>
      <c r="CSE51" s="290"/>
      <c r="CSF51" s="290"/>
      <c r="CSG51" s="290"/>
      <c r="CSH51" s="290"/>
      <c r="CSI51" s="290"/>
      <c r="CSJ51" s="290"/>
      <c r="CSK51" s="290"/>
      <c r="CSL51" s="290"/>
      <c r="CSM51" s="290"/>
      <c r="CSN51" s="290"/>
      <c r="CSO51" s="290"/>
      <c r="CSP51" s="290"/>
      <c r="CSQ51" s="290"/>
      <c r="CSR51" s="290"/>
      <c r="CSS51" s="290"/>
      <c r="CST51" s="290"/>
      <c r="CSU51" s="290"/>
      <c r="CSV51" s="290"/>
      <c r="CSW51" s="290"/>
      <c r="CSX51" s="290"/>
      <c r="CSY51" s="290"/>
      <c r="CSZ51" s="290"/>
      <c r="CTA51" s="290"/>
      <c r="CTB51" s="290"/>
      <c r="CTC51" s="290"/>
      <c r="CTD51" s="290"/>
      <c r="CTE51" s="290"/>
      <c r="CTF51" s="290"/>
      <c r="CTG51" s="290"/>
      <c r="CTH51" s="290"/>
      <c r="CTI51" s="290"/>
      <c r="CTJ51" s="290"/>
      <c r="CTK51" s="290"/>
      <c r="CTL51" s="290"/>
      <c r="CTM51" s="290"/>
      <c r="CTN51" s="290"/>
      <c r="CTO51" s="290"/>
      <c r="CTP51" s="290"/>
      <c r="CTQ51" s="290"/>
      <c r="CTR51" s="290"/>
      <c r="CTS51" s="290"/>
      <c r="CTT51" s="290"/>
      <c r="CTU51" s="290"/>
      <c r="CTV51" s="290"/>
      <c r="CTW51" s="290"/>
      <c r="CTX51" s="290"/>
      <c r="CTY51" s="290"/>
      <c r="CTZ51" s="290"/>
      <c r="CUA51" s="290"/>
      <c r="CUB51" s="290"/>
      <c r="CUC51" s="290"/>
      <c r="CUD51" s="290"/>
      <c r="CUE51" s="290"/>
      <c r="CUF51" s="290"/>
      <c r="CUG51" s="290"/>
      <c r="CUH51" s="290"/>
      <c r="CUI51" s="290"/>
      <c r="CUJ51" s="290"/>
      <c r="CUK51" s="290"/>
      <c r="CUL51" s="290"/>
      <c r="CUM51" s="290"/>
      <c r="CUN51" s="290"/>
      <c r="CUO51" s="290"/>
      <c r="CUP51" s="290"/>
      <c r="CUQ51" s="290"/>
      <c r="CUR51" s="290"/>
      <c r="CUS51" s="290"/>
      <c r="CUT51" s="290"/>
      <c r="CUU51" s="290"/>
      <c r="CUV51" s="290"/>
      <c r="CUW51" s="290"/>
      <c r="CUX51" s="290"/>
      <c r="CUY51" s="290"/>
      <c r="CUZ51" s="290"/>
      <c r="CVA51" s="290"/>
      <c r="CVB51" s="290"/>
      <c r="CVC51" s="290"/>
      <c r="CVD51" s="290"/>
      <c r="CVE51" s="290"/>
      <c r="CVF51" s="290"/>
      <c r="CVG51" s="290"/>
      <c r="CVH51" s="290"/>
      <c r="CVI51" s="290"/>
      <c r="CVJ51" s="290"/>
      <c r="CVK51" s="290"/>
      <c r="CVL51" s="290"/>
      <c r="CVM51" s="290"/>
      <c r="CVN51" s="290"/>
      <c r="CVO51" s="290"/>
      <c r="CVP51" s="290"/>
      <c r="CVQ51" s="290"/>
      <c r="CVR51" s="290"/>
      <c r="CVS51" s="290"/>
      <c r="CVT51" s="290"/>
      <c r="CVU51" s="290"/>
      <c r="CVV51" s="290"/>
      <c r="CVW51" s="290"/>
      <c r="CVX51" s="290"/>
      <c r="CVY51" s="290"/>
      <c r="CVZ51" s="290"/>
      <c r="CWA51" s="290"/>
      <c r="CWB51" s="290"/>
      <c r="CWC51" s="290"/>
      <c r="CWD51" s="290"/>
      <c r="CWE51" s="290"/>
      <c r="CWF51" s="290"/>
      <c r="CWG51" s="290"/>
      <c r="CWH51" s="290"/>
      <c r="CWI51" s="290"/>
      <c r="CWJ51" s="290"/>
      <c r="CWK51" s="290"/>
      <c r="CWL51" s="290"/>
      <c r="CWM51" s="290"/>
      <c r="CWN51" s="290"/>
      <c r="CWO51" s="290"/>
      <c r="CWP51" s="290"/>
      <c r="CWQ51" s="290"/>
      <c r="CWR51" s="290"/>
      <c r="CWS51" s="290"/>
      <c r="CWT51" s="290"/>
      <c r="CWU51" s="290"/>
      <c r="CWV51" s="290"/>
      <c r="CWW51" s="290"/>
      <c r="CWX51" s="290"/>
      <c r="CWY51" s="290"/>
      <c r="CWZ51" s="290"/>
      <c r="CXA51" s="290"/>
      <c r="CXB51" s="290"/>
      <c r="CXC51" s="290"/>
      <c r="CXD51" s="290"/>
      <c r="CXE51" s="290"/>
      <c r="CXF51" s="290"/>
      <c r="CXG51" s="290"/>
      <c r="CXH51" s="290"/>
      <c r="CXI51" s="290"/>
      <c r="CXJ51" s="290"/>
      <c r="CXK51" s="290"/>
      <c r="CXL51" s="290"/>
      <c r="CXM51" s="290"/>
      <c r="CXN51" s="290"/>
      <c r="CXO51" s="290"/>
      <c r="CXP51" s="290"/>
      <c r="CXQ51" s="290"/>
      <c r="CXR51" s="290"/>
      <c r="CXS51" s="290"/>
      <c r="CXT51" s="290"/>
      <c r="CXU51" s="290"/>
      <c r="CXV51" s="290"/>
      <c r="CXW51" s="290"/>
      <c r="CXX51" s="290"/>
      <c r="CXY51" s="290"/>
      <c r="CXZ51" s="290"/>
      <c r="CYA51" s="290"/>
      <c r="CYB51" s="290"/>
      <c r="CYC51" s="290"/>
      <c r="CYD51" s="290"/>
      <c r="CYE51" s="290"/>
      <c r="CYF51" s="290"/>
      <c r="CYG51" s="290"/>
      <c r="CYH51" s="290"/>
      <c r="CYI51" s="290"/>
      <c r="CYJ51" s="290"/>
      <c r="CYK51" s="290"/>
      <c r="CYL51" s="290"/>
      <c r="CYM51" s="290"/>
      <c r="CYN51" s="290"/>
      <c r="CYO51" s="290"/>
      <c r="CYP51" s="290"/>
      <c r="CYQ51" s="290"/>
      <c r="CYR51" s="290"/>
      <c r="CYS51" s="290"/>
      <c r="CYT51" s="290"/>
      <c r="CYU51" s="290"/>
      <c r="CYV51" s="290"/>
      <c r="CYW51" s="290"/>
      <c r="CYX51" s="290"/>
      <c r="CYY51" s="290"/>
      <c r="CYZ51" s="290"/>
      <c r="CZA51" s="290"/>
      <c r="CZB51" s="290"/>
      <c r="CZC51" s="290"/>
      <c r="CZD51" s="290"/>
      <c r="CZE51" s="290"/>
      <c r="CZF51" s="290"/>
      <c r="CZG51" s="290"/>
      <c r="CZH51" s="290"/>
      <c r="CZI51" s="290"/>
      <c r="CZJ51" s="290"/>
      <c r="CZK51" s="290"/>
      <c r="CZL51" s="290"/>
      <c r="CZM51" s="290"/>
      <c r="CZN51" s="290"/>
      <c r="CZO51" s="290"/>
      <c r="CZP51" s="290"/>
      <c r="CZQ51" s="290"/>
      <c r="CZR51" s="290"/>
      <c r="CZS51" s="290"/>
      <c r="CZT51" s="290"/>
      <c r="CZU51" s="290"/>
      <c r="CZV51" s="290"/>
      <c r="CZW51" s="290"/>
      <c r="CZX51" s="290"/>
      <c r="CZY51" s="290"/>
      <c r="CZZ51" s="290"/>
      <c r="DAA51" s="290"/>
      <c r="DAB51" s="290"/>
      <c r="DAC51" s="290"/>
      <c r="DAD51" s="290"/>
      <c r="DAE51" s="290"/>
      <c r="DAF51" s="290"/>
      <c r="DAG51" s="290"/>
      <c r="DAH51" s="290"/>
      <c r="DAI51" s="290"/>
      <c r="DAJ51" s="290"/>
      <c r="DAK51" s="290"/>
      <c r="DAL51" s="290"/>
      <c r="DAM51" s="290"/>
      <c r="DAN51" s="290"/>
      <c r="DAO51" s="290"/>
      <c r="DAP51" s="290"/>
      <c r="DAQ51" s="290"/>
      <c r="DAR51" s="290"/>
      <c r="DAS51" s="290"/>
      <c r="DAT51" s="290"/>
      <c r="DAU51" s="290"/>
      <c r="DAV51" s="290"/>
      <c r="DAW51" s="290"/>
      <c r="DAX51" s="290"/>
      <c r="DAY51" s="290"/>
      <c r="DAZ51" s="290"/>
      <c r="DBA51" s="290"/>
      <c r="DBB51" s="290"/>
      <c r="DBC51" s="290"/>
      <c r="DBD51" s="290"/>
      <c r="DBE51" s="290"/>
      <c r="DBF51" s="290"/>
      <c r="DBG51" s="290"/>
      <c r="DBH51" s="290"/>
      <c r="DBI51" s="290"/>
      <c r="DBJ51" s="290"/>
      <c r="DBK51" s="290"/>
      <c r="DBL51" s="290"/>
      <c r="DBM51" s="290"/>
      <c r="DBN51" s="290"/>
      <c r="DBO51" s="290"/>
      <c r="DBP51" s="290"/>
      <c r="DBQ51" s="290"/>
      <c r="DBR51" s="290"/>
      <c r="DBS51" s="290"/>
      <c r="DBT51" s="290"/>
      <c r="DBU51" s="290"/>
      <c r="DBV51" s="290"/>
      <c r="DBW51" s="290"/>
      <c r="DBX51" s="290"/>
      <c r="DBY51" s="290"/>
      <c r="DBZ51" s="290"/>
      <c r="DCA51" s="290"/>
      <c r="DCB51" s="290"/>
      <c r="DCC51" s="290"/>
      <c r="DCD51" s="290"/>
      <c r="DCE51" s="290"/>
      <c r="DCF51" s="290"/>
      <c r="DCG51" s="290"/>
      <c r="DCH51" s="290"/>
      <c r="DCI51" s="290"/>
      <c r="DCJ51" s="290"/>
      <c r="DCK51" s="290"/>
      <c r="DCL51" s="290"/>
      <c r="DCM51" s="290"/>
      <c r="DCN51" s="290"/>
      <c r="DCO51" s="290"/>
      <c r="DCP51" s="290"/>
      <c r="DCQ51" s="290"/>
      <c r="DCR51" s="290"/>
      <c r="DCS51" s="290"/>
      <c r="DCT51" s="290"/>
      <c r="DCU51" s="290"/>
      <c r="DCV51" s="290"/>
      <c r="DCW51" s="290"/>
      <c r="DCX51" s="290"/>
      <c r="DCY51" s="290"/>
      <c r="DCZ51" s="290"/>
      <c r="DDA51" s="290"/>
      <c r="DDB51" s="290"/>
      <c r="DDC51" s="290"/>
      <c r="DDD51" s="290"/>
      <c r="DDE51" s="290"/>
      <c r="DDF51" s="290"/>
      <c r="DDG51" s="290"/>
      <c r="DDH51" s="290"/>
      <c r="DDI51" s="290"/>
      <c r="DDJ51" s="290"/>
      <c r="DDK51" s="290"/>
      <c r="DDL51" s="290"/>
      <c r="DDM51" s="290"/>
      <c r="DDN51" s="290"/>
      <c r="DDO51" s="290"/>
      <c r="DDP51" s="290"/>
      <c r="DDQ51" s="290"/>
      <c r="DDR51" s="290"/>
      <c r="DDS51" s="290"/>
      <c r="DDT51" s="290"/>
      <c r="DDU51" s="290"/>
      <c r="DDV51" s="290"/>
      <c r="DDW51" s="290"/>
      <c r="DDX51" s="290"/>
      <c r="DDY51" s="290"/>
      <c r="DDZ51" s="290"/>
      <c r="DEA51" s="290"/>
      <c r="DEB51" s="290"/>
      <c r="DEC51" s="290"/>
      <c r="DED51" s="290"/>
      <c r="DEE51" s="290"/>
      <c r="DEF51" s="290"/>
      <c r="DEG51" s="290"/>
      <c r="DEH51" s="290"/>
      <c r="DEI51" s="290"/>
      <c r="DEJ51" s="290"/>
      <c r="DEK51" s="290"/>
      <c r="DEL51" s="290"/>
      <c r="DEM51" s="290"/>
      <c r="DEN51" s="290"/>
      <c r="DEO51" s="290"/>
      <c r="DEP51" s="290"/>
      <c r="DEQ51" s="290"/>
      <c r="DER51" s="290"/>
      <c r="DES51" s="290"/>
      <c r="DET51" s="290"/>
      <c r="DEU51" s="290"/>
      <c r="DEV51" s="290"/>
      <c r="DEW51" s="290"/>
      <c r="DEX51" s="290"/>
      <c r="DEY51" s="290"/>
      <c r="DEZ51" s="290"/>
      <c r="DFA51" s="290"/>
      <c r="DFB51" s="290"/>
      <c r="DFC51" s="290"/>
      <c r="DFD51" s="290"/>
      <c r="DFE51" s="290"/>
      <c r="DFF51" s="290"/>
      <c r="DFG51" s="290"/>
      <c r="DFH51" s="290"/>
      <c r="DFI51" s="290"/>
      <c r="DFJ51" s="290"/>
      <c r="DFK51" s="290"/>
      <c r="DFL51" s="290"/>
      <c r="DFM51" s="290"/>
      <c r="DFN51" s="290"/>
      <c r="DFO51" s="290"/>
      <c r="DFP51" s="290"/>
      <c r="DFQ51" s="290"/>
      <c r="DFR51" s="290"/>
      <c r="DFS51" s="290"/>
      <c r="DFT51" s="290"/>
      <c r="DFU51" s="290"/>
      <c r="DFV51" s="290"/>
      <c r="DFW51" s="290"/>
      <c r="DFX51" s="290"/>
      <c r="DFY51" s="290"/>
      <c r="DFZ51" s="290"/>
      <c r="DGA51" s="290"/>
      <c r="DGB51" s="290"/>
      <c r="DGC51" s="290"/>
      <c r="DGD51" s="290"/>
      <c r="DGE51" s="290"/>
      <c r="DGF51" s="290"/>
      <c r="DGG51" s="290"/>
      <c r="DGH51" s="290"/>
      <c r="DGI51" s="290"/>
      <c r="DGJ51" s="290"/>
      <c r="DGK51" s="290"/>
      <c r="DGL51" s="290"/>
      <c r="DGM51" s="290"/>
      <c r="DGN51" s="290"/>
      <c r="DGO51" s="290"/>
      <c r="DGP51" s="290"/>
      <c r="DGQ51" s="290"/>
      <c r="DGR51" s="290"/>
      <c r="DGS51" s="290"/>
      <c r="DGT51" s="290"/>
      <c r="DGU51" s="290"/>
      <c r="DGV51" s="290"/>
      <c r="DGW51" s="290"/>
      <c r="DGX51" s="290"/>
      <c r="DGY51" s="290"/>
      <c r="DGZ51" s="290"/>
      <c r="DHA51" s="290"/>
      <c r="DHB51" s="290"/>
      <c r="DHC51" s="290"/>
      <c r="DHD51" s="290"/>
      <c r="DHE51" s="290"/>
      <c r="DHF51" s="290"/>
      <c r="DHG51" s="290"/>
      <c r="DHH51" s="290"/>
      <c r="DHI51" s="290"/>
      <c r="DHJ51" s="290"/>
      <c r="DHK51" s="290"/>
      <c r="DHL51" s="290"/>
      <c r="DHM51" s="290"/>
      <c r="DHN51" s="290"/>
      <c r="DHO51" s="290"/>
      <c r="DHP51" s="290"/>
      <c r="DHQ51" s="290"/>
      <c r="DHR51" s="290"/>
      <c r="DHS51" s="290"/>
      <c r="DHT51" s="290"/>
      <c r="DHU51" s="290"/>
      <c r="DHV51" s="290"/>
      <c r="DHW51" s="290"/>
      <c r="DHX51" s="290"/>
      <c r="DHY51" s="290"/>
      <c r="DHZ51" s="290"/>
      <c r="DIA51" s="290"/>
      <c r="DIB51" s="290"/>
      <c r="DIC51" s="290"/>
      <c r="DID51" s="290"/>
      <c r="DIE51" s="290"/>
      <c r="DIF51" s="290"/>
      <c r="DIG51" s="290"/>
      <c r="DIH51" s="290"/>
      <c r="DII51" s="290"/>
      <c r="DIJ51" s="290"/>
      <c r="DIK51" s="290"/>
      <c r="DIL51" s="290"/>
      <c r="DIM51" s="290"/>
      <c r="DIN51" s="290"/>
      <c r="DIO51" s="290"/>
      <c r="DIP51" s="290"/>
      <c r="DIQ51" s="290"/>
      <c r="DIR51" s="290"/>
      <c r="DIS51" s="290"/>
      <c r="DIT51" s="290"/>
      <c r="DIU51" s="290"/>
      <c r="DIV51" s="290"/>
      <c r="DIW51" s="290"/>
      <c r="DIX51" s="290"/>
      <c r="DIY51" s="290"/>
      <c r="DIZ51" s="290"/>
      <c r="DJA51" s="290"/>
      <c r="DJB51" s="290"/>
      <c r="DJC51" s="290"/>
      <c r="DJD51" s="290"/>
      <c r="DJE51" s="290"/>
      <c r="DJF51" s="290"/>
      <c r="DJG51" s="290"/>
      <c r="DJH51" s="290"/>
      <c r="DJI51" s="290"/>
      <c r="DJJ51" s="290"/>
      <c r="DJK51" s="290"/>
      <c r="DJL51" s="290"/>
      <c r="DJM51" s="290"/>
      <c r="DJN51" s="290"/>
      <c r="DJO51" s="290"/>
      <c r="DJP51" s="290"/>
      <c r="DJQ51" s="290"/>
      <c r="DJR51" s="290"/>
      <c r="DJS51" s="290"/>
      <c r="DJT51" s="290"/>
      <c r="DJU51" s="290"/>
      <c r="DJV51" s="290"/>
      <c r="DJW51" s="290"/>
      <c r="DJX51" s="290"/>
      <c r="DJY51" s="290"/>
      <c r="DJZ51" s="290"/>
      <c r="DKA51" s="290"/>
      <c r="DKB51" s="290"/>
      <c r="DKC51" s="290"/>
      <c r="DKD51" s="290"/>
      <c r="DKE51" s="290"/>
      <c r="DKF51" s="290"/>
      <c r="DKG51" s="290"/>
      <c r="DKH51" s="290"/>
      <c r="DKI51" s="290"/>
      <c r="DKJ51" s="290"/>
      <c r="DKK51" s="290"/>
      <c r="DKL51" s="290"/>
      <c r="DKM51" s="290"/>
      <c r="DKN51" s="290"/>
      <c r="DKO51" s="290"/>
      <c r="DKP51" s="290"/>
      <c r="DKQ51" s="290"/>
      <c r="DKR51" s="290"/>
      <c r="DKS51" s="290"/>
      <c r="DKT51" s="290"/>
      <c r="DKU51" s="290"/>
      <c r="DKV51" s="290"/>
      <c r="DKW51" s="290"/>
      <c r="DKX51" s="290"/>
      <c r="DKY51" s="290"/>
      <c r="DKZ51" s="290"/>
      <c r="DLA51" s="290"/>
      <c r="DLB51" s="290"/>
      <c r="DLC51" s="290"/>
      <c r="DLD51" s="290"/>
      <c r="DLE51" s="290"/>
      <c r="DLF51" s="290"/>
      <c r="DLG51" s="290"/>
      <c r="DLH51" s="290"/>
      <c r="DLI51" s="290"/>
      <c r="DLJ51" s="290"/>
      <c r="DLK51" s="290"/>
      <c r="DLL51" s="290"/>
      <c r="DLM51" s="290"/>
      <c r="DLN51" s="290"/>
      <c r="DLO51" s="290"/>
      <c r="DLP51" s="290"/>
      <c r="DLQ51" s="290"/>
      <c r="DLR51" s="290"/>
      <c r="DLS51" s="290"/>
      <c r="DLT51" s="290"/>
      <c r="DLU51" s="290"/>
      <c r="DLV51" s="290"/>
      <c r="DLW51" s="290"/>
      <c r="DLX51" s="290"/>
      <c r="DLY51" s="290"/>
      <c r="DLZ51" s="290"/>
      <c r="DMA51" s="290"/>
      <c r="DMB51" s="290"/>
      <c r="DMC51" s="290"/>
      <c r="DMD51" s="290"/>
      <c r="DME51" s="290"/>
      <c r="DMF51" s="290"/>
      <c r="DMG51" s="290"/>
      <c r="DMH51" s="290"/>
      <c r="DMI51" s="290"/>
      <c r="DMJ51" s="290"/>
      <c r="DMK51" s="290"/>
      <c r="DML51" s="290"/>
      <c r="DMM51" s="290"/>
      <c r="DMN51" s="290"/>
      <c r="DMO51" s="290"/>
      <c r="DMP51" s="290"/>
      <c r="DMQ51" s="290"/>
      <c r="DMR51" s="290"/>
      <c r="DMS51" s="290"/>
      <c r="DMT51" s="290"/>
      <c r="DMU51" s="290"/>
      <c r="DMV51" s="290"/>
      <c r="DMW51" s="290"/>
      <c r="DMX51" s="290"/>
      <c r="DMY51" s="290"/>
      <c r="DMZ51" s="290"/>
      <c r="DNA51" s="290"/>
      <c r="DNB51" s="290"/>
      <c r="DNC51" s="290"/>
      <c r="DND51" s="290"/>
      <c r="DNE51" s="290"/>
      <c r="DNF51" s="290"/>
      <c r="DNG51" s="290"/>
      <c r="DNH51" s="290"/>
      <c r="DNI51" s="290"/>
      <c r="DNJ51" s="290"/>
      <c r="DNK51" s="290"/>
      <c r="DNL51" s="290"/>
      <c r="DNM51" s="290"/>
      <c r="DNN51" s="290"/>
      <c r="DNO51" s="290"/>
      <c r="DNP51" s="290"/>
      <c r="DNQ51" s="290"/>
      <c r="DNR51" s="290"/>
      <c r="DNS51" s="290"/>
      <c r="DNT51" s="290"/>
      <c r="DNU51" s="290"/>
      <c r="DNV51" s="290"/>
      <c r="DNW51" s="290"/>
      <c r="DNX51" s="290"/>
      <c r="DNY51" s="290"/>
      <c r="DNZ51" s="290"/>
      <c r="DOA51" s="290"/>
      <c r="DOB51" s="290"/>
      <c r="DOC51" s="290"/>
      <c r="DOD51" s="290"/>
      <c r="DOE51" s="290"/>
      <c r="DOF51" s="290"/>
      <c r="DOG51" s="290"/>
      <c r="DOH51" s="290"/>
      <c r="DOI51" s="290"/>
      <c r="DOJ51" s="290"/>
      <c r="DOK51" s="290"/>
      <c r="DOL51" s="290"/>
      <c r="DOM51" s="290"/>
      <c r="DON51" s="290"/>
      <c r="DOO51" s="290"/>
      <c r="DOP51" s="290"/>
      <c r="DOQ51" s="290"/>
      <c r="DOR51" s="290"/>
      <c r="DOS51" s="290"/>
      <c r="DOT51" s="290"/>
      <c r="DOU51" s="290"/>
      <c r="DOV51" s="290"/>
      <c r="DOW51" s="290"/>
      <c r="DOX51" s="290"/>
      <c r="DOY51" s="290"/>
      <c r="DOZ51" s="290"/>
      <c r="DPA51" s="290"/>
      <c r="DPB51" s="290"/>
      <c r="DPC51" s="290"/>
      <c r="DPD51" s="290"/>
      <c r="DPE51" s="290"/>
      <c r="DPF51" s="290"/>
      <c r="DPG51" s="290"/>
      <c r="DPH51" s="290"/>
      <c r="DPI51" s="290"/>
      <c r="DPJ51" s="290"/>
      <c r="DPK51" s="290"/>
      <c r="DPL51" s="290"/>
      <c r="DPM51" s="290"/>
      <c r="DPN51" s="290"/>
      <c r="DPO51" s="290"/>
      <c r="DPP51" s="290"/>
      <c r="DPQ51" s="290"/>
      <c r="DPR51" s="290"/>
      <c r="DPS51" s="290"/>
      <c r="DPT51" s="290"/>
      <c r="DPU51" s="290"/>
      <c r="DPV51" s="290"/>
      <c r="DPW51" s="290"/>
      <c r="DPX51" s="290"/>
      <c r="DPY51" s="290"/>
      <c r="DPZ51" s="290"/>
      <c r="DQA51" s="290"/>
      <c r="DQB51" s="290"/>
      <c r="DQC51" s="290"/>
      <c r="DQD51" s="290"/>
      <c r="DQE51" s="290"/>
      <c r="DQF51" s="290"/>
      <c r="DQG51" s="290"/>
      <c r="DQH51" s="290"/>
      <c r="DQI51" s="290"/>
      <c r="DQJ51" s="290"/>
      <c r="DQK51" s="290"/>
      <c r="DQL51" s="290"/>
      <c r="DQM51" s="290"/>
      <c r="DQN51" s="290"/>
      <c r="DQO51" s="290"/>
      <c r="DQP51" s="290"/>
      <c r="DQQ51" s="290"/>
      <c r="DQR51" s="290"/>
      <c r="DQS51" s="290"/>
      <c r="DQT51" s="290"/>
      <c r="DQU51" s="290"/>
      <c r="DQV51" s="290"/>
      <c r="DQW51" s="290"/>
      <c r="DQX51" s="290"/>
      <c r="DQY51" s="290"/>
      <c r="DQZ51" s="290"/>
      <c r="DRA51" s="290"/>
      <c r="DRB51" s="290"/>
      <c r="DRC51" s="290"/>
      <c r="DRD51" s="290"/>
      <c r="DRE51" s="290"/>
      <c r="DRF51" s="290"/>
      <c r="DRG51" s="290"/>
      <c r="DRH51" s="290"/>
      <c r="DRI51" s="290"/>
      <c r="DRJ51" s="290"/>
      <c r="DRK51" s="290"/>
      <c r="DRL51" s="290"/>
      <c r="DRM51" s="290"/>
      <c r="DRN51" s="290"/>
      <c r="DRO51" s="290"/>
      <c r="DRP51" s="290"/>
      <c r="DRQ51" s="290"/>
      <c r="DRR51" s="290"/>
      <c r="DRS51" s="290"/>
      <c r="DRT51" s="290"/>
      <c r="DRU51" s="290"/>
      <c r="DRV51" s="290"/>
      <c r="DRW51" s="290"/>
      <c r="DRX51" s="290"/>
      <c r="DRY51" s="290"/>
      <c r="DRZ51" s="290"/>
      <c r="DSA51" s="290"/>
      <c r="DSB51" s="290"/>
      <c r="DSC51" s="290"/>
      <c r="DSD51" s="290"/>
      <c r="DSE51" s="290"/>
      <c r="DSF51" s="290"/>
      <c r="DSG51" s="290"/>
      <c r="DSH51" s="290"/>
      <c r="DSI51" s="290"/>
      <c r="DSJ51" s="290"/>
      <c r="DSK51" s="290"/>
      <c r="DSL51" s="290"/>
      <c r="DSM51" s="290"/>
      <c r="DSN51" s="290"/>
      <c r="DSO51" s="290"/>
      <c r="DSP51" s="290"/>
      <c r="DSQ51" s="290"/>
      <c r="DSR51" s="290"/>
      <c r="DSS51" s="290"/>
      <c r="DST51" s="290"/>
      <c r="DSU51" s="290"/>
      <c r="DSV51" s="290"/>
      <c r="DSW51" s="290"/>
      <c r="DSX51" s="290"/>
      <c r="DSY51" s="290"/>
      <c r="DSZ51" s="290"/>
      <c r="DTA51" s="290"/>
      <c r="DTB51" s="290"/>
      <c r="DTC51" s="290"/>
      <c r="DTD51" s="290"/>
      <c r="DTE51" s="290"/>
      <c r="DTF51" s="290"/>
      <c r="DTG51" s="290"/>
      <c r="DTH51" s="290"/>
      <c r="DTI51" s="290"/>
      <c r="DTJ51" s="290"/>
      <c r="DTK51" s="290"/>
      <c r="DTL51" s="290"/>
      <c r="DTM51" s="290"/>
      <c r="DTN51" s="290"/>
      <c r="DTO51" s="290"/>
      <c r="DTP51" s="290"/>
      <c r="DTQ51" s="290"/>
      <c r="DTR51" s="290"/>
      <c r="DTS51" s="290"/>
      <c r="DTT51" s="290"/>
      <c r="DTU51" s="290"/>
      <c r="DTV51" s="290"/>
      <c r="DTW51" s="290"/>
      <c r="DTX51" s="290"/>
      <c r="DTY51" s="290"/>
      <c r="DTZ51" s="290"/>
      <c r="DUA51" s="290"/>
      <c r="DUB51" s="290"/>
      <c r="DUC51" s="290"/>
      <c r="DUD51" s="290"/>
      <c r="DUE51" s="290"/>
      <c r="DUF51" s="290"/>
      <c r="DUG51" s="290"/>
      <c r="DUH51" s="290"/>
      <c r="DUI51" s="290"/>
      <c r="DUJ51" s="290"/>
      <c r="DUK51" s="290"/>
      <c r="DUL51" s="290"/>
      <c r="DUM51" s="290"/>
      <c r="DUN51" s="290"/>
      <c r="DUO51" s="290"/>
      <c r="DUP51" s="290"/>
      <c r="DUQ51" s="290"/>
      <c r="DUR51" s="290"/>
      <c r="DUS51" s="290"/>
      <c r="DUT51" s="290"/>
      <c r="DUU51" s="290"/>
      <c r="DUV51" s="290"/>
      <c r="DUW51" s="290"/>
      <c r="DUX51" s="290"/>
      <c r="DUY51" s="290"/>
      <c r="DUZ51" s="290"/>
      <c r="DVA51" s="290"/>
      <c r="DVB51" s="290"/>
      <c r="DVC51" s="290"/>
      <c r="DVD51" s="290"/>
      <c r="DVE51" s="290"/>
      <c r="DVF51" s="290"/>
      <c r="DVG51" s="290"/>
      <c r="DVH51" s="290"/>
      <c r="DVI51" s="290"/>
      <c r="DVJ51" s="290"/>
      <c r="DVK51" s="290"/>
      <c r="DVL51" s="290"/>
      <c r="DVM51" s="290"/>
      <c r="DVN51" s="290"/>
      <c r="DVO51" s="290"/>
      <c r="DVP51" s="290"/>
      <c r="DVQ51" s="290"/>
      <c r="DVR51" s="290"/>
      <c r="DVS51" s="290"/>
      <c r="DVT51" s="290"/>
      <c r="DVU51" s="290"/>
      <c r="DVV51" s="290"/>
      <c r="DVW51" s="290"/>
      <c r="DVX51" s="290"/>
      <c r="DVY51" s="290"/>
      <c r="DVZ51" s="290"/>
      <c r="DWA51" s="290"/>
      <c r="DWB51" s="290"/>
      <c r="DWC51" s="290"/>
      <c r="DWD51" s="290"/>
      <c r="DWE51" s="290"/>
      <c r="DWF51" s="290"/>
      <c r="DWG51" s="290"/>
      <c r="DWH51" s="290"/>
      <c r="DWI51" s="290"/>
      <c r="DWJ51" s="290"/>
      <c r="DWK51" s="290"/>
      <c r="DWL51" s="290"/>
      <c r="DWM51" s="290"/>
      <c r="DWN51" s="290"/>
      <c r="DWO51" s="290"/>
      <c r="DWP51" s="290"/>
      <c r="DWQ51" s="290"/>
      <c r="DWR51" s="290"/>
      <c r="DWS51" s="290"/>
      <c r="DWT51" s="290"/>
      <c r="DWU51" s="290"/>
      <c r="DWV51" s="290"/>
      <c r="DWW51" s="290"/>
      <c r="DWX51" s="290"/>
      <c r="DWY51" s="290"/>
      <c r="DWZ51" s="290"/>
      <c r="DXA51" s="290"/>
      <c r="DXB51" s="290"/>
      <c r="DXC51" s="290"/>
      <c r="DXD51" s="290"/>
      <c r="DXE51" s="290"/>
      <c r="DXF51" s="290"/>
      <c r="DXG51" s="290"/>
      <c r="DXH51" s="290"/>
      <c r="DXI51" s="290"/>
      <c r="DXJ51" s="290"/>
      <c r="DXK51" s="290"/>
      <c r="DXL51" s="290"/>
      <c r="DXM51" s="290"/>
      <c r="DXN51" s="290"/>
      <c r="DXO51" s="290"/>
      <c r="DXP51" s="290"/>
      <c r="DXQ51" s="290"/>
      <c r="DXR51" s="290"/>
      <c r="DXS51" s="290"/>
      <c r="DXT51" s="290"/>
      <c r="DXU51" s="290"/>
      <c r="DXV51" s="290"/>
      <c r="DXW51" s="290"/>
      <c r="DXX51" s="290"/>
      <c r="DXY51" s="290"/>
      <c r="DXZ51" s="290"/>
      <c r="DYA51" s="290"/>
      <c r="DYB51" s="290"/>
      <c r="DYC51" s="290"/>
      <c r="DYD51" s="290"/>
      <c r="DYE51" s="290"/>
      <c r="DYF51" s="290"/>
      <c r="DYG51" s="290"/>
      <c r="DYH51" s="290"/>
      <c r="DYI51" s="290"/>
      <c r="DYJ51" s="290"/>
      <c r="DYK51" s="290"/>
      <c r="DYL51" s="290"/>
      <c r="DYM51" s="290"/>
      <c r="DYN51" s="290"/>
      <c r="DYO51" s="290"/>
      <c r="DYP51" s="290"/>
      <c r="DYQ51" s="290"/>
      <c r="DYR51" s="290"/>
      <c r="DYS51" s="290"/>
      <c r="DYT51" s="290"/>
      <c r="DYU51" s="290"/>
      <c r="DYV51" s="290"/>
      <c r="DYW51" s="290"/>
      <c r="DYX51" s="290"/>
      <c r="DYY51" s="290"/>
      <c r="DYZ51" s="290"/>
      <c r="DZA51" s="290"/>
      <c r="DZB51" s="290"/>
      <c r="DZC51" s="290"/>
      <c r="DZD51" s="290"/>
      <c r="DZE51" s="290"/>
      <c r="DZF51" s="290"/>
      <c r="DZG51" s="290"/>
      <c r="DZH51" s="290"/>
      <c r="DZI51" s="290"/>
      <c r="DZJ51" s="290"/>
      <c r="DZK51" s="290"/>
      <c r="DZL51" s="290"/>
      <c r="DZM51" s="290"/>
      <c r="DZN51" s="290"/>
      <c r="DZO51" s="290"/>
      <c r="DZP51" s="290"/>
      <c r="DZQ51" s="290"/>
      <c r="DZR51" s="290"/>
      <c r="DZS51" s="290"/>
      <c r="DZT51" s="290"/>
      <c r="DZU51" s="290"/>
      <c r="DZV51" s="290"/>
      <c r="DZW51" s="290"/>
      <c r="DZX51" s="290"/>
      <c r="DZY51" s="290"/>
      <c r="DZZ51" s="290"/>
      <c r="EAA51" s="290"/>
      <c r="EAB51" s="290"/>
      <c r="EAC51" s="290"/>
      <c r="EAD51" s="290"/>
      <c r="EAE51" s="290"/>
      <c r="EAF51" s="290"/>
      <c r="EAG51" s="290"/>
      <c r="EAH51" s="290"/>
      <c r="EAI51" s="290"/>
      <c r="EAJ51" s="290"/>
      <c r="EAK51" s="290"/>
      <c r="EAL51" s="290"/>
      <c r="EAM51" s="290"/>
      <c r="EAN51" s="290"/>
      <c r="EAO51" s="290"/>
      <c r="EAP51" s="290"/>
      <c r="EAQ51" s="290"/>
      <c r="EAR51" s="290"/>
      <c r="EAS51" s="290"/>
      <c r="EAT51" s="290"/>
      <c r="EAU51" s="290"/>
      <c r="EAV51" s="290"/>
      <c r="EAW51" s="290"/>
      <c r="EAX51" s="290"/>
      <c r="EAY51" s="290"/>
      <c r="EAZ51" s="290"/>
      <c r="EBA51" s="290"/>
      <c r="EBB51" s="290"/>
      <c r="EBC51" s="290"/>
      <c r="EBD51" s="290"/>
      <c r="EBE51" s="290"/>
      <c r="EBF51" s="290"/>
      <c r="EBG51" s="290"/>
      <c r="EBH51" s="290"/>
      <c r="EBI51" s="290"/>
      <c r="EBJ51" s="290"/>
      <c r="EBK51" s="290"/>
      <c r="EBL51" s="290"/>
      <c r="EBM51" s="290"/>
      <c r="EBN51" s="290"/>
      <c r="EBO51" s="290"/>
      <c r="EBP51" s="290"/>
      <c r="EBQ51" s="290"/>
      <c r="EBR51" s="290"/>
      <c r="EBS51" s="290"/>
      <c r="EBT51" s="290"/>
      <c r="EBU51" s="290"/>
      <c r="EBV51" s="290"/>
      <c r="EBW51" s="290"/>
      <c r="EBX51" s="290"/>
      <c r="EBY51" s="290"/>
      <c r="EBZ51" s="290"/>
      <c r="ECA51" s="290"/>
      <c r="ECB51" s="290"/>
      <c r="ECC51" s="290"/>
      <c r="ECD51" s="290"/>
      <c r="ECE51" s="290"/>
      <c r="ECF51" s="290"/>
      <c r="ECG51" s="290"/>
      <c r="ECH51" s="290"/>
      <c r="ECI51" s="290"/>
      <c r="ECJ51" s="290"/>
      <c r="ECK51" s="290"/>
      <c r="ECL51" s="290"/>
      <c r="ECM51" s="290"/>
      <c r="ECN51" s="290"/>
      <c r="ECO51" s="290"/>
      <c r="ECP51" s="290"/>
      <c r="ECQ51" s="290"/>
      <c r="ECR51" s="290"/>
      <c r="ECS51" s="290"/>
      <c r="ECT51" s="290"/>
      <c r="ECU51" s="290"/>
      <c r="ECV51" s="290"/>
      <c r="ECW51" s="290"/>
      <c r="ECX51" s="290"/>
      <c r="ECY51" s="290"/>
      <c r="ECZ51" s="290"/>
      <c r="EDA51" s="290"/>
      <c r="EDB51" s="290"/>
      <c r="EDC51" s="290"/>
      <c r="EDD51" s="290"/>
      <c r="EDE51" s="290"/>
      <c r="EDF51" s="290"/>
      <c r="EDG51" s="290"/>
      <c r="EDH51" s="290"/>
      <c r="EDI51" s="290"/>
      <c r="EDJ51" s="290"/>
      <c r="EDK51" s="290"/>
      <c r="EDL51" s="290"/>
      <c r="EDM51" s="290"/>
      <c r="EDN51" s="290"/>
      <c r="EDO51" s="290"/>
      <c r="EDP51" s="290"/>
      <c r="EDQ51" s="290"/>
      <c r="EDR51" s="290"/>
      <c r="EDS51" s="290"/>
      <c r="EDT51" s="290"/>
      <c r="EDU51" s="290"/>
      <c r="EDV51" s="290"/>
      <c r="EDW51" s="290"/>
      <c r="EDX51" s="290"/>
      <c r="EDY51" s="290"/>
      <c r="EDZ51" s="290"/>
      <c r="EEA51" s="290"/>
      <c r="EEB51" s="290"/>
      <c r="EEC51" s="290"/>
      <c r="EED51" s="290"/>
      <c r="EEE51" s="290"/>
      <c r="EEF51" s="290"/>
      <c r="EEG51" s="290"/>
      <c r="EEH51" s="290"/>
      <c r="EEI51" s="290"/>
      <c r="EEJ51" s="290"/>
      <c r="EEK51" s="290"/>
      <c r="EEL51" s="290"/>
      <c r="EEM51" s="290"/>
      <c r="EEN51" s="290"/>
      <c r="EEO51" s="290"/>
      <c r="EEP51" s="290"/>
      <c r="EEQ51" s="290"/>
      <c r="EER51" s="290"/>
      <c r="EES51" s="290"/>
      <c r="EET51" s="290"/>
      <c r="EEU51" s="290"/>
      <c r="EEV51" s="290"/>
      <c r="EEW51" s="290"/>
      <c r="EEX51" s="290"/>
      <c r="EEY51" s="290"/>
      <c r="EEZ51" s="290"/>
      <c r="EFA51" s="290"/>
      <c r="EFB51" s="290"/>
      <c r="EFC51" s="290"/>
      <c r="EFD51" s="290"/>
      <c r="EFE51" s="290"/>
      <c r="EFF51" s="290"/>
      <c r="EFG51" s="290"/>
      <c r="EFH51" s="290"/>
      <c r="EFI51" s="290"/>
      <c r="EFJ51" s="290"/>
      <c r="EFK51" s="290"/>
      <c r="EFL51" s="290"/>
      <c r="EFM51" s="290"/>
      <c r="EFN51" s="290"/>
      <c r="EFO51" s="290"/>
      <c r="EFP51" s="290"/>
      <c r="EFQ51" s="290"/>
      <c r="EFR51" s="290"/>
      <c r="EFS51" s="290"/>
      <c r="EFT51" s="290"/>
      <c r="EFU51" s="290"/>
      <c r="EFV51" s="290"/>
      <c r="EFW51" s="290"/>
      <c r="EFX51" s="290"/>
      <c r="EFY51" s="290"/>
      <c r="EFZ51" s="290"/>
      <c r="EGA51" s="290"/>
      <c r="EGB51" s="290"/>
      <c r="EGC51" s="290"/>
      <c r="EGD51" s="290"/>
      <c r="EGE51" s="290"/>
      <c r="EGF51" s="290"/>
      <c r="EGG51" s="290"/>
      <c r="EGH51" s="290"/>
      <c r="EGI51" s="290"/>
      <c r="EGJ51" s="290"/>
      <c r="EGK51" s="290"/>
      <c r="EGL51" s="290"/>
      <c r="EGM51" s="290"/>
      <c r="EGN51" s="290"/>
      <c r="EGO51" s="290"/>
      <c r="EGP51" s="290"/>
      <c r="EGQ51" s="290"/>
      <c r="EGR51" s="290"/>
      <c r="EGS51" s="290"/>
      <c r="EGT51" s="290"/>
      <c r="EGU51" s="290"/>
      <c r="EGV51" s="290"/>
      <c r="EGW51" s="290"/>
      <c r="EGX51" s="290"/>
      <c r="EGY51" s="290"/>
      <c r="EGZ51" s="290"/>
      <c r="EHA51" s="290"/>
      <c r="EHB51" s="290"/>
      <c r="EHC51" s="290"/>
      <c r="EHD51" s="290"/>
      <c r="EHE51" s="290"/>
      <c r="EHF51" s="290"/>
      <c r="EHG51" s="290"/>
      <c r="EHH51" s="290"/>
      <c r="EHI51" s="290"/>
      <c r="EHJ51" s="290"/>
      <c r="EHK51" s="290"/>
      <c r="EHL51" s="290"/>
      <c r="EHM51" s="290"/>
      <c r="EHN51" s="290"/>
      <c r="EHO51" s="290"/>
      <c r="EHP51" s="290"/>
      <c r="EHQ51" s="290"/>
      <c r="EHR51" s="290"/>
      <c r="EHS51" s="290"/>
      <c r="EHT51" s="290"/>
      <c r="EHU51" s="290"/>
      <c r="EHV51" s="290"/>
      <c r="EHW51" s="290"/>
      <c r="EHX51" s="290"/>
      <c r="EHY51" s="290"/>
      <c r="EHZ51" s="290"/>
      <c r="EIA51" s="290"/>
      <c r="EIB51" s="290"/>
      <c r="EIC51" s="290"/>
      <c r="EID51" s="290"/>
      <c r="EIE51" s="290"/>
      <c r="EIF51" s="290"/>
      <c r="EIG51" s="290"/>
      <c r="EIH51" s="290"/>
      <c r="EII51" s="290"/>
      <c r="EIJ51" s="290"/>
      <c r="EIK51" s="290"/>
      <c r="EIL51" s="290"/>
      <c r="EIM51" s="290"/>
      <c r="EIN51" s="290"/>
      <c r="EIO51" s="290"/>
      <c r="EIP51" s="290"/>
      <c r="EIQ51" s="290"/>
      <c r="EIR51" s="290"/>
      <c r="EIS51" s="290"/>
      <c r="EIT51" s="290"/>
      <c r="EIU51" s="290"/>
      <c r="EIV51" s="290"/>
      <c r="EIW51" s="290"/>
      <c r="EIX51" s="290"/>
      <c r="EIY51" s="290"/>
      <c r="EIZ51" s="290"/>
      <c r="EJA51" s="290"/>
      <c r="EJB51" s="290"/>
      <c r="EJC51" s="290"/>
      <c r="EJD51" s="290"/>
      <c r="EJE51" s="290"/>
      <c r="EJF51" s="290"/>
      <c r="EJG51" s="290"/>
      <c r="EJH51" s="290"/>
      <c r="EJI51" s="290"/>
      <c r="EJJ51" s="290"/>
      <c r="EJK51" s="290"/>
      <c r="EJL51" s="290"/>
      <c r="EJM51" s="290"/>
      <c r="EJN51" s="290"/>
      <c r="EJO51" s="290"/>
      <c r="EJP51" s="290"/>
      <c r="EJQ51" s="290"/>
      <c r="EJR51" s="290"/>
      <c r="EJS51" s="290"/>
      <c r="EJT51" s="290"/>
      <c r="EJU51" s="290"/>
      <c r="EJV51" s="290"/>
      <c r="EJW51" s="290"/>
      <c r="EJX51" s="290"/>
      <c r="EJY51" s="290"/>
      <c r="EJZ51" s="290"/>
      <c r="EKA51" s="290"/>
      <c r="EKB51" s="290"/>
      <c r="EKC51" s="290"/>
      <c r="EKD51" s="290"/>
      <c r="EKE51" s="290"/>
      <c r="EKF51" s="290"/>
      <c r="EKG51" s="290"/>
      <c r="EKH51" s="290"/>
      <c r="EKI51" s="290"/>
      <c r="EKJ51" s="290"/>
      <c r="EKK51" s="290"/>
      <c r="EKL51" s="290"/>
      <c r="EKM51" s="290"/>
      <c r="EKN51" s="290"/>
      <c r="EKO51" s="290"/>
      <c r="EKP51" s="290"/>
      <c r="EKQ51" s="290"/>
      <c r="EKR51" s="290"/>
      <c r="EKS51" s="290"/>
      <c r="EKT51" s="290"/>
      <c r="EKU51" s="290"/>
      <c r="EKV51" s="290"/>
      <c r="EKW51" s="290"/>
      <c r="EKX51" s="290"/>
      <c r="EKY51" s="290"/>
      <c r="EKZ51" s="290"/>
      <c r="ELA51" s="290"/>
      <c r="ELB51" s="290"/>
      <c r="ELC51" s="290"/>
      <c r="ELD51" s="290"/>
      <c r="ELE51" s="290"/>
      <c r="ELF51" s="290"/>
      <c r="ELG51" s="290"/>
      <c r="ELH51" s="290"/>
      <c r="ELI51" s="290"/>
      <c r="ELJ51" s="290"/>
      <c r="ELK51" s="290"/>
      <c r="ELL51" s="290"/>
      <c r="ELM51" s="290"/>
      <c r="ELN51" s="290"/>
      <c r="ELO51" s="290"/>
      <c r="ELP51" s="290"/>
      <c r="ELQ51" s="290"/>
      <c r="ELR51" s="290"/>
      <c r="ELS51" s="290"/>
      <c r="ELT51" s="290"/>
      <c r="ELU51" s="290"/>
      <c r="ELV51" s="290"/>
      <c r="ELW51" s="290"/>
      <c r="ELX51" s="290"/>
      <c r="ELY51" s="290"/>
      <c r="ELZ51" s="290"/>
      <c r="EMA51" s="290"/>
      <c r="EMB51" s="290"/>
      <c r="EMC51" s="290"/>
      <c r="EMD51" s="290"/>
      <c r="EME51" s="290"/>
      <c r="EMF51" s="290"/>
      <c r="EMG51" s="290"/>
      <c r="EMH51" s="290"/>
      <c r="EMI51" s="290"/>
      <c r="EMJ51" s="290"/>
      <c r="EMK51" s="290"/>
      <c r="EML51" s="290"/>
      <c r="EMM51" s="290"/>
      <c r="EMN51" s="290"/>
      <c r="EMO51" s="290"/>
      <c r="EMP51" s="290"/>
      <c r="EMQ51" s="290"/>
      <c r="EMR51" s="290"/>
      <c r="EMS51" s="290"/>
      <c r="EMT51" s="290"/>
      <c r="EMU51" s="290"/>
      <c r="EMV51" s="290"/>
      <c r="EMW51" s="290"/>
      <c r="EMX51" s="290"/>
      <c r="EMY51" s="290"/>
      <c r="EMZ51" s="290"/>
      <c r="ENA51" s="290"/>
      <c r="ENB51" s="290"/>
      <c r="ENC51" s="290"/>
      <c r="END51" s="290"/>
      <c r="ENE51" s="290"/>
      <c r="ENF51" s="290"/>
      <c r="ENG51" s="290"/>
      <c r="ENH51" s="290"/>
      <c r="ENI51" s="290"/>
      <c r="ENJ51" s="290"/>
      <c r="ENK51" s="290"/>
      <c r="ENL51" s="290"/>
      <c r="ENM51" s="290"/>
      <c r="ENN51" s="290"/>
      <c r="ENO51" s="290"/>
      <c r="ENP51" s="290"/>
      <c r="ENQ51" s="290"/>
      <c r="ENR51" s="290"/>
      <c r="ENS51" s="290"/>
      <c r="ENT51" s="290"/>
      <c r="ENU51" s="290"/>
      <c r="ENV51" s="290"/>
      <c r="ENW51" s="290"/>
      <c r="ENX51" s="290"/>
      <c r="ENY51" s="290"/>
      <c r="ENZ51" s="290"/>
      <c r="EOA51" s="290"/>
      <c r="EOB51" s="290"/>
      <c r="EOC51" s="290"/>
      <c r="EOD51" s="290"/>
      <c r="EOE51" s="290"/>
      <c r="EOF51" s="290"/>
      <c r="EOG51" s="290"/>
      <c r="EOH51" s="290"/>
      <c r="EOI51" s="290"/>
      <c r="EOJ51" s="290"/>
      <c r="EOK51" s="290"/>
      <c r="EOL51" s="290"/>
      <c r="EOM51" s="290"/>
      <c r="EON51" s="290"/>
      <c r="EOO51" s="290"/>
      <c r="EOP51" s="290"/>
      <c r="EOQ51" s="290"/>
      <c r="EOR51" s="290"/>
      <c r="EOS51" s="290"/>
      <c r="EOT51" s="290"/>
      <c r="EOU51" s="290"/>
      <c r="EOV51" s="290"/>
      <c r="EOW51" s="290"/>
      <c r="EOX51" s="290"/>
      <c r="EOY51" s="290"/>
      <c r="EOZ51" s="290"/>
      <c r="EPA51" s="290"/>
      <c r="EPB51" s="290"/>
      <c r="EPC51" s="290"/>
      <c r="EPD51" s="290"/>
      <c r="EPE51" s="290"/>
      <c r="EPF51" s="290"/>
      <c r="EPG51" s="290"/>
      <c r="EPH51" s="290"/>
      <c r="EPI51" s="290"/>
      <c r="EPJ51" s="290"/>
      <c r="EPK51" s="290"/>
      <c r="EPL51" s="290"/>
      <c r="EPM51" s="290"/>
      <c r="EPN51" s="290"/>
      <c r="EPO51" s="290"/>
      <c r="EPP51" s="290"/>
      <c r="EPQ51" s="290"/>
      <c r="EPR51" s="290"/>
      <c r="EPS51" s="290"/>
      <c r="EPT51" s="290"/>
      <c r="EPU51" s="290"/>
      <c r="EPV51" s="290"/>
      <c r="EPW51" s="290"/>
      <c r="EPX51" s="290"/>
      <c r="EPY51" s="290"/>
      <c r="EPZ51" s="290"/>
      <c r="EQA51" s="290"/>
      <c r="EQB51" s="290"/>
      <c r="EQC51" s="290"/>
      <c r="EQD51" s="290"/>
      <c r="EQE51" s="290"/>
      <c r="EQF51" s="290"/>
      <c r="EQG51" s="290"/>
      <c r="EQH51" s="290"/>
      <c r="EQI51" s="290"/>
      <c r="EQJ51" s="290"/>
      <c r="EQK51" s="290"/>
      <c r="EQL51" s="290"/>
      <c r="EQM51" s="290"/>
      <c r="EQN51" s="290"/>
      <c r="EQO51" s="290"/>
      <c r="EQP51" s="290"/>
      <c r="EQQ51" s="290"/>
      <c r="EQR51" s="290"/>
      <c r="EQS51" s="290"/>
      <c r="EQT51" s="290"/>
      <c r="EQU51" s="290"/>
      <c r="EQV51" s="290"/>
      <c r="EQW51" s="290"/>
      <c r="EQX51" s="290"/>
      <c r="EQY51" s="290"/>
      <c r="EQZ51" s="290"/>
      <c r="ERA51" s="290"/>
      <c r="ERB51" s="290"/>
      <c r="ERC51" s="290"/>
      <c r="ERD51" s="290"/>
      <c r="ERE51" s="290"/>
      <c r="ERF51" s="290"/>
      <c r="ERG51" s="290"/>
      <c r="ERH51" s="290"/>
      <c r="ERI51" s="290"/>
      <c r="ERJ51" s="290"/>
      <c r="ERK51" s="290"/>
      <c r="ERL51" s="290"/>
      <c r="ERM51" s="290"/>
      <c r="ERN51" s="290"/>
      <c r="ERO51" s="290"/>
      <c r="ERP51" s="290"/>
      <c r="ERQ51" s="290"/>
      <c r="ERR51" s="290"/>
      <c r="ERS51" s="290"/>
      <c r="ERT51" s="290"/>
      <c r="ERU51" s="290"/>
      <c r="ERV51" s="290"/>
      <c r="ERW51" s="290"/>
      <c r="ERX51" s="290"/>
      <c r="ERY51" s="290"/>
      <c r="ERZ51" s="290"/>
      <c r="ESA51" s="290"/>
      <c r="ESB51" s="290"/>
      <c r="ESC51" s="290"/>
      <c r="ESD51" s="290"/>
      <c r="ESE51" s="290"/>
      <c r="ESF51" s="290"/>
      <c r="ESG51" s="290"/>
      <c r="ESH51" s="290"/>
      <c r="ESI51" s="290"/>
      <c r="ESJ51" s="290"/>
      <c r="ESK51" s="290"/>
      <c r="ESL51" s="290"/>
      <c r="ESM51" s="290"/>
      <c r="ESN51" s="290"/>
      <c r="ESO51" s="290"/>
      <c r="ESP51" s="290"/>
      <c r="ESQ51" s="290"/>
      <c r="ESR51" s="290"/>
      <c r="ESS51" s="290"/>
      <c r="EST51" s="290"/>
      <c r="ESU51" s="290"/>
      <c r="ESV51" s="290"/>
      <c r="ESW51" s="290"/>
      <c r="ESX51" s="290"/>
      <c r="ESY51" s="290"/>
      <c r="ESZ51" s="290"/>
      <c r="ETA51" s="290"/>
      <c r="ETB51" s="290"/>
      <c r="ETC51" s="290"/>
      <c r="ETD51" s="290"/>
      <c r="ETE51" s="290"/>
      <c r="ETF51" s="290"/>
      <c r="ETG51" s="290"/>
      <c r="ETH51" s="290"/>
      <c r="ETI51" s="290"/>
      <c r="ETJ51" s="290"/>
      <c r="ETK51" s="290"/>
      <c r="ETL51" s="290"/>
      <c r="ETM51" s="290"/>
      <c r="ETN51" s="290"/>
      <c r="ETO51" s="290"/>
      <c r="ETP51" s="290"/>
      <c r="ETQ51" s="290"/>
      <c r="ETR51" s="290"/>
      <c r="ETS51" s="290"/>
      <c r="ETT51" s="290"/>
      <c r="ETU51" s="290"/>
      <c r="ETV51" s="290"/>
      <c r="ETW51" s="290"/>
      <c r="ETX51" s="290"/>
      <c r="ETY51" s="290"/>
      <c r="ETZ51" s="290"/>
      <c r="EUA51" s="290"/>
      <c r="EUB51" s="290"/>
      <c r="EUC51" s="290"/>
      <c r="EUD51" s="290"/>
      <c r="EUE51" s="290"/>
      <c r="EUF51" s="290"/>
      <c r="EUG51" s="290"/>
      <c r="EUH51" s="290"/>
      <c r="EUI51" s="290"/>
      <c r="EUJ51" s="290"/>
      <c r="EUK51" s="290"/>
      <c r="EUL51" s="290"/>
      <c r="EUM51" s="290"/>
      <c r="EUN51" s="290"/>
      <c r="EUO51" s="290"/>
      <c r="EUP51" s="290"/>
      <c r="EUQ51" s="290"/>
      <c r="EUR51" s="290"/>
      <c r="EUS51" s="290"/>
      <c r="EUT51" s="290"/>
      <c r="EUU51" s="290"/>
      <c r="EUV51" s="290"/>
      <c r="EUW51" s="290"/>
      <c r="EUX51" s="290"/>
      <c r="EUY51" s="290"/>
      <c r="EUZ51" s="290"/>
      <c r="EVA51" s="290"/>
      <c r="EVB51" s="290"/>
      <c r="EVC51" s="290"/>
      <c r="EVD51" s="290"/>
      <c r="EVE51" s="290"/>
      <c r="EVF51" s="290"/>
      <c r="EVG51" s="290"/>
      <c r="EVH51" s="290"/>
      <c r="EVI51" s="290"/>
      <c r="EVJ51" s="290"/>
      <c r="EVK51" s="290"/>
      <c r="EVL51" s="290"/>
      <c r="EVM51" s="290"/>
      <c r="EVN51" s="290"/>
      <c r="EVO51" s="290"/>
      <c r="EVP51" s="290"/>
      <c r="EVQ51" s="290"/>
      <c r="EVR51" s="290"/>
      <c r="EVS51" s="290"/>
      <c r="EVT51" s="290"/>
      <c r="EVU51" s="290"/>
      <c r="EVV51" s="290"/>
      <c r="EVW51" s="290"/>
      <c r="EVX51" s="290"/>
      <c r="EVY51" s="290"/>
      <c r="EVZ51" s="290"/>
      <c r="EWA51" s="290"/>
      <c r="EWB51" s="290"/>
      <c r="EWC51" s="290"/>
      <c r="EWD51" s="290"/>
      <c r="EWE51" s="290"/>
      <c r="EWF51" s="290"/>
      <c r="EWG51" s="290"/>
      <c r="EWH51" s="290"/>
      <c r="EWI51" s="290"/>
      <c r="EWJ51" s="290"/>
      <c r="EWK51" s="290"/>
      <c r="EWL51" s="290"/>
      <c r="EWM51" s="290"/>
      <c r="EWN51" s="290"/>
      <c r="EWO51" s="290"/>
      <c r="EWP51" s="290"/>
      <c r="EWQ51" s="290"/>
      <c r="EWR51" s="290"/>
      <c r="EWS51" s="290"/>
      <c r="EWT51" s="290"/>
      <c r="EWU51" s="290"/>
      <c r="EWV51" s="290"/>
      <c r="EWW51" s="290"/>
      <c r="EWX51" s="290"/>
      <c r="EWY51" s="290"/>
      <c r="EWZ51" s="290"/>
      <c r="EXA51" s="290"/>
      <c r="EXB51" s="290"/>
      <c r="EXC51" s="290"/>
      <c r="EXD51" s="290"/>
      <c r="EXE51" s="290"/>
      <c r="EXF51" s="290"/>
      <c r="EXG51" s="290"/>
      <c r="EXH51" s="290"/>
      <c r="EXI51" s="290"/>
      <c r="EXJ51" s="290"/>
      <c r="EXK51" s="290"/>
      <c r="EXL51" s="290"/>
      <c r="EXM51" s="290"/>
      <c r="EXN51" s="290"/>
      <c r="EXO51" s="290"/>
      <c r="EXP51" s="290"/>
      <c r="EXQ51" s="290"/>
      <c r="EXR51" s="290"/>
      <c r="EXS51" s="290"/>
      <c r="EXT51" s="290"/>
      <c r="EXU51" s="290"/>
      <c r="EXV51" s="290"/>
      <c r="EXW51" s="290"/>
      <c r="EXX51" s="290"/>
      <c r="EXY51" s="290"/>
      <c r="EXZ51" s="290"/>
      <c r="EYA51" s="290"/>
      <c r="EYB51" s="290"/>
      <c r="EYC51" s="290"/>
      <c r="EYD51" s="290"/>
      <c r="EYE51" s="290"/>
      <c r="EYF51" s="290"/>
      <c r="EYG51" s="290"/>
      <c r="EYH51" s="290"/>
      <c r="EYI51" s="290"/>
      <c r="EYJ51" s="290"/>
      <c r="EYK51" s="290"/>
      <c r="EYL51" s="290"/>
      <c r="EYM51" s="290"/>
      <c r="EYN51" s="290"/>
      <c r="EYO51" s="290"/>
      <c r="EYP51" s="290"/>
      <c r="EYQ51" s="290"/>
      <c r="EYR51" s="290"/>
      <c r="EYS51" s="290"/>
      <c r="EYT51" s="290"/>
      <c r="EYU51" s="290"/>
      <c r="EYV51" s="290"/>
      <c r="EYW51" s="290"/>
      <c r="EYX51" s="290"/>
      <c r="EYY51" s="290"/>
      <c r="EYZ51" s="290"/>
      <c r="EZA51" s="290"/>
      <c r="EZB51" s="290"/>
      <c r="EZC51" s="290"/>
      <c r="EZD51" s="290"/>
      <c r="EZE51" s="290"/>
      <c r="EZF51" s="290"/>
      <c r="EZG51" s="290"/>
      <c r="EZH51" s="290"/>
      <c r="EZI51" s="290"/>
      <c r="EZJ51" s="290"/>
      <c r="EZK51" s="290"/>
      <c r="EZL51" s="290"/>
      <c r="EZM51" s="290"/>
      <c r="EZN51" s="290"/>
      <c r="EZO51" s="290"/>
      <c r="EZP51" s="290"/>
      <c r="EZQ51" s="290"/>
      <c r="EZR51" s="290"/>
      <c r="EZS51" s="290"/>
      <c r="EZT51" s="290"/>
      <c r="EZU51" s="290"/>
      <c r="EZV51" s="290"/>
      <c r="EZW51" s="290"/>
      <c r="EZX51" s="290"/>
      <c r="EZY51" s="290"/>
      <c r="EZZ51" s="290"/>
      <c r="FAA51" s="290"/>
      <c r="FAB51" s="290"/>
      <c r="FAC51" s="290"/>
      <c r="FAD51" s="290"/>
      <c r="FAE51" s="290"/>
      <c r="FAF51" s="290"/>
      <c r="FAG51" s="290"/>
      <c r="FAH51" s="290"/>
      <c r="FAI51" s="290"/>
      <c r="FAJ51" s="290"/>
      <c r="FAK51" s="290"/>
      <c r="FAL51" s="290"/>
      <c r="FAM51" s="290"/>
      <c r="FAN51" s="290"/>
      <c r="FAO51" s="290"/>
      <c r="FAP51" s="290"/>
      <c r="FAQ51" s="290"/>
      <c r="FAR51" s="290"/>
      <c r="FAS51" s="290"/>
      <c r="FAT51" s="290"/>
      <c r="FAU51" s="290"/>
      <c r="FAV51" s="290"/>
      <c r="FAW51" s="290"/>
      <c r="FAX51" s="290"/>
      <c r="FAY51" s="290"/>
      <c r="FAZ51" s="290"/>
      <c r="FBA51" s="290"/>
      <c r="FBB51" s="290"/>
      <c r="FBC51" s="290"/>
      <c r="FBD51" s="290"/>
      <c r="FBE51" s="290"/>
      <c r="FBF51" s="290"/>
      <c r="FBG51" s="290"/>
      <c r="FBH51" s="290"/>
      <c r="FBI51" s="290"/>
      <c r="FBJ51" s="290"/>
      <c r="FBK51" s="290"/>
      <c r="FBL51" s="290"/>
      <c r="FBM51" s="290"/>
      <c r="FBN51" s="290"/>
      <c r="FBO51" s="290"/>
      <c r="FBP51" s="290"/>
      <c r="FBQ51" s="290"/>
      <c r="FBR51" s="290"/>
      <c r="FBS51" s="290"/>
      <c r="FBT51" s="290"/>
      <c r="FBU51" s="290"/>
      <c r="FBV51" s="290"/>
      <c r="FBW51" s="290"/>
      <c r="FBX51" s="290"/>
      <c r="FBY51" s="290"/>
      <c r="FBZ51" s="290"/>
      <c r="FCA51" s="290"/>
      <c r="FCB51" s="290"/>
      <c r="FCC51" s="290"/>
      <c r="FCD51" s="290"/>
      <c r="FCE51" s="290"/>
      <c r="FCF51" s="290"/>
      <c r="FCG51" s="290"/>
      <c r="FCH51" s="290"/>
      <c r="FCI51" s="290"/>
      <c r="FCJ51" s="290"/>
      <c r="FCK51" s="290"/>
      <c r="FCL51" s="290"/>
      <c r="FCM51" s="290"/>
      <c r="FCN51" s="290"/>
      <c r="FCO51" s="290"/>
      <c r="FCP51" s="290"/>
      <c r="FCQ51" s="290"/>
      <c r="FCR51" s="290"/>
      <c r="FCS51" s="290"/>
      <c r="FCT51" s="290"/>
      <c r="FCU51" s="290"/>
      <c r="FCV51" s="290"/>
      <c r="FCW51" s="290"/>
      <c r="FCX51" s="290"/>
      <c r="FCY51" s="290"/>
      <c r="FCZ51" s="290"/>
      <c r="FDA51" s="290"/>
      <c r="FDB51" s="290"/>
      <c r="FDC51" s="290"/>
      <c r="FDD51" s="290"/>
      <c r="FDE51" s="290"/>
      <c r="FDF51" s="290"/>
      <c r="FDG51" s="290"/>
      <c r="FDH51" s="290"/>
      <c r="FDI51" s="290"/>
      <c r="FDJ51" s="290"/>
      <c r="FDK51" s="290"/>
      <c r="FDL51" s="290"/>
      <c r="FDM51" s="290"/>
      <c r="FDN51" s="290"/>
      <c r="FDO51" s="290"/>
      <c r="FDP51" s="290"/>
      <c r="FDQ51" s="290"/>
      <c r="FDR51" s="290"/>
      <c r="FDS51" s="290"/>
      <c r="FDT51" s="290"/>
      <c r="FDU51" s="290"/>
      <c r="FDV51" s="290"/>
      <c r="FDW51" s="290"/>
      <c r="FDX51" s="290"/>
      <c r="FDY51" s="290"/>
      <c r="FDZ51" s="290"/>
      <c r="FEA51" s="290"/>
      <c r="FEB51" s="290"/>
      <c r="FEC51" s="290"/>
      <c r="FED51" s="290"/>
      <c r="FEE51" s="290"/>
      <c r="FEF51" s="290"/>
      <c r="FEG51" s="290"/>
      <c r="FEH51" s="290"/>
      <c r="FEI51" s="290"/>
      <c r="FEJ51" s="290"/>
      <c r="FEK51" s="290"/>
      <c r="FEL51" s="290"/>
      <c r="FEM51" s="290"/>
      <c r="FEN51" s="290"/>
      <c r="FEO51" s="290"/>
      <c r="FEP51" s="290"/>
      <c r="FEQ51" s="290"/>
      <c r="FER51" s="290"/>
      <c r="FES51" s="290"/>
      <c r="FET51" s="290"/>
      <c r="FEU51" s="290"/>
      <c r="FEV51" s="290"/>
      <c r="FEW51" s="290"/>
      <c r="FEX51" s="290"/>
      <c r="FEY51" s="290"/>
      <c r="FEZ51" s="290"/>
      <c r="FFA51" s="290"/>
      <c r="FFB51" s="290"/>
      <c r="FFC51" s="290"/>
      <c r="FFD51" s="290"/>
      <c r="FFE51" s="290"/>
      <c r="FFF51" s="290"/>
      <c r="FFG51" s="290"/>
      <c r="FFH51" s="290"/>
      <c r="FFI51" s="290"/>
      <c r="FFJ51" s="290"/>
      <c r="FFK51" s="290"/>
      <c r="FFL51" s="290"/>
      <c r="FFM51" s="290"/>
      <c r="FFN51" s="290"/>
      <c r="FFO51" s="290"/>
      <c r="FFP51" s="290"/>
      <c r="FFQ51" s="290"/>
      <c r="FFR51" s="290"/>
      <c r="FFS51" s="290"/>
      <c r="FFT51" s="290"/>
      <c r="FFU51" s="290"/>
      <c r="FFV51" s="290"/>
      <c r="FFW51" s="290"/>
      <c r="FFX51" s="290"/>
      <c r="FFY51" s="290"/>
      <c r="FFZ51" s="290"/>
      <c r="FGA51" s="290"/>
      <c r="FGB51" s="290"/>
      <c r="FGC51" s="290"/>
      <c r="FGD51" s="290"/>
      <c r="FGE51" s="290"/>
      <c r="FGF51" s="290"/>
      <c r="FGG51" s="290"/>
      <c r="FGH51" s="290"/>
      <c r="FGI51" s="290"/>
      <c r="FGJ51" s="290"/>
      <c r="FGK51" s="290"/>
      <c r="FGL51" s="290"/>
      <c r="FGM51" s="290"/>
      <c r="FGN51" s="290"/>
      <c r="FGO51" s="290"/>
      <c r="FGP51" s="290"/>
      <c r="FGQ51" s="290"/>
      <c r="FGR51" s="290"/>
      <c r="FGS51" s="290"/>
      <c r="FGT51" s="290"/>
      <c r="FGU51" s="290"/>
      <c r="FGV51" s="290"/>
      <c r="FGW51" s="290"/>
      <c r="FGX51" s="290"/>
      <c r="FGY51" s="290"/>
      <c r="FGZ51" s="290"/>
      <c r="FHA51" s="290"/>
      <c r="FHB51" s="290"/>
      <c r="FHC51" s="290"/>
      <c r="FHD51" s="290"/>
      <c r="FHE51" s="290"/>
      <c r="FHF51" s="290"/>
      <c r="FHG51" s="290"/>
      <c r="FHH51" s="290"/>
      <c r="FHI51" s="290"/>
      <c r="FHJ51" s="290"/>
      <c r="FHK51" s="290"/>
      <c r="FHL51" s="290"/>
      <c r="FHM51" s="290"/>
      <c r="FHN51" s="290"/>
      <c r="FHO51" s="290"/>
      <c r="FHP51" s="290"/>
      <c r="FHQ51" s="290"/>
      <c r="FHR51" s="290"/>
      <c r="FHS51" s="290"/>
      <c r="FHT51" s="290"/>
      <c r="FHU51" s="290"/>
      <c r="FHV51" s="290"/>
      <c r="FHW51" s="290"/>
      <c r="FHX51" s="290"/>
      <c r="FHY51" s="290"/>
      <c r="FHZ51" s="290"/>
      <c r="FIA51" s="290"/>
      <c r="FIB51" s="290"/>
      <c r="FIC51" s="290"/>
      <c r="FID51" s="290"/>
      <c r="FIE51" s="290"/>
      <c r="FIF51" s="290"/>
      <c r="FIG51" s="290"/>
      <c r="FIH51" s="290"/>
      <c r="FII51" s="290"/>
      <c r="FIJ51" s="290"/>
      <c r="FIK51" s="290"/>
      <c r="FIL51" s="290"/>
      <c r="FIM51" s="290"/>
      <c r="FIN51" s="290"/>
      <c r="FIO51" s="290"/>
      <c r="FIP51" s="290"/>
      <c r="FIQ51" s="290"/>
      <c r="FIR51" s="290"/>
      <c r="FIS51" s="290"/>
      <c r="FIT51" s="290"/>
      <c r="FIU51" s="290"/>
      <c r="FIV51" s="290"/>
      <c r="FIW51" s="290"/>
      <c r="FIX51" s="290"/>
      <c r="FIY51" s="290"/>
      <c r="FIZ51" s="290"/>
      <c r="FJA51" s="290"/>
      <c r="FJB51" s="290"/>
      <c r="FJC51" s="290"/>
      <c r="FJD51" s="290"/>
      <c r="FJE51" s="290"/>
      <c r="FJF51" s="290"/>
      <c r="FJG51" s="290"/>
      <c r="FJH51" s="290"/>
      <c r="FJI51" s="290"/>
      <c r="FJJ51" s="290"/>
      <c r="FJK51" s="290"/>
      <c r="FJL51" s="290"/>
      <c r="FJM51" s="290"/>
      <c r="FJN51" s="290"/>
      <c r="FJO51" s="290"/>
      <c r="FJP51" s="290"/>
      <c r="FJQ51" s="290"/>
      <c r="FJR51" s="290"/>
      <c r="FJS51" s="290"/>
      <c r="FJT51" s="290"/>
      <c r="FJU51" s="290"/>
      <c r="FJV51" s="290"/>
      <c r="FJW51" s="290"/>
      <c r="FJX51" s="290"/>
      <c r="FJY51" s="290"/>
      <c r="FJZ51" s="290"/>
      <c r="FKA51" s="290"/>
      <c r="FKB51" s="290"/>
      <c r="FKC51" s="290"/>
      <c r="FKD51" s="290"/>
      <c r="FKE51" s="290"/>
      <c r="FKF51" s="290"/>
      <c r="FKG51" s="290"/>
      <c r="FKH51" s="290"/>
      <c r="FKI51" s="290"/>
      <c r="FKJ51" s="290"/>
      <c r="FKK51" s="290"/>
      <c r="FKL51" s="290"/>
      <c r="FKM51" s="290"/>
      <c r="FKN51" s="290"/>
      <c r="FKO51" s="290"/>
      <c r="FKP51" s="290"/>
      <c r="FKQ51" s="290"/>
      <c r="FKR51" s="290"/>
      <c r="FKS51" s="290"/>
      <c r="FKT51" s="290"/>
      <c r="FKU51" s="290"/>
      <c r="FKV51" s="290"/>
      <c r="FKW51" s="290"/>
      <c r="FKX51" s="290"/>
      <c r="FKY51" s="290"/>
      <c r="FKZ51" s="290"/>
      <c r="FLA51" s="290"/>
      <c r="FLB51" s="290"/>
      <c r="FLC51" s="290"/>
      <c r="FLD51" s="290"/>
      <c r="FLE51" s="290"/>
      <c r="FLF51" s="290"/>
      <c r="FLG51" s="290"/>
      <c r="FLH51" s="290"/>
      <c r="FLI51" s="290"/>
      <c r="FLJ51" s="290"/>
      <c r="FLK51" s="290"/>
      <c r="FLL51" s="290"/>
      <c r="FLM51" s="290"/>
      <c r="FLN51" s="290"/>
      <c r="FLO51" s="290"/>
      <c r="FLP51" s="290"/>
      <c r="FLQ51" s="290"/>
      <c r="FLR51" s="290"/>
      <c r="FLS51" s="290"/>
      <c r="FLT51" s="290"/>
      <c r="FLU51" s="290"/>
      <c r="FLV51" s="290"/>
      <c r="FLW51" s="290"/>
      <c r="FLX51" s="290"/>
      <c r="FLY51" s="290"/>
      <c r="FLZ51" s="290"/>
      <c r="FMA51" s="290"/>
      <c r="FMB51" s="290"/>
      <c r="FMC51" s="290"/>
      <c r="FMD51" s="290"/>
      <c r="FME51" s="290"/>
      <c r="FMF51" s="290"/>
      <c r="FMG51" s="290"/>
      <c r="FMH51" s="290"/>
      <c r="FMI51" s="290"/>
      <c r="FMJ51" s="290"/>
      <c r="FMK51" s="290"/>
      <c r="FML51" s="290"/>
      <c r="FMM51" s="290"/>
      <c r="FMN51" s="290"/>
      <c r="FMO51" s="290"/>
      <c r="FMP51" s="290"/>
      <c r="FMQ51" s="290"/>
      <c r="FMR51" s="290"/>
      <c r="FMS51" s="290"/>
      <c r="FMT51" s="290"/>
      <c r="FMU51" s="290"/>
      <c r="FMV51" s="290"/>
      <c r="FMW51" s="290"/>
      <c r="FMX51" s="290"/>
      <c r="FMY51" s="290"/>
      <c r="FMZ51" s="290"/>
      <c r="FNA51" s="290"/>
      <c r="FNB51" s="290"/>
      <c r="FNC51" s="290"/>
      <c r="FND51" s="290"/>
      <c r="FNE51" s="290"/>
      <c r="FNF51" s="290"/>
      <c r="FNG51" s="290"/>
      <c r="FNH51" s="290"/>
      <c r="FNI51" s="290"/>
      <c r="FNJ51" s="290"/>
      <c r="FNK51" s="290"/>
      <c r="FNL51" s="290"/>
      <c r="FNM51" s="290"/>
      <c r="FNN51" s="290"/>
      <c r="FNO51" s="290"/>
      <c r="FNP51" s="290"/>
      <c r="FNQ51" s="290"/>
      <c r="FNR51" s="290"/>
      <c r="FNS51" s="290"/>
      <c r="FNT51" s="290"/>
      <c r="FNU51" s="290"/>
      <c r="FNV51" s="290"/>
      <c r="FNW51" s="290"/>
      <c r="FNX51" s="290"/>
      <c r="FNY51" s="290"/>
      <c r="FNZ51" s="290"/>
      <c r="FOA51" s="290"/>
      <c r="FOB51" s="290"/>
      <c r="FOC51" s="290"/>
      <c r="FOD51" s="290"/>
      <c r="FOE51" s="290"/>
      <c r="FOF51" s="290"/>
      <c r="FOG51" s="290"/>
      <c r="FOH51" s="290"/>
      <c r="FOI51" s="290"/>
      <c r="FOJ51" s="290"/>
      <c r="FOK51" s="290"/>
      <c r="FOL51" s="290"/>
      <c r="FOM51" s="290"/>
      <c r="FON51" s="290"/>
      <c r="FOO51" s="290"/>
      <c r="FOP51" s="290"/>
      <c r="FOQ51" s="290"/>
      <c r="FOR51" s="290"/>
      <c r="FOS51" s="290"/>
      <c r="FOT51" s="290"/>
      <c r="FOU51" s="290"/>
      <c r="FOV51" s="290"/>
      <c r="FOW51" s="290"/>
      <c r="FOX51" s="290"/>
      <c r="FOY51" s="290"/>
      <c r="FOZ51" s="290"/>
      <c r="FPA51" s="290"/>
      <c r="FPB51" s="290"/>
      <c r="FPC51" s="290"/>
      <c r="FPD51" s="290"/>
      <c r="FPE51" s="290"/>
      <c r="FPF51" s="290"/>
      <c r="FPG51" s="290"/>
      <c r="FPH51" s="290"/>
      <c r="FPI51" s="290"/>
      <c r="FPJ51" s="290"/>
      <c r="FPK51" s="290"/>
      <c r="FPL51" s="290"/>
      <c r="FPM51" s="290"/>
      <c r="FPN51" s="290"/>
      <c r="FPO51" s="290"/>
      <c r="FPP51" s="290"/>
      <c r="FPQ51" s="290"/>
      <c r="FPR51" s="290"/>
      <c r="FPS51" s="290"/>
      <c r="FPT51" s="290"/>
      <c r="FPU51" s="290"/>
      <c r="FPV51" s="290"/>
      <c r="FPW51" s="290"/>
      <c r="FPX51" s="290"/>
      <c r="FPY51" s="290"/>
      <c r="FPZ51" s="290"/>
      <c r="FQA51" s="290"/>
      <c r="FQB51" s="290"/>
      <c r="FQC51" s="290"/>
      <c r="FQD51" s="290"/>
      <c r="FQE51" s="290"/>
      <c r="FQF51" s="290"/>
      <c r="FQG51" s="290"/>
      <c r="FQH51" s="290"/>
      <c r="FQI51" s="290"/>
      <c r="FQJ51" s="290"/>
      <c r="FQK51" s="290"/>
      <c r="FQL51" s="290"/>
      <c r="FQM51" s="290"/>
      <c r="FQN51" s="290"/>
      <c r="FQO51" s="290"/>
      <c r="FQP51" s="290"/>
      <c r="FQQ51" s="290"/>
      <c r="FQR51" s="290"/>
      <c r="FQS51" s="290"/>
      <c r="FQT51" s="290"/>
      <c r="FQU51" s="290"/>
      <c r="FQV51" s="290"/>
      <c r="FQW51" s="290"/>
      <c r="FQX51" s="290"/>
      <c r="FQY51" s="290"/>
      <c r="FQZ51" s="290"/>
      <c r="FRA51" s="290"/>
      <c r="FRB51" s="290"/>
      <c r="FRC51" s="290"/>
      <c r="FRD51" s="290"/>
      <c r="FRE51" s="290"/>
      <c r="FRF51" s="290"/>
      <c r="FRG51" s="290"/>
      <c r="FRH51" s="290"/>
      <c r="FRI51" s="290"/>
      <c r="FRJ51" s="290"/>
      <c r="FRK51" s="290"/>
      <c r="FRL51" s="290"/>
      <c r="FRM51" s="290"/>
      <c r="FRN51" s="290"/>
      <c r="FRO51" s="290"/>
      <c r="FRP51" s="290"/>
      <c r="FRQ51" s="290"/>
      <c r="FRR51" s="290"/>
      <c r="FRS51" s="290"/>
      <c r="FRT51" s="290"/>
      <c r="FRU51" s="290"/>
      <c r="FRV51" s="290"/>
      <c r="FRW51" s="290"/>
      <c r="FRX51" s="290"/>
      <c r="FRY51" s="290"/>
      <c r="FRZ51" s="290"/>
      <c r="FSA51" s="290"/>
      <c r="FSB51" s="290"/>
      <c r="FSC51" s="290"/>
      <c r="FSD51" s="290"/>
      <c r="FSE51" s="290"/>
      <c r="FSF51" s="290"/>
      <c r="FSG51" s="290"/>
      <c r="FSH51" s="290"/>
      <c r="FSI51" s="290"/>
      <c r="FSJ51" s="290"/>
      <c r="FSK51" s="290"/>
      <c r="FSL51" s="290"/>
      <c r="FSM51" s="290"/>
      <c r="FSN51" s="290"/>
      <c r="FSO51" s="290"/>
      <c r="FSP51" s="290"/>
      <c r="FSQ51" s="290"/>
      <c r="FSR51" s="290"/>
      <c r="FSS51" s="290"/>
      <c r="FST51" s="290"/>
      <c r="FSU51" s="290"/>
      <c r="FSV51" s="290"/>
      <c r="FSW51" s="290"/>
      <c r="FSX51" s="290"/>
      <c r="FSY51" s="290"/>
      <c r="FSZ51" s="290"/>
      <c r="FTA51" s="290"/>
      <c r="FTB51" s="290"/>
      <c r="FTC51" s="290"/>
      <c r="FTD51" s="290"/>
      <c r="FTE51" s="290"/>
      <c r="FTF51" s="290"/>
      <c r="FTG51" s="290"/>
      <c r="FTH51" s="290"/>
      <c r="FTI51" s="290"/>
      <c r="FTJ51" s="290"/>
      <c r="FTK51" s="290"/>
      <c r="FTL51" s="290"/>
      <c r="FTM51" s="290"/>
      <c r="FTN51" s="290"/>
      <c r="FTO51" s="290"/>
      <c r="FTP51" s="290"/>
      <c r="FTQ51" s="290"/>
      <c r="FTR51" s="290"/>
      <c r="FTS51" s="290"/>
      <c r="FTT51" s="290"/>
      <c r="FTU51" s="290"/>
      <c r="FTV51" s="290"/>
      <c r="FTW51" s="290"/>
      <c r="FTX51" s="290"/>
      <c r="FTY51" s="290"/>
      <c r="FTZ51" s="290"/>
      <c r="FUA51" s="290"/>
      <c r="FUB51" s="290"/>
      <c r="FUC51" s="290"/>
      <c r="FUD51" s="290"/>
      <c r="FUE51" s="290"/>
      <c r="FUF51" s="290"/>
      <c r="FUG51" s="290"/>
      <c r="FUH51" s="290"/>
      <c r="FUI51" s="290"/>
      <c r="FUJ51" s="290"/>
      <c r="FUK51" s="290"/>
      <c r="FUL51" s="290"/>
      <c r="FUM51" s="290"/>
      <c r="FUN51" s="290"/>
      <c r="FUO51" s="290"/>
      <c r="FUP51" s="290"/>
      <c r="FUQ51" s="290"/>
      <c r="FUR51" s="290"/>
      <c r="FUS51" s="290"/>
      <c r="FUT51" s="290"/>
      <c r="FUU51" s="290"/>
      <c r="FUV51" s="290"/>
      <c r="FUW51" s="290"/>
      <c r="FUX51" s="290"/>
      <c r="FUY51" s="290"/>
      <c r="FUZ51" s="290"/>
      <c r="FVA51" s="290"/>
      <c r="FVB51" s="290"/>
      <c r="FVC51" s="290"/>
      <c r="FVD51" s="290"/>
      <c r="FVE51" s="290"/>
      <c r="FVF51" s="290"/>
      <c r="FVG51" s="290"/>
      <c r="FVH51" s="290"/>
      <c r="FVI51" s="290"/>
      <c r="FVJ51" s="290"/>
      <c r="FVK51" s="290"/>
      <c r="FVL51" s="290"/>
      <c r="FVM51" s="290"/>
      <c r="FVN51" s="290"/>
      <c r="FVO51" s="290"/>
      <c r="FVP51" s="290"/>
      <c r="FVQ51" s="290"/>
      <c r="FVR51" s="290"/>
      <c r="FVS51" s="290"/>
      <c r="FVT51" s="290"/>
      <c r="FVU51" s="290"/>
      <c r="FVV51" s="290"/>
      <c r="FVW51" s="290"/>
      <c r="FVX51" s="290"/>
      <c r="FVY51" s="290"/>
      <c r="FVZ51" s="290"/>
      <c r="FWA51" s="290"/>
      <c r="FWB51" s="290"/>
      <c r="FWC51" s="290"/>
      <c r="FWD51" s="290"/>
      <c r="FWE51" s="290"/>
      <c r="FWF51" s="290"/>
      <c r="FWG51" s="290"/>
      <c r="FWH51" s="290"/>
      <c r="FWI51" s="290"/>
      <c r="FWJ51" s="290"/>
      <c r="FWK51" s="290"/>
      <c r="FWL51" s="290"/>
      <c r="FWM51" s="290"/>
      <c r="FWN51" s="290"/>
      <c r="FWO51" s="290"/>
      <c r="FWP51" s="290"/>
      <c r="FWQ51" s="290"/>
      <c r="FWR51" s="290"/>
      <c r="FWS51" s="290"/>
      <c r="FWT51" s="290"/>
      <c r="FWU51" s="290"/>
      <c r="FWV51" s="290"/>
      <c r="FWW51" s="290"/>
      <c r="FWX51" s="290"/>
      <c r="FWY51" s="290"/>
      <c r="FWZ51" s="290"/>
      <c r="FXA51" s="290"/>
      <c r="FXB51" s="290"/>
      <c r="FXC51" s="290"/>
      <c r="FXD51" s="290"/>
      <c r="FXE51" s="290"/>
      <c r="FXF51" s="290"/>
      <c r="FXG51" s="290"/>
      <c r="FXH51" s="290"/>
      <c r="FXI51" s="290"/>
      <c r="FXJ51" s="290"/>
      <c r="FXK51" s="290"/>
      <c r="FXL51" s="290"/>
      <c r="FXM51" s="290"/>
      <c r="FXN51" s="290"/>
      <c r="FXO51" s="290"/>
      <c r="FXP51" s="290"/>
      <c r="FXQ51" s="290"/>
      <c r="FXR51" s="290"/>
      <c r="FXS51" s="290"/>
      <c r="FXT51" s="290"/>
      <c r="FXU51" s="290"/>
      <c r="FXV51" s="290"/>
      <c r="FXW51" s="290"/>
      <c r="FXX51" s="290"/>
      <c r="FXY51" s="290"/>
      <c r="FXZ51" s="290"/>
      <c r="FYA51" s="290"/>
      <c r="FYB51" s="290"/>
      <c r="FYC51" s="290"/>
      <c r="FYD51" s="290"/>
      <c r="FYE51" s="290"/>
      <c r="FYF51" s="290"/>
      <c r="FYG51" s="290"/>
      <c r="FYH51" s="290"/>
      <c r="FYI51" s="290"/>
      <c r="FYJ51" s="290"/>
      <c r="FYK51" s="290"/>
      <c r="FYL51" s="290"/>
      <c r="FYM51" s="290"/>
      <c r="FYN51" s="290"/>
      <c r="FYO51" s="290"/>
      <c r="FYP51" s="290"/>
      <c r="FYQ51" s="290"/>
      <c r="FYR51" s="290"/>
      <c r="FYS51" s="290"/>
      <c r="FYT51" s="290"/>
      <c r="FYU51" s="290"/>
      <c r="FYV51" s="290"/>
      <c r="FYW51" s="290"/>
      <c r="FYX51" s="290"/>
      <c r="FYY51" s="290"/>
      <c r="FYZ51" s="290"/>
      <c r="FZA51" s="290"/>
      <c r="FZB51" s="290"/>
      <c r="FZC51" s="290"/>
      <c r="FZD51" s="290"/>
      <c r="FZE51" s="290"/>
      <c r="FZF51" s="290"/>
      <c r="FZG51" s="290"/>
      <c r="FZH51" s="290"/>
      <c r="FZI51" s="290"/>
      <c r="FZJ51" s="290"/>
      <c r="FZK51" s="290"/>
      <c r="FZL51" s="290"/>
      <c r="FZM51" s="290"/>
      <c r="FZN51" s="290"/>
      <c r="FZO51" s="290"/>
      <c r="FZP51" s="290"/>
      <c r="FZQ51" s="290"/>
      <c r="FZR51" s="290"/>
      <c r="FZS51" s="290"/>
      <c r="FZT51" s="290"/>
      <c r="FZU51" s="290"/>
      <c r="FZV51" s="290"/>
      <c r="FZW51" s="290"/>
      <c r="FZX51" s="290"/>
      <c r="FZY51" s="290"/>
      <c r="FZZ51" s="290"/>
      <c r="GAA51" s="290"/>
      <c r="GAB51" s="290"/>
      <c r="GAC51" s="290"/>
      <c r="GAD51" s="290"/>
      <c r="GAE51" s="290"/>
      <c r="GAF51" s="290"/>
      <c r="GAG51" s="290"/>
      <c r="GAH51" s="290"/>
      <c r="GAI51" s="290"/>
      <c r="GAJ51" s="290"/>
      <c r="GAK51" s="290"/>
      <c r="GAL51" s="290"/>
      <c r="GAM51" s="290"/>
      <c r="GAN51" s="290"/>
      <c r="GAO51" s="290"/>
      <c r="GAP51" s="290"/>
      <c r="GAQ51" s="290"/>
      <c r="GAR51" s="290"/>
      <c r="GAS51" s="290"/>
      <c r="GAT51" s="290"/>
      <c r="GAU51" s="290"/>
      <c r="GAV51" s="290"/>
      <c r="GAW51" s="290"/>
      <c r="GAX51" s="290"/>
      <c r="GAY51" s="290"/>
      <c r="GAZ51" s="290"/>
      <c r="GBA51" s="290"/>
      <c r="GBB51" s="290"/>
      <c r="GBC51" s="290"/>
      <c r="GBD51" s="290"/>
      <c r="GBE51" s="290"/>
      <c r="GBF51" s="290"/>
      <c r="GBG51" s="290"/>
      <c r="GBH51" s="290"/>
      <c r="GBI51" s="290"/>
      <c r="GBJ51" s="290"/>
      <c r="GBK51" s="290"/>
      <c r="GBL51" s="290"/>
      <c r="GBM51" s="290"/>
      <c r="GBN51" s="290"/>
      <c r="GBO51" s="290"/>
      <c r="GBP51" s="290"/>
      <c r="GBQ51" s="290"/>
      <c r="GBR51" s="290"/>
      <c r="GBS51" s="290"/>
      <c r="GBT51" s="290"/>
      <c r="GBU51" s="290"/>
      <c r="GBV51" s="290"/>
      <c r="GBW51" s="290"/>
      <c r="GBX51" s="290"/>
      <c r="GBY51" s="290"/>
      <c r="GBZ51" s="290"/>
      <c r="GCA51" s="290"/>
      <c r="GCB51" s="290"/>
      <c r="GCC51" s="290"/>
      <c r="GCD51" s="290"/>
      <c r="GCE51" s="290"/>
      <c r="GCF51" s="290"/>
      <c r="GCG51" s="290"/>
      <c r="GCH51" s="290"/>
      <c r="GCI51" s="290"/>
      <c r="GCJ51" s="290"/>
      <c r="GCK51" s="290"/>
      <c r="GCL51" s="290"/>
      <c r="GCM51" s="290"/>
      <c r="GCN51" s="290"/>
      <c r="GCO51" s="290"/>
      <c r="GCP51" s="290"/>
      <c r="GCQ51" s="290"/>
      <c r="GCR51" s="290"/>
      <c r="GCS51" s="290"/>
      <c r="GCT51" s="290"/>
      <c r="GCU51" s="290"/>
      <c r="GCV51" s="290"/>
      <c r="GCW51" s="290"/>
      <c r="GCX51" s="290"/>
      <c r="GCY51" s="290"/>
      <c r="GCZ51" s="290"/>
      <c r="GDA51" s="290"/>
      <c r="GDB51" s="290"/>
      <c r="GDC51" s="290"/>
      <c r="GDD51" s="290"/>
      <c r="GDE51" s="290"/>
      <c r="GDF51" s="290"/>
      <c r="GDG51" s="290"/>
      <c r="GDH51" s="290"/>
      <c r="GDI51" s="290"/>
      <c r="GDJ51" s="290"/>
      <c r="GDK51" s="290"/>
      <c r="GDL51" s="290"/>
      <c r="GDM51" s="290"/>
      <c r="GDN51" s="290"/>
      <c r="GDO51" s="290"/>
      <c r="GDP51" s="290"/>
      <c r="GDQ51" s="290"/>
      <c r="GDR51" s="290"/>
      <c r="GDS51" s="290"/>
      <c r="GDT51" s="290"/>
      <c r="GDU51" s="290"/>
      <c r="GDV51" s="290"/>
      <c r="GDW51" s="290"/>
      <c r="GDX51" s="290"/>
      <c r="GDY51" s="290"/>
      <c r="GDZ51" s="290"/>
      <c r="GEA51" s="290"/>
      <c r="GEB51" s="290"/>
      <c r="GEC51" s="290"/>
      <c r="GED51" s="290"/>
      <c r="GEE51" s="290"/>
      <c r="GEF51" s="290"/>
      <c r="GEG51" s="290"/>
      <c r="GEH51" s="290"/>
      <c r="GEI51" s="290"/>
      <c r="GEJ51" s="290"/>
      <c r="GEK51" s="290"/>
      <c r="GEL51" s="290"/>
      <c r="GEM51" s="290"/>
      <c r="GEN51" s="290"/>
      <c r="GEO51" s="290"/>
      <c r="GEP51" s="290"/>
      <c r="GEQ51" s="290"/>
      <c r="GER51" s="290"/>
      <c r="GES51" s="290"/>
      <c r="GET51" s="290"/>
      <c r="GEU51" s="290"/>
      <c r="GEV51" s="290"/>
      <c r="GEW51" s="290"/>
      <c r="GEX51" s="290"/>
      <c r="GEY51" s="290"/>
      <c r="GEZ51" s="290"/>
      <c r="GFA51" s="290"/>
      <c r="GFB51" s="290"/>
      <c r="GFC51" s="290"/>
      <c r="GFD51" s="290"/>
      <c r="GFE51" s="290"/>
      <c r="GFF51" s="290"/>
      <c r="GFG51" s="290"/>
      <c r="GFH51" s="290"/>
      <c r="GFI51" s="290"/>
      <c r="GFJ51" s="290"/>
      <c r="GFK51" s="290"/>
      <c r="GFL51" s="290"/>
      <c r="GFM51" s="290"/>
      <c r="GFN51" s="290"/>
      <c r="GFO51" s="290"/>
      <c r="GFP51" s="290"/>
      <c r="GFQ51" s="290"/>
      <c r="GFR51" s="290"/>
      <c r="GFS51" s="290"/>
      <c r="GFT51" s="290"/>
      <c r="GFU51" s="290"/>
      <c r="GFV51" s="290"/>
      <c r="GFW51" s="290"/>
      <c r="GFX51" s="290"/>
      <c r="GFY51" s="290"/>
      <c r="GFZ51" s="290"/>
      <c r="GGA51" s="290"/>
      <c r="GGB51" s="290"/>
      <c r="GGC51" s="290"/>
      <c r="GGD51" s="290"/>
      <c r="GGE51" s="290"/>
      <c r="GGF51" s="290"/>
      <c r="GGG51" s="290"/>
      <c r="GGH51" s="290"/>
      <c r="GGI51" s="290"/>
      <c r="GGJ51" s="290"/>
      <c r="GGK51" s="290"/>
      <c r="GGL51" s="290"/>
      <c r="GGM51" s="290"/>
      <c r="GGN51" s="290"/>
      <c r="GGO51" s="290"/>
      <c r="GGP51" s="290"/>
      <c r="GGQ51" s="290"/>
      <c r="GGR51" s="290"/>
      <c r="GGS51" s="290"/>
      <c r="GGT51" s="290"/>
      <c r="GGU51" s="290"/>
      <c r="GGV51" s="290"/>
      <c r="GGW51" s="290"/>
      <c r="GGX51" s="290"/>
      <c r="GGY51" s="290"/>
      <c r="GGZ51" s="290"/>
      <c r="GHA51" s="290"/>
      <c r="GHB51" s="290"/>
      <c r="GHC51" s="290"/>
      <c r="GHD51" s="290"/>
      <c r="GHE51" s="290"/>
      <c r="GHF51" s="290"/>
      <c r="GHG51" s="290"/>
      <c r="GHH51" s="290"/>
      <c r="GHI51" s="290"/>
      <c r="GHJ51" s="290"/>
      <c r="GHK51" s="290"/>
      <c r="GHL51" s="290"/>
      <c r="GHM51" s="290"/>
      <c r="GHN51" s="290"/>
      <c r="GHO51" s="290"/>
      <c r="GHP51" s="290"/>
      <c r="GHQ51" s="290"/>
      <c r="GHR51" s="290"/>
      <c r="GHS51" s="290"/>
      <c r="GHT51" s="290"/>
      <c r="GHU51" s="290"/>
      <c r="GHV51" s="290"/>
      <c r="GHW51" s="290"/>
      <c r="GHX51" s="290"/>
      <c r="GHY51" s="290"/>
      <c r="GHZ51" s="290"/>
      <c r="GIA51" s="290"/>
      <c r="GIB51" s="290"/>
      <c r="GIC51" s="290"/>
      <c r="GID51" s="290"/>
      <c r="GIE51" s="290"/>
      <c r="GIF51" s="290"/>
      <c r="GIG51" s="290"/>
      <c r="GIH51" s="290"/>
      <c r="GII51" s="290"/>
      <c r="GIJ51" s="290"/>
      <c r="GIK51" s="290"/>
      <c r="GIL51" s="290"/>
      <c r="GIM51" s="290"/>
      <c r="GIN51" s="290"/>
      <c r="GIO51" s="290"/>
      <c r="GIP51" s="290"/>
      <c r="GIQ51" s="290"/>
      <c r="GIR51" s="290"/>
      <c r="GIS51" s="290"/>
      <c r="GIT51" s="290"/>
      <c r="GIU51" s="290"/>
      <c r="GIV51" s="290"/>
      <c r="GIW51" s="290"/>
      <c r="GIX51" s="290"/>
      <c r="GIY51" s="290"/>
      <c r="GIZ51" s="290"/>
      <c r="GJA51" s="290"/>
      <c r="GJB51" s="290"/>
      <c r="GJC51" s="290"/>
      <c r="GJD51" s="290"/>
      <c r="GJE51" s="290"/>
      <c r="GJF51" s="290"/>
      <c r="GJG51" s="290"/>
      <c r="GJH51" s="290"/>
      <c r="GJI51" s="290"/>
      <c r="GJJ51" s="290"/>
      <c r="GJK51" s="290"/>
      <c r="GJL51" s="290"/>
      <c r="GJM51" s="290"/>
      <c r="GJN51" s="290"/>
      <c r="GJO51" s="290"/>
      <c r="GJP51" s="290"/>
      <c r="GJQ51" s="290"/>
      <c r="GJR51" s="290"/>
      <c r="GJS51" s="290"/>
      <c r="GJT51" s="290"/>
      <c r="GJU51" s="290"/>
      <c r="GJV51" s="290"/>
      <c r="GJW51" s="290"/>
      <c r="GJX51" s="290"/>
      <c r="GJY51" s="290"/>
      <c r="GJZ51" s="290"/>
      <c r="GKA51" s="290"/>
      <c r="GKB51" s="290"/>
      <c r="GKC51" s="290"/>
      <c r="GKD51" s="290"/>
      <c r="GKE51" s="290"/>
      <c r="GKF51" s="290"/>
      <c r="GKG51" s="290"/>
      <c r="GKH51" s="290"/>
      <c r="GKI51" s="290"/>
      <c r="GKJ51" s="290"/>
      <c r="GKK51" s="290"/>
      <c r="GKL51" s="290"/>
      <c r="GKM51" s="290"/>
      <c r="GKN51" s="290"/>
      <c r="GKO51" s="290"/>
      <c r="GKP51" s="290"/>
      <c r="GKQ51" s="290"/>
      <c r="GKR51" s="290"/>
      <c r="GKS51" s="290"/>
      <c r="GKT51" s="290"/>
      <c r="GKU51" s="290"/>
      <c r="GKV51" s="290"/>
      <c r="GKW51" s="290"/>
      <c r="GKX51" s="290"/>
      <c r="GKY51" s="290"/>
      <c r="GKZ51" s="290"/>
      <c r="GLA51" s="290"/>
      <c r="GLB51" s="290"/>
      <c r="GLC51" s="290"/>
      <c r="GLD51" s="290"/>
      <c r="GLE51" s="290"/>
      <c r="GLF51" s="290"/>
      <c r="GLG51" s="290"/>
      <c r="GLH51" s="290"/>
      <c r="GLI51" s="290"/>
      <c r="GLJ51" s="290"/>
      <c r="GLK51" s="290"/>
      <c r="GLL51" s="290"/>
      <c r="GLM51" s="290"/>
      <c r="GLN51" s="290"/>
      <c r="GLO51" s="290"/>
      <c r="GLP51" s="290"/>
      <c r="GLQ51" s="290"/>
      <c r="GLR51" s="290"/>
      <c r="GLS51" s="290"/>
      <c r="GLT51" s="290"/>
      <c r="GLU51" s="290"/>
      <c r="GLV51" s="290"/>
      <c r="GLW51" s="290"/>
      <c r="GLX51" s="290"/>
      <c r="GLY51" s="290"/>
      <c r="GLZ51" s="290"/>
      <c r="GMA51" s="290"/>
      <c r="GMB51" s="290"/>
      <c r="GMC51" s="290"/>
      <c r="GMD51" s="290"/>
      <c r="GME51" s="290"/>
      <c r="GMF51" s="290"/>
      <c r="GMG51" s="290"/>
      <c r="GMH51" s="290"/>
      <c r="GMI51" s="290"/>
      <c r="GMJ51" s="290"/>
      <c r="GMK51" s="290"/>
      <c r="GML51" s="290"/>
      <c r="GMM51" s="290"/>
      <c r="GMN51" s="290"/>
      <c r="GMO51" s="290"/>
      <c r="GMP51" s="290"/>
      <c r="GMQ51" s="290"/>
      <c r="GMR51" s="290"/>
      <c r="GMS51" s="290"/>
      <c r="GMT51" s="290"/>
      <c r="GMU51" s="290"/>
      <c r="GMV51" s="290"/>
      <c r="GMW51" s="290"/>
      <c r="GMX51" s="290"/>
      <c r="GMY51" s="290"/>
      <c r="GMZ51" s="290"/>
      <c r="GNA51" s="290"/>
      <c r="GNB51" s="290"/>
      <c r="GNC51" s="290"/>
      <c r="GND51" s="290"/>
      <c r="GNE51" s="290"/>
      <c r="GNF51" s="290"/>
      <c r="GNG51" s="290"/>
      <c r="GNH51" s="290"/>
      <c r="GNI51" s="290"/>
      <c r="GNJ51" s="290"/>
      <c r="GNK51" s="290"/>
      <c r="GNL51" s="290"/>
      <c r="GNM51" s="290"/>
      <c r="GNN51" s="290"/>
      <c r="GNO51" s="290"/>
      <c r="GNP51" s="290"/>
      <c r="GNQ51" s="290"/>
      <c r="GNR51" s="290"/>
      <c r="GNS51" s="290"/>
      <c r="GNT51" s="290"/>
      <c r="GNU51" s="290"/>
      <c r="GNV51" s="290"/>
      <c r="GNW51" s="290"/>
      <c r="GNX51" s="290"/>
      <c r="GNY51" s="290"/>
      <c r="GNZ51" s="290"/>
      <c r="GOA51" s="290"/>
      <c r="GOB51" s="290"/>
      <c r="GOC51" s="290"/>
      <c r="GOD51" s="290"/>
      <c r="GOE51" s="290"/>
      <c r="GOF51" s="290"/>
      <c r="GOG51" s="290"/>
      <c r="GOH51" s="290"/>
      <c r="GOI51" s="290"/>
      <c r="GOJ51" s="290"/>
      <c r="GOK51" s="290"/>
      <c r="GOL51" s="290"/>
      <c r="GOM51" s="290"/>
      <c r="GON51" s="290"/>
      <c r="GOO51" s="290"/>
      <c r="GOP51" s="290"/>
      <c r="GOQ51" s="290"/>
      <c r="GOR51" s="290"/>
      <c r="GOS51" s="290"/>
      <c r="GOT51" s="290"/>
      <c r="GOU51" s="290"/>
      <c r="GOV51" s="290"/>
      <c r="GOW51" s="290"/>
      <c r="GOX51" s="290"/>
      <c r="GOY51" s="290"/>
      <c r="GOZ51" s="290"/>
      <c r="GPA51" s="290"/>
      <c r="GPB51" s="290"/>
      <c r="GPC51" s="290"/>
      <c r="GPD51" s="290"/>
      <c r="GPE51" s="290"/>
      <c r="GPF51" s="290"/>
      <c r="GPG51" s="290"/>
      <c r="GPH51" s="290"/>
      <c r="GPI51" s="290"/>
      <c r="GPJ51" s="290"/>
      <c r="GPK51" s="290"/>
      <c r="GPL51" s="290"/>
      <c r="GPM51" s="290"/>
      <c r="GPN51" s="290"/>
      <c r="GPO51" s="290"/>
      <c r="GPP51" s="290"/>
      <c r="GPQ51" s="290"/>
      <c r="GPR51" s="290"/>
      <c r="GPS51" s="290"/>
      <c r="GPT51" s="290"/>
      <c r="GPU51" s="290"/>
      <c r="GPV51" s="290"/>
      <c r="GPW51" s="290"/>
      <c r="GPX51" s="290"/>
      <c r="GPY51" s="290"/>
      <c r="GPZ51" s="290"/>
      <c r="GQA51" s="290"/>
      <c r="GQB51" s="290"/>
      <c r="GQC51" s="290"/>
      <c r="GQD51" s="290"/>
      <c r="GQE51" s="290"/>
      <c r="GQF51" s="290"/>
      <c r="GQG51" s="290"/>
      <c r="GQH51" s="290"/>
      <c r="GQI51" s="290"/>
      <c r="GQJ51" s="290"/>
      <c r="GQK51" s="290"/>
      <c r="GQL51" s="290"/>
      <c r="GQM51" s="290"/>
      <c r="GQN51" s="290"/>
      <c r="GQO51" s="290"/>
      <c r="GQP51" s="290"/>
      <c r="GQQ51" s="290"/>
      <c r="GQR51" s="290"/>
      <c r="GQS51" s="290"/>
      <c r="GQT51" s="290"/>
      <c r="GQU51" s="290"/>
      <c r="GQV51" s="290"/>
      <c r="GQW51" s="290"/>
      <c r="GQX51" s="290"/>
      <c r="GQY51" s="290"/>
      <c r="GQZ51" s="290"/>
      <c r="GRA51" s="290"/>
      <c r="GRB51" s="290"/>
      <c r="GRC51" s="290"/>
      <c r="GRD51" s="290"/>
      <c r="GRE51" s="290"/>
      <c r="GRF51" s="290"/>
      <c r="GRG51" s="290"/>
      <c r="GRH51" s="290"/>
      <c r="GRI51" s="290"/>
      <c r="GRJ51" s="290"/>
      <c r="GRK51" s="290"/>
      <c r="GRL51" s="290"/>
      <c r="GRM51" s="290"/>
      <c r="GRN51" s="290"/>
      <c r="GRO51" s="290"/>
      <c r="GRP51" s="290"/>
      <c r="GRQ51" s="290"/>
      <c r="GRR51" s="290"/>
      <c r="GRS51" s="290"/>
      <c r="GRT51" s="290"/>
      <c r="GRU51" s="290"/>
      <c r="GRV51" s="290"/>
      <c r="GRW51" s="290"/>
      <c r="GRX51" s="290"/>
      <c r="GRY51" s="290"/>
      <c r="GRZ51" s="290"/>
      <c r="GSA51" s="290"/>
      <c r="GSB51" s="290"/>
      <c r="GSC51" s="290"/>
      <c r="GSD51" s="290"/>
      <c r="GSE51" s="290"/>
      <c r="GSF51" s="290"/>
      <c r="GSG51" s="290"/>
      <c r="GSH51" s="290"/>
      <c r="GSI51" s="290"/>
      <c r="GSJ51" s="290"/>
      <c r="GSK51" s="290"/>
      <c r="GSL51" s="290"/>
      <c r="GSM51" s="290"/>
      <c r="GSN51" s="290"/>
      <c r="GSO51" s="290"/>
      <c r="GSP51" s="290"/>
      <c r="GSQ51" s="290"/>
      <c r="GSR51" s="290"/>
      <c r="GSS51" s="290"/>
      <c r="GST51" s="290"/>
      <c r="GSU51" s="290"/>
      <c r="GSV51" s="290"/>
      <c r="GSW51" s="290"/>
      <c r="GSX51" s="290"/>
      <c r="GSY51" s="290"/>
      <c r="GSZ51" s="290"/>
      <c r="GTA51" s="290"/>
      <c r="GTB51" s="290"/>
      <c r="GTC51" s="290"/>
      <c r="GTD51" s="290"/>
      <c r="GTE51" s="290"/>
      <c r="GTF51" s="290"/>
      <c r="GTG51" s="290"/>
      <c r="GTH51" s="290"/>
      <c r="GTI51" s="290"/>
      <c r="GTJ51" s="290"/>
      <c r="GTK51" s="290"/>
      <c r="GTL51" s="290"/>
      <c r="GTM51" s="290"/>
      <c r="GTN51" s="290"/>
      <c r="GTO51" s="290"/>
      <c r="GTP51" s="290"/>
      <c r="GTQ51" s="290"/>
      <c r="GTR51" s="290"/>
      <c r="GTS51" s="290"/>
      <c r="GTT51" s="290"/>
      <c r="GTU51" s="290"/>
      <c r="GTV51" s="290"/>
      <c r="GTW51" s="290"/>
      <c r="GTX51" s="290"/>
      <c r="GTY51" s="290"/>
      <c r="GTZ51" s="290"/>
      <c r="GUA51" s="290"/>
      <c r="GUB51" s="290"/>
      <c r="GUC51" s="290"/>
      <c r="GUD51" s="290"/>
      <c r="GUE51" s="290"/>
      <c r="GUF51" s="290"/>
      <c r="GUG51" s="290"/>
      <c r="GUH51" s="290"/>
      <c r="GUI51" s="290"/>
      <c r="GUJ51" s="290"/>
      <c r="GUK51" s="290"/>
      <c r="GUL51" s="290"/>
      <c r="GUM51" s="290"/>
      <c r="GUN51" s="290"/>
      <c r="GUO51" s="290"/>
      <c r="GUP51" s="290"/>
      <c r="GUQ51" s="290"/>
      <c r="GUR51" s="290"/>
      <c r="GUS51" s="290"/>
      <c r="GUT51" s="290"/>
      <c r="GUU51" s="290"/>
      <c r="GUV51" s="290"/>
      <c r="GUW51" s="290"/>
      <c r="GUX51" s="290"/>
      <c r="GUY51" s="290"/>
      <c r="GUZ51" s="290"/>
      <c r="GVA51" s="290"/>
      <c r="GVB51" s="290"/>
      <c r="GVC51" s="290"/>
      <c r="GVD51" s="290"/>
      <c r="GVE51" s="290"/>
      <c r="GVF51" s="290"/>
      <c r="GVG51" s="290"/>
      <c r="GVH51" s="290"/>
      <c r="GVI51" s="290"/>
      <c r="GVJ51" s="290"/>
      <c r="GVK51" s="290"/>
      <c r="GVL51" s="290"/>
      <c r="GVM51" s="290"/>
      <c r="GVN51" s="290"/>
      <c r="GVO51" s="290"/>
      <c r="GVP51" s="290"/>
      <c r="GVQ51" s="290"/>
      <c r="GVR51" s="290"/>
      <c r="GVS51" s="290"/>
      <c r="GVT51" s="290"/>
      <c r="GVU51" s="290"/>
      <c r="GVV51" s="290"/>
      <c r="GVW51" s="290"/>
      <c r="GVX51" s="290"/>
      <c r="GVY51" s="290"/>
      <c r="GVZ51" s="290"/>
      <c r="GWA51" s="290"/>
      <c r="GWB51" s="290"/>
      <c r="GWC51" s="290"/>
      <c r="GWD51" s="290"/>
      <c r="GWE51" s="290"/>
      <c r="GWF51" s="290"/>
      <c r="GWG51" s="290"/>
      <c r="GWH51" s="290"/>
      <c r="GWI51" s="290"/>
      <c r="GWJ51" s="290"/>
      <c r="GWK51" s="290"/>
      <c r="GWL51" s="290"/>
      <c r="GWM51" s="290"/>
      <c r="GWN51" s="290"/>
      <c r="GWO51" s="290"/>
      <c r="GWP51" s="290"/>
      <c r="GWQ51" s="290"/>
      <c r="GWR51" s="290"/>
      <c r="GWS51" s="290"/>
      <c r="GWT51" s="290"/>
      <c r="GWU51" s="290"/>
      <c r="GWV51" s="290"/>
      <c r="GWW51" s="290"/>
      <c r="GWX51" s="290"/>
      <c r="GWY51" s="290"/>
      <c r="GWZ51" s="290"/>
      <c r="GXA51" s="290"/>
      <c r="GXB51" s="290"/>
      <c r="GXC51" s="290"/>
      <c r="GXD51" s="290"/>
      <c r="GXE51" s="290"/>
      <c r="GXF51" s="290"/>
      <c r="GXG51" s="290"/>
      <c r="GXH51" s="290"/>
      <c r="GXI51" s="290"/>
      <c r="GXJ51" s="290"/>
      <c r="GXK51" s="290"/>
      <c r="GXL51" s="290"/>
      <c r="GXM51" s="290"/>
      <c r="GXN51" s="290"/>
      <c r="GXO51" s="290"/>
      <c r="GXP51" s="290"/>
      <c r="GXQ51" s="290"/>
      <c r="GXR51" s="290"/>
      <c r="GXS51" s="290"/>
      <c r="GXT51" s="290"/>
      <c r="GXU51" s="290"/>
      <c r="GXV51" s="290"/>
      <c r="GXW51" s="290"/>
      <c r="GXX51" s="290"/>
      <c r="GXY51" s="290"/>
      <c r="GXZ51" s="290"/>
      <c r="GYA51" s="290"/>
      <c r="GYB51" s="290"/>
      <c r="GYC51" s="290"/>
      <c r="GYD51" s="290"/>
      <c r="GYE51" s="290"/>
      <c r="GYF51" s="290"/>
      <c r="GYG51" s="290"/>
      <c r="GYH51" s="290"/>
      <c r="GYI51" s="290"/>
      <c r="GYJ51" s="290"/>
      <c r="GYK51" s="290"/>
      <c r="GYL51" s="290"/>
      <c r="GYM51" s="290"/>
      <c r="GYN51" s="290"/>
      <c r="GYO51" s="290"/>
      <c r="GYP51" s="290"/>
      <c r="GYQ51" s="290"/>
      <c r="GYR51" s="290"/>
      <c r="GYS51" s="290"/>
      <c r="GYT51" s="290"/>
      <c r="GYU51" s="290"/>
      <c r="GYV51" s="290"/>
      <c r="GYW51" s="290"/>
      <c r="GYX51" s="290"/>
      <c r="GYY51" s="290"/>
      <c r="GYZ51" s="290"/>
      <c r="GZA51" s="290"/>
      <c r="GZB51" s="290"/>
      <c r="GZC51" s="290"/>
      <c r="GZD51" s="290"/>
      <c r="GZE51" s="290"/>
      <c r="GZF51" s="290"/>
      <c r="GZG51" s="290"/>
      <c r="GZH51" s="290"/>
      <c r="GZI51" s="290"/>
      <c r="GZJ51" s="290"/>
      <c r="GZK51" s="290"/>
      <c r="GZL51" s="290"/>
      <c r="GZM51" s="290"/>
      <c r="GZN51" s="290"/>
      <c r="GZO51" s="290"/>
      <c r="GZP51" s="290"/>
      <c r="GZQ51" s="290"/>
      <c r="GZR51" s="290"/>
      <c r="GZS51" s="290"/>
      <c r="GZT51" s="290"/>
      <c r="GZU51" s="290"/>
      <c r="GZV51" s="290"/>
      <c r="GZW51" s="290"/>
      <c r="GZX51" s="290"/>
      <c r="GZY51" s="290"/>
      <c r="GZZ51" s="290"/>
      <c r="HAA51" s="290"/>
      <c r="HAB51" s="290"/>
      <c r="HAC51" s="290"/>
      <c r="HAD51" s="290"/>
      <c r="HAE51" s="290"/>
      <c r="HAF51" s="290"/>
      <c r="HAG51" s="290"/>
      <c r="HAH51" s="290"/>
      <c r="HAI51" s="290"/>
      <c r="HAJ51" s="290"/>
      <c r="HAK51" s="290"/>
      <c r="HAL51" s="290"/>
      <c r="HAM51" s="290"/>
      <c r="HAN51" s="290"/>
      <c r="HAO51" s="290"/>
      <c r="HAP51" s="290"/>
      <c r="HAQ51" s="290"/>
      <c r="HAR51" s="290"/>
      <c r="HAS51" s="290"/>
      <c r="HAT51" s="290"/>
      <c r="HAU51" s="290"/>
      <c r="HAV51" s="290"/>
      <c r="HAW51" s="290"/>
      <c r="HAX51" s="290"/>
      <c r="HAY51" s="290"/>
      <c r="HAZ51" s="290"/>
      <c r="HBA51" s="290"/>
      <c r="HBB51" s="290"/>
      <c r="HBC51" s="290"/>
      <c r="HBD51" s="290"/>
      <c r="HBE51" s="290"/>
      <c r="HBF51" s="290"/>
      <c r="HBG51" s="290"/>
      <c r="HBH51" s="290"/>
      <c r="HBI51" s="290"/>
      <c r="HBJ51" s="290"/>
      <c r="HBK51" s="290"/>
      <c r="HBL51" s="290"/>
      <c r="HBM51" s="290"/>
      <c r="HBN51" s="290"/>
      <c r="HBO51" s="290"/>
      <c r="HBP51" s="290"/>
      <c r="HBQ51" s="290"/>
      <c r="HBR51" s="290"/>
      <c r="HBS51" s="290"/>
      <c r="HBT51" s="290"/>
      <c r="HBU51" s="290"/>
      <c r="HBV51" s="290"/>
      <c r="HBW51" s="290"/>
      <c r="HBX51" s="290"/>
      <c r="HBY51" s="290"/>
      <c r="HBZ51" s="290"/>
      <c r="HCA51" s="290"/>
      <c r="HCB51" s="290"/>
      <c r="HCC51" s="290"/>
      <c r="HCD51" s="290"/>
      <c r="HCE51" s="290"/>
      <c r="HCF51" s="290"/>
      <c r="HCG51" s="290"/>
      <c r="HCH51" s="290"/>
      <c r="HCI51" s="290"/>
      <c r="HCJ51" s="290"/>
      <c r="HCK51" s="290"/>
      <c r="HCL51" s="290"/>
      <c r="HCM51" s="290"/>
      <c r="HCN51" s="290"/>
      <c r="HCO51" s="290"/>
      <c r="HCP51" s="290"/>
      <c r="HCQ51" s="290"/>
      <c r="HCR51" s="290"/>
      <c r="HCS51" s="290"/>
      <c r="HCT51" s="290"/>
      <c r="HCU51" s="290"/>
      <c r="HCV51" s="290"/>
      <c r="HCW51" s="290"/>
      <c r="HCX51" s="290"/>
      <c r="HCY51" s="290"/>
      <c r="HCZ51" s="290"/>
      <c r="HDA51" s="290"/>
      <c r="HDB51" s="290"/>
      <c r="HDC51" s="290"/>
      <c r="HDD51" s="290"/>
      <c r="HDE51" s="290"/>
      <c r="HDF51" s="290"/>
      <c r="HDG51" s="290"/>
      <c r="HDH51" s="290"/>
      <c r="HDI51" s="290"/>
      <c r="HDJ51" s="290"/>
      <c r="HDK51" s="290"/>
      <c r="HDL51" s="290"/>
      <c r="HDM51" s="290"/>
      <c r="HDN51" s="290"/>
      <c r="HDO51" s="290"/>
      <c r="HDP51" s="290"/>
      <c r="HDQ51" s="290"/>
      <c r="HDR51" s="290"/>
      <c r="HDS51" s="290"/>
      <c r="HDT51" s="290"/>
      <c r="HDU51" s="290"/>
      <c r="HDV51" s="290"/>
      <c r="HDW51" s="290"/>
      <c r="HDX51" s="290"/>
      <c r="HDY51" s="290"/>
      <c r="HDZ51" s="290"/>
      <c r="HEA51" s="290"/>
      <c r="HEB51" s="290"/>
      <c r="HEC51" s="290"/>
      <c r="HED51" s="290"/>
      <c r="HEE51" s="290"/>
      <c r="HEF51" s="290"/>
      <c r="HEG51" s="290"/>
      <c r="HEH51" s="290"/>
      <c r="HEI51" s="290"/>
      <c r="HEJ51" s="290"/>
      <c r="HEK51" s="290"/>
      <c r="HEL51" s="290"/>
      <c r="HEM51" s="290"/>
      <c r="HEN51" s="290"/>
      <c r="HEO51" s="290"/>
      <c r="HEP51" s="290"/>
      <c r="HEQ51" s="290"/>
      <c r="HER51" s="290"/>
      <c r="HES51" s="290"/>
      <c r="HET51" s="290"/>
      <c r="HEU51" s="290"/>
      <c r="HEV51" s="290"/>
      <c r="HEW51" s="290"/>
      <c r="HEX51" s="290"/>
      <c r="HEY51" s="290"/>
      <c r="HEZ51" s="290"/>
      <c r="HFA51" s="290"/>
      <c r="HFB51" s="290"/>
      <c r="HFC51" s="290"/>
      <c r="HFD51" s="290"/>
      <c r="HFE51" s="290"/>
      <c r="HFF51" s="290"/>
      <c r="HFG51" s="290"/>
      <c r="HFH51" s="290"/>
      <c r="HFI51" s="290"/>
      <c r="HFJ51" s="290"/>
      <c r="HFK51" s="290"/>
      <c r="HFL51" s="290"/>
      <c r="HFM51" s="290"/>
      <c r="HFN51" s="290"/>
      <c r="HFO51" s="290"/>
      <c r="HFP51" s="290"/>
      <c r="HFQ51" s="290"/>
      <c r="HFR51" s="290"/>
      <c r="HFS51" s="290"/>
      <c r="HFT51" s="290"/>
      <c r="HFU51" s="290"/>
      <c r="HFV51" s="290"/>
      <c r="HFW51" s="290"/>
      <c r="HFX51" s="290"/>
      <c r="HFY51" s="290"/>
      <c r="HFZ51" s="290"/>
      <c r="HGA51" s="290"/>
      <c r="HGB51" s="290"/>
      <c r="HGC51" s="290"/>
      <c r="HGD51" s="290"/>
      <c r="HGE51" s="290"/>
      <c r="HGF51" s="290"/>
      <c r="HGG51" s="290"/>
      <c r="HGH51" s="290"/>
      <c r="HGI51" s="290"/>
      <c r="HGJ51" s="290"/>
      <c r="HGK51" s="290"/>
      <c r="HGL51" s="290"/>
      <c r="HGM51" s="290"/>
      <c r="HGN51" s="290"/>
      <c r="HGO51" s="290"/>
      <c r="HGP51" s="290"/>
      <c r="HGQ51" s="290"/>
      <c r="HGR51" s="290"/>
      <c r="HGS51" s="290"/>
      <c r="HGT51" s="290"/>
      <c r="HGU51" s="290"/>
      <c r="HGV51" s="290"/>
      <c r="HGW51" s="290"/>
      <c r="HGX51" s="290"/>
      <c r="HGY51" s="290"/>
      <c r="HGZ51" s="290"/>
      <c r="HHA51" s="290"/>
      <c r="HHB51" s="290"/>
      <c r="HHC51" s="290"/>
      <c r="HHD51" s="290"/>
      <c r="HHE51" s="290"/>
      <c r="HHF51" s="290"/>
      <c r="HHG51" s="290"/>
      <c r="HHH51" s="290"/>
      <c r="HHI51" s="290"/>
      <c r="HHJ51" s="290"/>
      <c r="HHK51" s="290"/>
      <c r="HHL51" s="290"/>
      <c r="HHM51" s="290"/>
      <c r="HHN51" s="290"/>
      <c r="HHO51" s="290"/>
      <c r="HHP51" s="290"/>
      <c r="HHQ51" s="290"/>
      <c r="HHR51" s="290"/>
      <c r="HHS51" s="290"/>
      <c r="HHT51" s="290"/>
      <c r="HHU51" s="290"/>
      <c r="HHV51" s="290"/>
      <c r="HHW51" s="290"/>
      <c r="HHX51" s="290"/>
      <c r="HHY51" s="290"/>
      <c r="HHZ51" s="290"/>
      <c r="HIA51" s="290"/>
      <c r="HIB51" s="290"/>
      <c r="HIC51" s="290"/>
      <c r="HID51" s="290"/>
      <c r="HIE51" s="290"/>
      <c r="HIF51" s="290"/>
      <c r="HIG51" s="290"/>
      <c r="HIH51" s="290"/>
      <c r="HII51" s="290"/>
      <c r="HIJ51" s="290"/>
      <c r="HIK51" s="290"/>
      <c r="HIL51" s="290"/>
      <c r="HIM51" s="290"/>
      <c r="HIN51" s="290"/>
      <c r="HIO51" s="290"/>
      <c r="HIP51" s="290"/>
      <c r="HIQ51" s="290"/>
      <c r="HIR51" s="290"/>
      <c r="HIS51" s="290"/>
      <c r="HIT51" s="290"/>
      <c r="HIU51" s="290"/>
      <c r="HIV51" s="290"/>
      <c r="HIW51" s="290"/>
      <c r="HIX51" s="290"/>
      <c r="HIY51" s="290"/>
      <c r="HIZ51" s="290"/>
      <c r="HJA51" s="290"/>
      <c r="HJB51" s="290"/>
      <c r="HJC51" s="290"/>
      <c r="HJD51" s="290"/>
      <c r="HJE51" s="290"/>
      <c r="HJF51" s="290"/>
      <c r="HJG51" s="290"/>
      <c r="HJH51" s="290"/>
      <c r="HJI51" s="290"/>
      <c r="HJJ51" s="290"/>
      <c r="HJK51" s="290"/>
      <c r="HJL51" s="290"/>
      <c r="HJM51" s="290"/>
      <c r="HJN51" s="290"/>
      <c r="HJO51" s="290"/>
      <c r="HJP51" s="290"/>
      <c r="HJQ51" s="290"/>
      <c r="HJR51" s="290"/>
      <c r="HJS51" s="290"/>
      <c r="HJT51" s="290"/>
      <c r="HJU51" s="290"/>
      <c r="HJV51" s="290"/>
      <c r="HJW51" s="290"/>
      <c r="HJX51" s="290"/>
      <c r="HJY51" s="290"/>
      <c r="HJZ51" s="290"/>
      <c r="HKA51" s="290"/>
      <c r="HKB51" s="290"/>
      <c r="HKC51" s="290"/>
      <c r="HKD51" s="290"/>
      <c r="HKE51" s="290"/>
      <c r="HKF51" s="290"/>
      <c r="HKG51" s="290"/>
      <c r="HKH51" s="290"/>
      <c r="HKI51" s="290"/>
      <c r="HKJ51" s="290"/>
      <c r="HKK51" s="290"/>
      <c r="HKL51" s="290"/>
      <c r="HKM51" s="290"/>
      <c r="HKN51" s="290"/>
      <c r="HKO51" s="290"/>
      <c r="HKP51" s="290"/>
      <c r="HKQ51" s="290"/>
      <c r="HKR51" s="290"/>
      <c r="HKS51" s="290"/>
      <c r="HKT51" s="290"/>
      <c r="HKU51" s="290"/>
      <c r="HKV51" s="290"/>
      <c r="HKW51" s="290"/>
      <c r="HKX51" s="290"/>
      <c r="HKY51" s="290"/>
      <c r="HKZ51" s="290"/>
      <c r="HLA51" s="290"/>
      <c r="HLB51" s="290"/>
      <c r="HLC51" s="290"/>
      <c r="HLD51" s="290"/>
      <c r="HLE51" s="290"/>
      <c r="HLF51" s="290"/>
      <c r="HLG51" s="290"/>
      <c r="HLH51" s="290"/>
      <c r="HLI51" s="290"/>
      <c r="HLJ51" s="290"/>
      <c r="HLK51" s="290"/>
      <c r="HLL51" s="290"/>
      <c r="HLM51" s="290"/>
      <c r="HLN51" s="290"/>
      <c r="HLO51" s="290"/>
      <c r="HLP51" s="290"/>
      <c r="HLQ51" s="290"/>
      <c r="HLR51" s="290"/>
      <c r="HLS51" s="290"/>
      <c r="HLT51" s="290"/>
      <c r="HLU51" s="290"/>
      <c r="HLV51" s="290"/>
      <c r="HLW51" s="290"/>
      <c r="HLX51" s="290"/>
      <c r="HLY51" s="290"/>
      <c r="HLZ51" s="290"/>
      <c r="HMA51" s="290"/>
      <c r="HMB51" s="290"/>
      <c r="HMC51" s="290"/>
      <c r="HMD51" s="290"/>
      <c r="HME51" s="290"/>
      <c r="HMF51" s="290"/>
      <c r="HMG51" s="290"/>
      <c r="HMH51" s="290"/>
      <c r="HMI51" s="290"/>
      <c r="HMJ51" s="290"/>
      <c r="HMK51" s="290"/>
      <c r="HML51" s="290"/>
      <c r="HMM51" s="290"/>
      <c r="HMN51" s="290"/>
      <c r="HMO51" s="290"/>
      <c r="HMP51" s="290"/>
      <c r="HMQ51" s="290"/>
      <c r="HMR51" s="290"/>
      <c r="HMS51" s="290"/>
      <c r="HMT51" s="290"/>
      <c r="HMU51" s="290"/>
      <c r="HMV51" s="290"/>
      <c r="HMW51" s="290"/>
      <c r="HMX51" s="290"/>
      <c r="HMY51" s="290"/>
      <c r="HMZ51" s="290"/>
      <c r="HNA51" s="290"/>
      <c r="HNB51" s="290"/>
      <c r="HNC51" s="290"/>
      <c r="HND51" s="290"/>
      <c r="HNE51" s="290"/>
      <c r="HNF51" s="290"/>
      <c r="HNG51" s="290"/>
      <c r="HNH51" s="290"/>
      <c r="HNI51" s="290"/>
      <c r="HNJ51" s="290"/>
      <c r="HNK51" s="290"/>
      <c r="HNL51" s="290"/>
      <c r="HNM51" s="290"/>
      <c r="HNN51" s="290"/>
      <c r="HNO51" s="290"/>
      <c r="HNP51" s="290"/>
      <c r="HNQ51" s="290"/>
      <c r="HNR51" s="290"/>
      <c r="HNS51" s="290"/>
      <c r="HNT51" s="290"/>
      <c r="HNU51" s="290"/>
      <c r="HNV51" s="290"/>
      <c r="HNW51" s="290"/>
      <c r="HNX51" s="290"/>
      <c r="HNY51" s="290"/>
      <c r="HNZ51" s="290"/>
      <c r="HOA51" s="290"/>
      <c r="HOB51" s="290"/>
      <c r="HOC51" s="290"/>
      <c r="HOD51" s="290"/>
      <c r="HOE51" s="290"/>
      <c r="HOF51" s="290"/>
      <c r="HOG51" s="290"/>
      <c r="HOH51" s="290"/>
      <c r="HOI51" s="290"/>
      <c r="HOJ51" s="290"/>
      <c r="HOK51" s="290"/>
      <c r="HOL51" s="290"/>
      <c r="HOM51" s="290"/>
      <c r="HON51" s="290"/>
      <c r="HOO51" s="290"/>
      <c r="HOP51" s="290"/>
      <c r="HOQ51" s="290"/>
      <c r="HOR51" s="290"/>
      <c r="HOS51" s="290"/>
      <c r="HOT51" s="290"/>
      <c r="HOU51" s="290"/>
      <c r="HOV51" s="290"/>
      <c r="HOW51" s="290"/>
      <c r="HOX51" s="290"/>
      <c r="HOY51" s="290"/>
      <c r="HOZ51" s="290"/>
      <c r="HPA51" s="290"/>
      <c r="HPB51" s="290"/>
      <c r="HPC51" s="290"/>
      <c r="HPD51" s="290"/>
      <c r="HPE51" s="290"/>
      <c r="HPF51" s="290"/>
      <c r="HPG51" s="290"/>
      <c r="HPH51" s="290"/>
      <c r="HPI51" s="290"/>
      <c r="HPJ51" s="290"/>
      <c r="HPK51" s="290"/>
      <c r="HPL51" s="290"/>
      <c r="HPM51" s="290"/>
      <c r="HPN51" s="290"/>
      <c r="HPO51" s="290"/>
      <c r="HPP51" s="290"/>
      <c r="HPQ51" s="290"/>
      <c r="HPR51" s="290"/>
      <c r="HPS51" s="290"/>
      <c r="HPT51" s="290"/>
      <c r="HPU51" s="290"/>
      <c r="HPV51" s="290"/>
      <c r="HPW51" s="290"/>
      <c r="HPX51" s="290"/>
      <c r="HPY51" s="290"/>
      <c r="HPZ51" s="290"/>
      <c r="HQA51" s="290"/>
      <c r="HQB51" s="290"/>
      <c r="HQC51" s="290"/>
      <c r="HQD51" s="290"/>
      <c r="HQE51" s="290"/>
      <c r="HQF51" s="290"/>
      <c r="HQG51" s="290"/>
      <c r="HQH51" s="290"/>
      <c r="HQI51" s="290"/>
      <c r="HQJ51" s="290"/>
      <c r="HQK51" s="290"/>
      <c r="HQL51" s="290"/>
      <c r="HQM51" s="290"/>
      <c r="HQN51" s="290"/>
      <c r="HQO51" s="290"/>
      <c r="HQP51" s="290"/>
      <c r="HQQ51" s="290"/>
      <c r="HQR51" s="290"/>
      <c r="HQS51" s="290"/>
      <c r="HQT51" s="290"/>
      <c r="HQU51" s="290"/>
      <c r="HQV51" s="290"/>
      <c r="HQW51" s="290"/>
      <c r="HQX51" s="290"/>
      <c r="HQY51" s="290"/>
      <c r="HQZ51" s="290"/>
      <c r="HRA51" s="290"/>
      <c r="HRB51" s="290"/>
      <c r="HRC51" s="290"/>
      <c r="HRD51" s="290"/>
      <c r="HRE51" s="290"/>
      <c r="HRF51" s="290"/>
      <c r="HRG51" s="290"/>
      <c r="HRH51" s="290"/>
      <c r="HRI51" s="290"/>
      <c r="HRJ51" s="290"/>
      <c r="HRK51" s="290"/>
      <c r="HRL51" s="290"/>
      <c r="HRM51" s="290"/>
      <c r="HRN51" s="290"/>
      <c r="HRO51" s="290"/>
      <c r="HRP51" s="290"/>
      <c r="HRQ51" s="290"/>
      <c r="HRR51" s="290"/>
      <c r="HRS51" s="290"/>
      <c r="HRT51" s="290"/>
      <c r="HRU51" s="290"/>
      <c r="HRV51" s="290"/>
      <c r="HRW51" s="290"/>
      <c r="HRX51" s="290"/>
      <c r="HRY51" s="290"/>
      <c r="HRZ51" s="290"/>
      <c r="HSA51" s="290"/>
      <c r="HSB51" s="290"/>
      <c r="HSC51" s="290"/>
      <c r="HSD51" s="290"/>
      <c r="HSE51" s="290"/>
      <c r="HSF51" s="290"/>
      <c r="HSG51" s="290"/>
      <c r="HSH51" s="290"/>
      <c r="HSI51" s="290"/>
      <c r="HSJ51" s="290"/>
      <c r="HSK51" s="290"/>
      <c r="HSL51" s="290"/>
      <c r="HSM51" s="290"/>
      <c r="HSN51" s="290"/>
      <c r="HSO51" s="290"/>
      <c r="HSP51" s="290"/>
      <c r="HSQ51" s="290"/>
      <c r="HSR51" s="290"/>
      <c r="HSS51" s="290"/>
      <c r="HST51" s="290"/>
      <c r="HSU51" s="290"/>
      <c r="HSV51" s="290"/>
      <c r="HSW51" s="290"/>
      <c r="HSX51" s="290"/>
      <c r="HSY51" s="290"/>
      <c r="HSZ51" s="290"/>
      <c r="HTA51" s="290"/>
      <c r="HTB51" s="290"/>
      <c r="HTC51" s="290"/>
      <c r="HTD51" s="290"/>
      <c r="HTE51" s="290"/>
      <c r="HTF51" s="290"/>
      <c r="HTG51" s="290"/>
      <c r="HTH51" s="290"/>
      <c r="HTI51" s="290"/>
      <c r="HTJ51" s="290"/>
      <c r="HTK51" s="290"/>
      <c r="HTL51" s="290"/>
      <c r="HTM51" s="290"/>
      <c r="HTN51" s="290"/>
      <c r="HTO51" s="290"/>
      <c r="HTP51" s="290"/>
      <c r="HTQ51" s="290"/>
      <c r="HTR51" s="290"/>
      <c r="HTS51" s="290"/>
      <c r="HTT51" s="290"/>
      <c r="HTU51" s="290"/>
      <c r="HTV51" s="290"/>
      <c r="HTW51" s="290"/>
      <c r="HTX51" s="290"/>
      <c r="HTY51" s="290"/>
      <c r="HTZ51" s="290"/>
      <c r="HUA51" s="290"/>
      <c r="HUB51" s="290"/>
      <c r="HUC51" s="290"/>
      <c r="HUD51" s="290"/>
      <c r="HUE51" s="290"/>
      <c r="HUF51" s="290"/>
      <c r="HUG51" s="290"/>
      <c r="HUH51" s="290"/>
      <c r="HUI51" s="290"/>
      <c r="HUJ51" s="290"/>
      <c r="HUK51" s="290"/>
      <c r="HUL51" s="290"/>
      <c r="HUM51" s="290"/>
      <c r="HUN51" s="290"/>
      <c r="HUO51" s="290"/>
      <c r="HUP51" s="290"/>
      <c r="HUQ51" s="290"/>
      <c r="HUR51" s="290"/>
      <c r="HUS51" s="290"/>
      <c r="HUT51" s="290"/>
      <c r="HUU51" s="290"/>
      <c r="HUV51" s="290"/>
      <c r="HUW51" s="290"/>
      <c r="HUX51" s="290"/>
      <c r="HUY51" s="290"/>
      <c r="HUZ51" s="290"/>
      <c r="HVA51" s="290"/>
      <c r="HVB51" s="290"/>
      <c r="HVC51" s="290"/>
      <c r="HVD51" s="290"/>
      <c r="HVE51" s="290"/>
      <c r="HVF51" s="290"/>
      <c r="HVG51" s="290"/>
      <c r="HVH51" s="290"/>
      <c r="HVI51" s="290"/>
      <c r="HVJ51" s="290"/>
      <c r="HVK51" s="290"/>
      <c r="HVL51" s="290"/>
      <c r="HVM51" s="290"/>
      <c r="HVN51" s="290"/>
      <c r="HVO51" s="290"/>
      <c r="HVP51" s="290"/>
      <c r="HVQ51" s="290"/>
      <c r="HVR51" s="290"/>
      <c r="HVS51" s="290"/>
      <c r="HVT51" s="290"/>
      <c r="HVU51" s="290"/>
      <c r="HVV51" s="290"/>
      <c r="HVW51" s="290"/>
      <c r="HVX51" s="290"/>
      <c r="HVY51" s="290"/>
      <c r="HVZ51" s="290"/>
      <c r="HWA51" s="290"/>
      <c r="HWB51" s="290"/>
      <c r="HWC51" s="290"/>
      <c r="HWD51" s="290"/>
      <c r="HWE51" s="290"/>
      <c r="HWF51" s="290"/>
      <c r="HWG51" s="290"/>
      <c r="HWH51" s="290"/>
      <c r="HWI51" s="290"/>
      <c r="HWJ51" s="290"/>
      <c r="HWK51" s="290"/>
      <c r="HWL51" s="290"/>
      <c r="HWM51" s="290"/>
      <c r="HWN51" s="290"/>
      <c r="HWO51" s="290"/>
      <c r="HWP51" s="290"/>
      <c r="HWQ51" s="290"/>
      <c r="HWR51" s="290"/>
      <c r="HWS51" s="290"/>
      <c r="HWT51" s="290"/>
      <c r="HWU51" s="290"/>
      <c r="HWV51" s="290"/>
      <c r="HWW51" s="290"/>
      <c r="HWX51" s="290"/>
      <c r="HWY51" s="290"/>
      <c r="HWZ51" s="290"/>
      <c r="HXA51" s="290"/>
      <c r="HXB51" s="290"/>
      <c r="HXC51" s="290"/>
      <c r="HXD51" s="290"/>
      <c r="HXE51" s="290"/>
      <c r="HXF51" s="290"/>
      <c r="HXG51" s="290"/>
      <c r="HXH51" s="290"/>
      <c r="HXI51" s="290"/>
      <c r="HXJ51" s="290"/>
      <c r="HXK51" s="290"/>
      <c r="HXL51" s="290"/>
      <c r="HXM51" s="290"/>
      <c r="HXN51" s="290"/>
      <c r="HXO51" s="290"/>
      <c r="HXP51" s="290"/>
      <c r="HXQ51" s="290"/>
      <c r="HXR51" s="290"/>
      <c r="HXS51" s="290"/>
      <c r="HXT51" s="290"/>
      <c r="HXU51" s="290"/>
      <c r="HXV51" s="290"/>
      <c r="HXW51" s="290"/>
      <c r="HXX51" s="290"/>
      <c r="HXY51" s="290"/>
      <c r="HXZ51" s="290"/>
      <c r="HYA51" s="290"/>
      <c r="HYB51" s="290"/>
      <c r="HYC51" s="290"/>
      <c r="HYD51" s="290"/>
      <c r="HYE51" s="290"/>
      <c r="HYF51" s="290"/>
      <c r="HYG51" s="290"/>
      <c r="HYH51" s="290"/>
      <c r="HYI51" s="290"/>
      <c r="HYJ51" s="290"/>
      <c r="HYK51" s="290"/>
      <c r="HYL51" s="290"/>
      <c r="HYM51" s="290"/>
      <c r="HYN51" s="290"/>
      <c r="HYO51" s="290"/>
      <c r="HYP51" s="290"/>
      <c r="HYQ51" s="290"/>
      <c r="HYR51" s="290"/>
      <c r="HYS51" s="290"/>
      <c r="HYT51" s="290"/>
      <c r="HYU51" s="290"/>
      <c r="HYV51" s="290"/>
      <c r="HYW51" s="290"/>
      <c r="HYX51" s="290"/>
      <c r="HYY51" s="290"/>
      <c r="HYZ51" s="290"/>
      <c r="HZA51" s="290"/>
      <c r="HZB51" s="290"/>
      <c r="HZC51" s="290"/>
      <c r="HZD51" s="290"/>
      <c r="HZE51" s="290"/>
      <c r="HZF51" s="290"/>
      <c r="HZG51" s="290"/>
      <c r="HZH51" s="290"/>
      <c r="HZI51" s="290"/>
      <c r="HZJ51" s="290"/>
      <c r="HZK51" s="290"/>
      <c r="HZL51" s="290"/>
      <c r="HZM51" s="290"/>
      <c r="HZN51" s="290"/>
      <c r="HZO51" s="290"/>
      <c r="HZP51" s="290"/>
      <c r="HZQ51" s="290"/>
      <c r="HZR51" s="290"/>
      <c r="HZS51" s="290"/>
      <c r="HZT51" s="290"/>
      <c r="HZU51" s="290"/>
      <c r="HZV51" s="290"/>
      <c r="HZW51" s="290"/>
      <c r="HZX51" s="290"/>
      <c r="HZY51" s="290"/>
      <c r="HZZ51" s="290"/>
      <c r="IAA51" s="290"/>
      <c r="IAB51" s="290"/>
      <c r="IAC51" s="290"/>
      <c r="IAD51" s="290"/>
      <c r="IAE51" s="290"/>
      <c r="IAF51" s="290"/>
      <c r="IAG51" s="290"/>
      <c r="IAH51" s="290"/>
      <c r="IAI51" s="290"/>
      <c r="IAJ51" s="290"/>
      <c r="IAK51" s="290"/>
      <c r="IAL51" s="290"/>
      <c r="IAM51" s="290"/>
      <c r="IAN51" s="290"/>
      <c r="IAO51" s="290"/>
      <c r="IAP51" s="290"/>
      <c r="IAQ51" s="290"/>
      <c r="IAR51" s="290"/>
      <c r="IAS51" s="290"/>
      <c r="IAT51" s="290"/>
      <c r="IAU51" s="290"/>
      <c r="IAV51" s="290"/>
      <c r="IAW51" s="290"/>
      <c r="IAX51" s="290"/>
      <c r="IAY51" s="290"/>
      <c r="IAZ51" s="290"/>
      <c r="IBA51" s="290"/>
      <c r="IBB51" s="290"/>
      <c r="IBC51" s="290"/>
      <c r="IBD51" s="290"/>
      <c r="IBE51" s="290"/>
      <c r="IBF51" s="290"/>
      <c r="IBG51" s="290"/>
      <c r="IBH51" s="290"/>
      <c r="IBI51" s="290"/>
      <c r="IBJ51" s="290"/>
      <c r="IBK51" s="290"/>
      <c r="IBL51" s="290"/>
      <c r="IBM51" s="290"/>
      <c r="IBN51" s="290"/>
      <c r="IBO51" s="290"/>
      <c r="IBP51" s="290"/>
      <c r="IBQ51" s="290"/>
      <c r="IBR51" s="290"/>
      <c r="IBS51" s="290"/>
      <c r="IBT51" s="290"/>
      <c r="IBU51" s="290"/>
      <c r="IBV51" s="290"/>
      <c r="IBW51" s="290"/>
      <c r="IBX51" s="290"/>
      <c r="IBY51" s="290"/>
      <c r="IBZ51" s="290"/>
      <c r="ICA51" s="290"/>
      <c r="ICB51" s="290"/>
      <c r="ICC51" s="290"/>
      <c r="ICD51" s="290"/>
      <c r="ICE51" s="290"/>
      <c r="ICF51" s="290"/>
      <c r="ICG51" s="290"/>
      <c r="ICH51" s="290"/>
      <c r="ICI51" s="290"/>
      <c r="ICJ51" s="290"/>
      <c r="ICK51" s="290"/>
      <c r="ICL51" s="290"/>
      <c r="ICM51" s="290"/>
      <c r="ICN51" s="290"/>
      <c r="ICO51" s="290"/>
      <c r="ICP51" s="290"/>
      <c r="ICQ51" s="290"/>
      <c r="ICR51" s="290"/>
      <c r="ICS51" s="290"/>
      <c r="ICT51" s="290"/>
      <c r="ICU51" s="290"/>
      <c r="ICV51" s="290"/>
      <c r="ICW51" s="290"/>
      <c r="ICX51" s="290"/>
      <c r="ICY51" s="290"/>
      <c r="ICZ51" s="290"/>
      <c r="IDA51" s="290"/>
      <c r="IDB51" s="290"/>
      <c r="IDC51" s="290"/>
      <c r="IDD51" s="290"/>
      <c r="IDE51" s="290"/>
      <c r="IDF51" s="290"/>
      <c r="IDG51" s="290"/>
      <c r="IDH51" s="290"/>
      <c r="IDI51" s="290"/>
      <c r="IDJ51" s="290"/>
      <c r="IDK51" s="290"/>
      <c r="IDL51" s="290"/>
      <c r="IDM51" s="290"/>
      <c r="IDN51" s="290"/>
      <c r="IDO51" s="290"/>
      <c r="IDP51" s="290"/>
      <c r="IDQ51" s="290"/>
      <c r="IDR51" s="290"/>
      <c r="IDS51" s="290"/>
      <c r="IDT51" s="290"/>
      <c r="IDU51" s="290"/>
      <c r="IDV51" s="290"/>
      <c r="IDW51" s="290"/>
      <c r="IDX51" s="290"/>
      <c r="IDY51" s="290"/>
      <c r="IDZ51" s="290"/>
      <c r="IEA51" s="290"/>
      <c r="IEB51" s="290"/>
      <c r="IEC51" s="290"/>
      <c r="IED51" s="290"/>
      <c r="IEE51" s="290"/>
      <c r="IEF51" s="290"/>
      <c r="IEG51" s="290"/>
      <c r="IEH51" s="290"/>
      <c r="IEI51" s="290"/>
      <c r="IEJ51" s="290"/>
      <c r="IEK51" s="290"/>
      <c r="IEL51" s="290"/>
      <c r="IEM51" s="290"/>
      <c r="IEN51" s="290"/>
      <c r="IEO51" s="290"/>
      <c r="IEP51" s="290"/>
      <c r="IEQ51" s="290"/>
      <c r="IER51" s="290"/>
      <c r="IES51" s="290"/>
      <c r="IET51" s="290"/>
      <c r="IEU51" s="290"/>
      <c r="IEV51" s="290"/>
      <c r="IEW51" s="290"/>
      <c r="IEX51" s="290"/>
      <c r="IEY51" s="290"/>
      <c r="IEZ51" s="290"/>
      <c r="IFA51" s="290"/>
      <c r="IFB51" s="290"/>
      <c r="IFC51" s="290"/>
      <c r="IFD51" s="290"/>
      <c r="IFE51" s="290"/>
      <c r="IFF51" s="290"/>
      <c r="IFG51" s="290"/>
      <c r="IFH51" s="290"/>
      <c r="IFI51" s="290"/>
      <c r="IFJ51" s="290"/>
      <c r="IFK51" s="290"/>
      <c r="IFL51" s="290"/>
      <c r="IFM51" s="290"/>
      <c r="IFN51" s="290"/>
      <c r="IFO51" s="290"/>
      <c r="IFP51" s="290"/>
      <c r="IFQ51" s="290"/>
      <c r="IFR51" s="290"/>
      <c r="IFS51" s="290"/>
      <c r="IFT51" s="290"/>
      <c r="IFU51" s="290"/>
      <c r="IFV51" s="290"/>
      <c r="IFW51" s="290"/>
      <c r="IFX51" s="290"/>
      <c r="IFY51" s="290"/>
      <c r="IFZ51" s="290"/>
      <c r="IGA51" s="290"/>
      <c r="IGB51" s="290"/>
      <c r="IGC51" s="290"/>
      <c r="IGD51" s="290"/>
      <c r="IGE51" s="290"/>
      <c r="IGF51" s="290"/>
      <c r="IGG51" s="290"/>
      <c r="IGH51" s="290"/>
      <c r="IGI51" s="290"/>
      <c r="IGJ51" s="290"/>
      <c r="IGK51" s="290"/>
      <c r="IGL51" s="290"/>
      <c r="IGM51" s="290"/>
      <c r="IGN51" s="290"/>
      <c r="IGO51" s="290"/>
      <c r="IGP51" s="290"/>
      <c r="IGQ51" s="290"/>
      <c r="IGR51" s="290"/>
      <c r="IGS51" s="290"/>
      <c r="IGT51" s="290"/>
      <c r="IGU51" s="290"/>
      <c r="IGV51" s="290"/>
      <c r="IGW51" s="290"/>
      <c r="IGX51" s="290"/>
      <c r="IGY51" s="290"/>
      <c r="IGZ51" s="290"/>
      <c r="IHA51" s="290"/>
      <c r="IHB51" s="290"/>
      <c r="IHC51" s="290"/>
      <c r="IHD51" s="290"/>
      <c r="IHE51" s="290"/>
      <c r="IHF51" s="290"/>
      <c r="IHG51" s="290"/>
      <c r="IHH51" s="290"/>
      <c r="IHI51" s="290"/>
      <c r="IHJ51" s="290"/>
      <c r="IHK51" s="290"/>
      <c r="IHL51" s="290"/>
      <c r="IHM51" s="290"/>
      <c r="IHN51" s="290"/>
      <c r="IHO51" s="290"/>
      <c r="IHP51" s="290"/>
      <c r="IHQ51" s="290"/>
      <c r="IHR51" s="290"/>
      <c r="IHS51" s="290"/>
      <c r="IHT51" s="290"/>
      <c r="IHU51" s="290"/>
      <c r="IHV51" s="290"/>
      <c r="IHW51" s="290"/>
      <c r="IHX51" s="290"/>
      <c r="IHY51" s="290"/>
      <c r="IHZ51" s="290"/>
      <c r="IIA51" s="290"/>
      <c r="IIB51" s="290"/>
      <c r="IIC51" s="290"/>
      <c r="IID51" s="290"/>
      <c r="IIE51" s="290"/>
      <c r="IIF51" s="290"/>
      <c r="IIG51" s="290"/>
      <c r="IIH51" s="290"/>
      <c r="III51" s="290"/>
      <c r="IIJ51" s="290"/>
      <c r="IIK51" s="290"/>
      <c r="IIL51" s="290"/>
      <c r="IIM51" s="290"/>
      <c r="IIN51" s="290"/>
      <c r="IIO51" s="290"/>
      <c r="IIP51" s="290"/>
      <c r="IIQ51" s="290"/>
      <c r="IIR51" s="290"/>
      <c r="IIS51" s="290"/>
      <c r="IIT51" s="290"/>
      <c r="IIU51" s="290"/>
      <c r="IIV51" s="290"/>
      <c r="IIW51" s="290"/>
      <c r="IIX51" s="290"/>
      <c r="IIY51" s="290"/>
      <c r="IIZ51" s="290"/>
      <c r="IJA51" s="290"/>
      <c r="IJB51" s="290"/>
      <c r="IJC51" s="290"/>
      <c r="IJD51" s="290"/>
      <c r="IJE51" s="290"/>
      <c r="IJF51" s="290"/>
      <c r="IJG51" s="290"/>
      <c r="IJH51" s="290"/>
      <c r="IJI51" s="290"/>
      <c r="IJJ51" s="290"/>
      <c r="IJK51" s="290"/>
      <c r="IJL51" s="290"/>
      <c r="IJM51" s="290"/>
      <c r="IJN51" s="290"/>
      <c r="IJO51" s="290"/>
      <c r="IJP51" s="290"/>
      <c r="IJQ51" s="290"/>
      <c r="IJR51" s="290"/>
      <c r="IJS51" s="290"/>
      <c r="IJT51" s="290"/>
      <c r="IJU51" s="290"/>
      <c r="IJV51" s="290"/>
      <c r="IJW51" s="290"/>
      <c r="IJX51" s="290"/>
      <c r="IJY51" s="290"/>
      <c r="IJZ51" s="290"/>
      <c r="IKA51" s="290"/>
      <c r="IKB51" s="290"/>
      <c r="IKC51" s="290"/>
      <c r="IKD51" s="290"/>
      <c r="IKE51" s="290"/>
      <c r="IKF51" s="290"/>
      <c r="IKG51" s="290"/>
      <c r="IKH51" s="290"/>
      <c r="IKI51" s="290"/>
      <c r="IKJ51" s="290"/>
      <c r="IKK51" s="290"/>
      <c r="IKL51" s="290"/>
      <c r="IKM51" s="290"/>
      <c r="IKN51" s="290"/>
      <c r="IKO51" s="290"/>
      <c r="IKP51" s="290"/>
      <c r="IKQ51" s="290"/>
      <c r="IKR51" s="290"/>
      <c r="IKS51" s="290"/>
      <c r="IKT51" s="290"/>
      <c r="IKU51" s="290"/>
      <c r="IKV51" s="290"/>
      <c r="IKW51" s="290"/>
      <c r="IKX51" s="290"/>
      <c r="IKY51" s="290"/>
      <c r="IKZ51" s="290"/>
      <c r="ILA51" s="290"/>
      <c r="ILB51" s="290"/>
      <c r="ILC51" s="290"/>
      <c r="ILD51" s="290"/>
      <c r="ILE51" s="290"/>
      <c r="ILF51" s="290"/>
      <c r="ILG51" s="290"/>
      <c r="ILH51" s="290"/>
      <c r="ILI51" s="290"/>
      <c r="ILJ51" s="290"/>
      <c r="ILK51" s="290"/>
      <c r="ILL51" s="290"/>
      <c r="ILM51" s="290"/>
      <c r="ILN51" s="290"/>
      <c r="ILO51" s="290"/>
      <c r="ILP51" s="290"/>
      <c r="ILQ51" s="290"/>
      <c r="ILR51" s="290"/>
      <c r="ILS51" s="290"/>
      <c r="ILT51" s="290"/>
      <c r="ILU51" s="290"/>
      <c r="ILV51" s="290"/>
      <c r="ILW51" s="290"/>
      <c r="ILX51" s="290"/>
      <c r="ILY51" s="290"/>
      <c r="ILZ51" s="290"/>
      <c r="IMA51" s="290"/>
      <c r="IMB51" s="290"/>
      <c r="IMC51" s="290"/>
      <c r="IMD51" s="290"/>
      <c r="IME51" s="290"/>
      <c r="IMF51" s="290"/>
      <c r="IMG51" s="290"/>
      <c r="IMH51" s="290"/>
      <c r="IMI51" s="290"/>
      <c r="IMJ51" s="290"/>
      <c r="IMK51" s="290"/>
      <c r="IML51" s="290"/>
      <c r="IMM51" s="290"/>
      <c r="IMN51" s="290"/>
      <c r="IMO51" s="290"/>
      <c r="IMP51" s="290"/>
      <c r="IMQ51" s="290"/>
      <c r="IMR51" s="290"/>
      <c r="IMS51" s="290"/>
      <c r="IMT51" s="290"/>
      <c r="IMU51" s="290"/>
      <c r="IMV51" s="290"/>
      <c r="IMW51" s="290"/>
      <c r="IMX51" s="290"/>
      <c r="IMY51" s="290"/>
      <c r="IMZ51" s="290"/>
      <c r="INA51" s="290"/>
      <c r="INB51" s="290"/>
      <c r="INC51" s="290"/>
      <c r="IND51" s="290"/>
      <c r="INE51" s="290"/>
      <c r="INF51" s="290"/>
      <c r="ING51" s="290"/>
      <c r="INH51" s="290"/>
      <c r="INI51" s="290"/>
      <c r="INJ51" s="290"/>
      <c r="INK51" s="290"/>
      <c r="INL51" s="290"/>
      <c r="INM51" s="290"/>
      <c r="INN51" s="290"/>
      <c r="INO51" s="290"/>
      <c r="INP51" s="290"/>
      <c r="INQ51" s="290"/>
      <c r="INR51" s="290"/>
      <c r="INS51" s="290"/>
      <c r="INT51" s="290"/>
      <c r="INU51" s="290"/>
      <c r="INV51" s="290"/>
      <c r="INW51" s="290"/>
      <c r="INX51" s="290"/>
      <c r="INY51" s="290"/>
      <c r="INZ51" s="290"/>
      <c r="IOA51" s="290"/>
      <c r="IOB51" s="290"/>
      <c r="IOC51" s="290"/>
      <c r="IOD51" s="290"/>
      <c r="IOE51" s="290"/>
      <c r="IOF51" s="290"/>
      <c r="IOG51" s="290"/>
      <c r="IOH51" s="290"/>
      <c r="IOI51" s="290"/>
      <c r="IOJ51" s="290"/>
      <c r="IOK51" s="290"/>
      <c r="IOL51" s="290"/>
      <c r="IOM51" s="290"/>
      <c r="ION51" s="290"/>
      <c r="IOO51" s="290"/>
      <c r="IOP51" s="290"/>
      <c r="IOQ51" s="290"/>
      <c r="IOR51" s="290"/>
      <c r="IOS51" s="290"/>
      <c r="IOT51" s="290"/>
      <c r="IOU51" s="290"/>
      <c r="IOV51" s="290"/>
      <c r="IOW51" s="290"/>
      <c r="IOX51" s="290"/>
      <c r="IOY51" s="290"/>
      <c r="IOZ51" s="290"/>
      <c r="IPA51" s="290"/>
      <c r="IPB51" s="290"/>
      <c r="IPC51" s="290"/>
      <c r="IPD51" s="290"/>
      <c r="IPE51" s="290"/>
      <c r="IPF51" s="290"/>
      <c r="IPG51" s="290"/>
      <c r="IPH51" s="290"/>
      <c r="IPI51" s="290"/>
      <c r="IPJ51" s="290"/>
      <c r="IPK51" s="290"/>
      <c r="IPL51" s="290"/>
      <c r="IPM51" s="290"/>
      <c r="IPN51" s="290"/>
      <c r="IPO51" s="290"/>
      <c r="IPP51" s="290"/>
      <c r="IPQ51" s="290"/>
      <c r="IPR51" s="290"/>
      <c r="IPS51" s="290"/>
      <c r="IPT51" s="290"/>
      <c r="IPU51" s="290"/>
      <c r="IPV51" s="290"/>
      <c r="IPW51" s="290"/>
      <c r="IPX51" s="290"/>
      <c r="IPY51" s="290"/>
      <c r="IPZ51" s="290"/>
      <c r="IQA51" s="290"/>
      <c r="IQB51" s="290"/>
      <c r="IQC51" s="290"/>
      <c r="IQD51" s="290"/>
      <c r="IQE51" s="290"/>
      <c r="IQF51" s="290"/>
      <c r="IQG51" s="290"/>
      <c r="IQH51" s="290"/>
      <c r="IQI51" s="290"/>
      <c r="IQJ51" s="290"/>
      <c r="IQK51" s="290"/>
      <c r="IQL51" s="290"/>
      <c r="IQM51" s="290"/>
      <c r="IQN51" s="290"/>
      <c r="IQO51" s="290"/>
      <c r="IQP51" s="290"/>
      <c r="IQQ51" s="290"/>
      <c r="IQR51" s="290"/>
      <c r="IQS51" s="290"/>
      <c r="IQT51" s="290"/>
      <c r="IQU51" s="290"/>
      <c r="IQV51" s="290"/>
      <c r="IQW51" s="290"/>
      <c r="IQX51" s="290"/>
      <c r="IQY51" s="290"/>
      <c r="IQZ51" s="290"/>
      <c r="IRA51" s="290"/>
      <c r="IRB51" s="290"/>
      <c r="IRC51" s="290"/>
      <c r="IRD51" s="290"/>
      <c r="IRE51" s="290"/>
      <c r="IRF51" s="290"/>
      <c r="IRG51" s="290"/>
      <c r="IRH51" s="290"/>
      <c r="IRI51" s="290"/>
      <c r="IRJ51" s="290"/>
      <c r="IRK51" s="290"/>
      <c r="IRL51" s="290"/>
      <c r="IRM51" s="290"/>
      <c r="IRN51" s="290"/>
      <c r="IRO51" s="290"/>
      <c r="IRP51" s="290"/>
      <c r="IRQ51" s="290"/>
      <c r="IRR51" s="290"/>
      <c r="IRS51" s="290"/>
      <c r="IRT51" s="290"/>
      <c r="IRU51" s="290"/>
      <c r="IRV51" s="290"/>
      <c r="IRW51" s="290"/>
      <c r="IRX51" s="290"/>
      <c r="IRY51" s="290"/>
      <c r="IRZ51" s="290"/>
      <c r="ISA51" s="290"/>
      <c r="ISB51" s="290"/>
      <c r="ISC51" s="290"/>
      <c r="ISD51" s="290"/>
      <c r="ISE51" s="290"/>
      <c r="ISF51" s="290"/>
      <c r="ISG51" s="290"/>
      <c r="ISH51" s="290"/>
      <c r="ISI51" s="290"/>
      <c r="ISJ51" s="290"/>
      <c r="ISK51" s="290"/>
      <c r="ISL51" s="290"/>
      <c r="ISM51" s="290"/>
      <c r="ISN51" s="290"/>
      <c r="ISO51" s="290"/>
      <c r="ISP51" s="290"/>
      <c r="ISQ51" s="290"/>
      <c r="ISR51" s="290"/>
      <c r="ISS51" s="290"/>
      <c r="IST51" s="290"/>
      <c r="ISU51" s="290"/>
      <c r="ISV51" s="290"/>
      <c r="ISW51" s="290"/>
      <c r="ISX51" s="290"/>
      <c r="ISY51" s="290"/>
      <c r="ISZ51" s="290"/>
      <c r="ITA51" s="290"/>
      <c r="ITB51" s="290"/>
      <c r="ITC51" s="290"/>
      <c r="ITD51" s="290"/>
      <c r="ITE51" s="290"/>
      <c r="ITF51" s="290"/>
      <c r="ITG51" s="290"/>
      <c r="ITH51" s="290"/>
      <c r="ITI51" s="290"/>
      <c r="ITJ51" s="290"/>
      <c r="ITK51" s="290"/>
      <c r="ITL51" s="290"/>
      <c r="ITM51" s="290"/>
      <c r="ITN51" s="290"/>
      <c r="ITO51" s="290"/>
      <c r="ITP51" s="290"/>
      <c r="ITQ51" s="290"/>
      <c r="ITR51" s="290"/>
      <c r="ITS51" s="290"/>
      <c r="ITT51" s="290"/>
      <c r="ITU51" s="290"/>
      <c r="ITV51" s="290"/>
      <c r="ITW51" s="290"/>
      <c r="ITX51" s="290"/>
      <c r="ITY51" s="290"/>
      <c r="ITZ51" s="290"/>
      <c r="IUA51" s="290"/>
      <c r="IUB51" s="290"/>
      <c r="IUC51" s="290"/>
      <c r="IUD51" s="290"/>
      <c r="IUE51" s="290"/>
      <c r="IUF51" s="290"/>
      <c r="IUG51" s="290"/>
      <c r="IUH51" s="290"/>
      <c r="IUI51" s="290"/>
      <c r="IUJ51" s="290"/>
      <c r="IUK51" s="290"/>
      <c r="IUL51" s="290"/>
      <c r="IUM51" s="290"/>
      <c r="IUN51" s="290"/>
      <c r="IUO51" s="290"/>
      <c r="IUP51" s="290"/>
      <c r="IUQ51" s="290"/>
      <c r="IUR51" s="290"/>
      <c r="IUS51" s="290"/>
      <c r="IUT51" s="290"/>
      <c r="IUU51" s="290"/>
      <c r="IUV51" s="290"/>
      <c r="IUW51" s="290"/>
      <c r="IUX51" s="290"/>
      <c r="IUY51" s="290"/>
      <c r="IUZ51" s="290"/>
      <c r="IVA51" s="290"/>
      <c r="IVB51" s="290"/>
      <c r="IVC51" s="290"/>
      <c r="IVD51" s="290"/>
      <c r="IVE51" s="290"/>
      <c r="IVF51" s="290"/>
      <c r="IVG51" s="290"/>
      <c r="IVH51" s="290"/>
      <c r="IVI51" s="290"/>
      <c r="IVJ51" s="290"/>
      <c r="IVK51" s="290"/>
      <c r="IVL51" s="290"/>
      <c r="IVM51" s="290"/>
      <c r="IVN51" s="290"/>
      <c r="IVO51" s="290"/>
      <c r="IVP51" s="290"/>
      <c r="IVQ51" s="290"/>
      <c r="IVR51" s="290"/>
      <c r="IVS51" s="290"/>
      <c r="IVT51" s="290"/>
      <c r="IVU51" s="290"/>
      <c r="IVV51" s="290"/>
      <c r="IVW51" s="290"/>
      <c r="IVX51" s="290"/>
      <c r="IVY51" s="290"/>
      <c r="IVZ51" s="290"/>
      <c r="IWA51" s="290"/>
      <c r="IWB51" s="290"/>
      <c r="IWC51" s="290"/>
      <c r="IWD51" s="290"/>
      <c r="IWE51" s="290"/>
      <c r="IWF51" s="290"/>
      <c r="IWG51" s="290"/>
      <c r="IWH51" s="290"/>
      <c r="IWI51" s="290"/>
      <c r="IWJ51" s="290"/>
      <c r="IWK51" s="290"/>
      <c r="IWL51" s="290"/>
      <c r="IWM51" s="290"/>
      <c r="IWN51" s="290"/>
      <c r="IWO51" s="290"/>
      <c r="IWP51" s="290"/>
      <c r="IWQ51" s="290"/>
      <c r="IWR51" s="290"/>
      <c r="IWS51" s="290"/>
      <c r="IWT51" s="290"/>
      <c r="IWU51" s="290"/>
      <c r="IWV51" s="290"/>
      <c r="IWW51" s="290"/>
      <c r="IWX51" s="290"/>
      <c r="IWY51" s="290"/>
      <c r="IWZ51" s="290"/>
      <c r="IXA51" s="290"/>
      <c r="IXB51" s="290"/>
      <c r="IXC51" s="290"/>
      <c r="IXD51" s="290"/>
      <c r="IXE51" s="290"/>
      <c r="IXF51" s="290"/>
      <c r="IXG51" s="290"/>
      <c r="IXH51" s="290"/>
      <c r="IXI51" s="290"/>
      <c r="IXJ51" s="290"/>
      <c r="IXK51" s="290"/>
      <c r="IXL51" s="290"/>
      <c r="IXM51" s="290"/>
      <c r="IXN51" s="290"/>
      <c r="IXO51" s="290"/>
      <c r="IXP51" s="290"/>
      <c r="IXQ51" s="290"/>
      <c r="IXR51" s="290"/>
      <c r="IXS51" s="290"/>
      <c r="IXT51" s="290"/>
      <c r="IXU51" s="290"/>
      <c r="IXV51" s="290"/>
      <c r="IXW51" s="290"/>
      <c r="IXX51" s="290"/>
      <c r="IXY51" s="290"/>
      <c r="IXZ51" s="290"/>
      <c r="IYA51" s="290"/>
      <c r="IYB51" s="290"/>
      <c r="IYC51" s="290"/>
      <c r="IYD51" s="290"/>
      <c r="IYE51" s="290"/>
      <c r="IYF51" s="290"/>
      <c r="IYG51" s="290"/>
      <c r="IYH51" s="290"/>
      <c r="IYI51" s="290"/>
      <c r="IYJ51" s="290"/>
      <c r="IYK51" s="290"/>
      <c r="IYL51" s="290"/>
      <c r="IYM51" s="290"/>
      <c r="IYN51" s="290"/>
      <c r="IYO51" s="290"/>
      <c r="IYP51" s="290"/>
      <c r="IYQ51" s="290"/>
      <c r="IYR51" s="290"/>
      <c r="IYS51" s="290"/>
      <c r="IYT51" s="290"/>
      <c r="IYU51" s="290"/>
      <c r="IYV51" s="290"/>
      <c r="IYW51" s="290"/>
      <c r="IYX51" s="290"/>
      <c r="IYY51" s="290"/>
      <c r="IYZ51" s="290"/>
      <c r="IZA51" s="290"/>
      <c r="IZB51" s="290"/>
      <c r="IZC51" s="290"/>
      <c r="IZD51" s="290"/>
      <c r="IZE51" s="290"/>
      <c r="IZF51" s="290"/>
      <c r="IZG51" s="290"/>
      <c r="IZH51" s="290"/>
      <c r="IZI51" s="290"/>
      <c r="IZJ51" s="290"/>
      <c r="IZK51" s="290"/>
      <c r="IZL51" s="290"/>
      <c r="IZM51" s="290"/>
      <c r="IZN51" s="290"/>
      <c r="IZO51" s="290"/>
      <c r="IZP51" s="290"/>
      <c r="IZQ51" s="290"/>
      <c r="IZR51" s="290"/>
      <c r="IZS51" s="290"/>
      <c r="IZT51" s="290"/>
      <c r="IZU51" s="290"/>
      <c r="IZV51" s="290"/>
      <c r="IZW51" s="290"/>
      <c r="IZX51" s="290"/>
      <c r="IZY51" s="290"/>
      <c r="IZZ51" s="290"/>
      <c r="JAA51" s="290"/>
      <c r="JAB51" s="290"/>
      <c r="JAC51" s="290"/>
      <c r="JAD51" s="290"/>
      <c r="JAE51" s="290"/>
      <c r="JAF51" s="290"/>
      <c r="JAG51" s="290"/>
      <c r="JAH51" s="290"/>
      <c r="JAI51" s="290"/>
      <c r="JAJ51" s="290"/>
      <c r="JAK51" s="290"/>
      <c r="JAL51" s="290"/>
      <c r="JAM51" s="290"/>
      <c r="JAN51" s="290"/>
      <c r="JAO51" s="290"/>
      <c r="JAP51" s="290"/>
      <c r="JAQ51" s="290"/>
      <c r="JAR51" s="290"/>
      <c r="JAS51" s="290"/>
      <c r="JAT51" s="290"/>
      <c r="JAU51" s="290"/>
      <c r="JAV51" s="290"/>
      <c r="JAW51" s="290"/>
      <c r="JAX51" s="290"/>
      <c r="JAY51" s="290"/>
      <c r="JAZ51" s="290"/>
      <c r="JBA51" s="290"/>
      <c r="JBB51" s="290"/>
      <c r="JBC51" s="290"/>
      <c r="JBD51" s="290"/>
      <c r="JBE51" s="290"/>
      <c r="JBF51" s="290"/>
      <c r="JBG51" s="290"/>
      <c r="JBH51" s="290"/>
      <c r="JBI51" s="290"/>
      <c r="JBJ51" s="290"/>
      <c r="JBK51" s="290"/>
      <c r="JBL51" s="290"/>
      <c r="JBM51" s="290"/>
      <c r="JBN51" s="290"/>
      <c r="JBO51" s="290"/>
      <c r="JBP51" s="290"/>
      <c r="JBQ51" s="290"/>
      <c r="JBR51" s="290"/>
      <c r="JBS51" s="290"/>
      <c r="JBT51" s="290"/>
      <c r="JBU51" s="290"/>
      <c r="JBV51" s="290"/>
      <c r="JBW51" s="290"/>
      <c r="JBX51" s="290"/>
      <c r="JBY51" s="290"/>
      <c r="JBZ51" s="290"/>
      <c r="JCA51" s="290"/>
      <c r="JCB51" s="290"/>
      <c r="JCC51" s="290"/>
      <c r="JCD51" s="290"/>
      <c r="JCE51" s="290"/>
      <c r="JCF51" s="290"/>
      <c r="JCG51" s="290"/>
      <c r="JCH51" s="290"/>
      <c r="JCI51" s="290"/>
      <c r="JCJ51" s="290"/>
      <c r="JCK51" s="290"/>
      <c r="JCL51" s="290"/>
      <c r="JCM51" s="290"/>
      <c r="JCN51" s="290"/>
      <c r="JCO51" s="290"/>
      <c r="JCP51" s="290"/>
      <c r="JCQ51" s="290"/>
      <c r="JCR51" s="290"/>
      <c r="JCS51" s="290"/>
      <c r="JCT51" s="290"/>
      <c r="JCU51" s="290"/>
      <c r="JCV51" s="290"/>
      <c r="JCW51" s="290"/>
      <c r="JCX51" s="290"/>
      <c r="JCY51" s="290"/>
      <c r="JCZ51" s="290"/>
      <c r="JDA51" s="290"/>
      <c r="JDB51" s="290"/>
      <c r="JDC51" s="290"/>
      <c r="JDD51" s="290"/>
      <c r="JDE51" s="290"/>
      <c r="JDF51" s="290"/>
      <c r="JDG51" s="290"/>
      <c r="JDH51" s="290"/>
      <c r="JDI51" s="290"/>
      <c r="JDJ51" s="290"/>
      <c r="JDK51" s="290"/>
      <c r="JDL51" s="290"/>
      <c r="JDM51" s="290"/>
      <c r="JDN51" s="290"/>
      <c r="JDO51" s="290"/>
      <c r="JDP51" s="290"/>
      <c r="JDQ51" s="290"/>
      <c r="JDR51" s="290"/>
      <c r="JDS51" s="290"/>
      <c r="JDT51" s="290"/>
      <c r="JDU51" s="290"/>
      <c r="JDV51" s="290"/>
      <c r="JDW51" s="290"/>
      <c r="JDX51" s="290"/>
      <c r="JDY51" s="290"/>
      <c r="JDZ51" s="290"/>
      <c r="JEA51" s="290"/>
      <c r="JEB51" s="290"/>
      <c r="JEC51" s="290"/>
      <c r="JED51" s="290"/>
      <c r="JEE51" s="290"/>
      <c r="JEF51" s="290"/>
      <c r="JEG51" s="290"/>
      <c r="JEH51" s="290"/>
      <c r="JEI51" s="290"/>
      <c r="JEJ51" s="290"/>
      <c r="JEK51" s="290"/>
      <c r="JEL51" s="290"/>
      <c r="JEM51" s="290"/>
      <c r="JEN51" s="290"/>
      <c r="JEO51" s="290"/>
      <c r="JEP51" s="290"/>
      <c r="JEQ51" s="290"/>
      <c r="JER51" s="290"/>
      <c r="JES51" s="290"/>
      <c r="JET51" s="290"/>
      <c r="JEU51" s="290"/>
      <c r="JEV51" s="290"/>
      <c r="JEW51" s="290"/>
      <c r="JEX51" s="290"/>
      <c r="JEY51" s="290"/>
      <c r="JEZ51" s="290"/>
      <c r="JFA51" s="290"/>
      <c r="JFB51" s="290"/>
      <c r="JFC51" s="290"/>
      <c r="JFD51" s="290"/>
      <c r="JFE51" s="290"/>
      <c r="JFF51" s="290"/>
      <c r="JFG51" s="290"/>
      <c r="JFH51" s="290"/>
      <c r="JFI51" s="290"/>
      <c r="JFJ51" s="290"/>
      <c r="JFK51" s="290"/>
      <c r="JFL51" s="290"/>
      <c r="JFM51" s="290"/>
      <c r="JFN51" s="290"/>
      <c r="JFO51" s="290"/>
      <c r="JFP51" s="290"/>
      <c r="JFQ51" s="290"/>
      <c r="JFR51" s="290"/>
      <c r="JFS51" s="290"/>
      <c r="JFT51" s="290"/>
      <c r="JFU51" s="290"/>
      <c r="JFV51" s="290"/>
      <c r="JFW51" s="290"/>
      <c r="JFX51" s="290"/>
      <c r="JFY51" s="290"/>
      <c r="JFZ51" s="290"/>
      <c r="JGA51" s="290"/>
      <c r="JGB51" s="290"/>
      <c r="JGC51" s="290"/>
      <c r="JGD51" s="290"/>
      <c r="JGE51" s="290"/>
      <c r="JGF51" s="290"/>
      <c r="JGG51" s="290"/>
      <c r="JGH51" s="290"/>
      <c r="JGI51" s="290"/>
      <c r="JGJ51" s="290"/>
      <c r="JGK51" s="290"/>
      <c r="JGL51" s="290"/>
      <c r="JGM51" s="290"/>
      <c r="JGN51" s="290"/>
      <c r="JGO51" s="290"/>
      <c r="JGP51" s="290"/>
      <c r="JGQ51" s="290"/>
      <c r="JGR51" s="290"/>
      <c r="JGS51" s="290"/>
      <c r="JGT51" s="290"/>
      <c r="JGU51" s="290"/>
      <c r="JGV51" s="290"/>
      <c r="JGW51" s="290"/>
      <c r="JGX51" s="290"/>
      <c r="JGY51" s="290"/>
      <c r="JGZ51" s="290"/>
      <c r="JHA51" s="290"/>
      <c r="JHB51" s="290"/>
      <c r="JHC51" s="290"/>
      <c r="JHD51" s="290"/>
      <c r="JHE51" s="290"/>
      <c r="JHF51" s="290"/>
      <c r="JHG51" s="290"/>
      <c r="JHH51" s="290"/>
      <c r="JHI51" s="290"/>
      <c r="JHJ51" s="290"/>
      <c r="JHK51" s="290"/>
      <c r="JHL51" s="290"/>
      <c r="JHM51" s="290"/>
      <c r="JHN51" s="290"/>
      <c r="JHO51" s="290"/>
      <c r="JHP51" s="290"/>
      <c r="JHQ51" s="290"/>
      <c r="JHR51" s="290"/>
      <c r="JHS51" s="290"/>
      <c r="JHT51" s="290"/>
      <c r="JHU51" s="290"/>
      <c r="JHV51" s="290"/>
      <c r="JHW51" s="290"/>
      <c r="JHX51" s="290"/>
      <c r="JHY51" s="290"/>
      <c r="JHZ51" s="290"/>
      <c r="JIA51" s="290"/>
      <c r="JIB51" s="290"/>
      <c r="JIC51" s="290"/>
      <c r="JID51" s="290"/>
      <c r="JIE51" s="290"/>
      <c r="JIF51" s="290"/>
      <c r="JIG51" s="290"/>
      <c r="JIH51" s="290"/>
      <c r="JII51" s="290"/>
      <c r="JIJ51" s="290"/>
      <c r="JIK51" s="290"/>
      <c r="JIL51" s="290"/>
      <c r="JIM51" s="290"/>
      <c r="JIN51" s="290"/>
      <c r="JIO51" s="290"/>
      <c r="JIP51" s="290"/>
      <c r="JIQ51" s="290"/>
      <c r="JIR51" s="290"/>
      <c r="JIS51" s="290"/>
      <c r="JIT51" s="290"/>
      <c r="JIU51" s="290"/>
      <c r="JIV51" s="290"/>
      <c r="JIW51" s="290"/>
      <c r="JIX51" s="290"/>
      <c r="JIY51" s="290"/>
      <c r="JIZ51" s="290"/>
      <c r="JJA51" s="290"/>
      <c r="JJB51" s="290"/>
      <c r="JJC51" s="290"/>
      <c r="JJD51" s="290"/>
      <c r="JJE51" s="290"/>
      <c r="JJF51" s="290"/>
      <c r="JJG51" s="290"/>
      <c r="JJH51" s="290"/>
      <c r="JJI51" s="290"/>
      <c r="JJJ51" s="290"/>
      <c r="JJK51" s="290"/>
      <c r="JJL51" s="290"/>
      <c r="JJM51" s="290"/>
      <c r="JJN51" s="290"/>
      <c r="JJO51" s="290"/>
      <c r="JJP51" s="290"/>
      <c r="JJQ51" s="290"/>
      <c r="JJR51" s="290"/>
      <c r="JJS51" s="290"/>
      <c r="JJT51" s="290"/>
      <c r="JJU51" s="290"/>
      <c r="JJV51" s="290"/>
      <c r="JJW51" s="290"/>
      <c r="JJX51" s="290"/>
      <c r="JJY51" s="290"/>
      <c r="JJZ51" s="290"/>
      <c r="JKA51" s="290"/>
      <c r="JKB51" s="290"/>
      <c r="JKC51" s="290"/>
      <c r="JKD51" s="290"/>
      <c r="JKE51" s="290"/>
      <c r="JKF51" s="290"/>
      <c r="JKG51" s="290"/>
      <c r="JKH51" s="290"/>
      <c r="JKI51" s="290"/>
      <c r="JKJ51" s="290"/>
      <c r="JKK51" s="290"/>
      <c r="JKL51" s="290"/>
      <c r="JKM51" s="290"/>
      <c r="JKN51" s="290"/>
      <c r="JKO51" s="290"/>
      <c r="JKP51" s="290"/>
      <c r="JKQ51" s="290"/>
      <c r="JKR51" s="290"/>
      <c r="JKS51" s="290"/>
      <c r="JKT51" s="290"/>
      <c r="JKU51" s="290"/>
      <c r="JKV51" s="290"/>
      <c r="JKW51" s="290"/>
      <c r="JKX51" s="290"/>
      <c r="JKY51" s="290"/>
      <c r="JKZ51" s="290"/>
      <c r="JLA51" s="290"/>
      <c r="JLB51" s="290"/>
      <c r="JLC51" s="290"/>
      <c r="JLD51" s="290"/>
      <c r="JLE51" s="290"/>
      <c r="JLF51" s="290"/>
      <c r="JLG51" s="290"/>
      <c r="JLH51" s="290"/>
      <c r="JLI51" s="290"/>
      <c r="JLJ51" s="290"/>
      <c r="JLK51" s="290"/>
      <c r="JLL51" s="290"/>
      <c r="JLM51" s="290"/>
      <c r="JLN51" s="290"/>
      <c r="JLO51" s="290"/>
      <c r="JLP51" s="290"/>
      <c r="JLQ51" s="290"/>
      <c r="JLR51" s="290"/>
      <c r="JLS51" s="290"/>
      <c r="JLT51" s="290"/>
      <c r="JLU51" s="290"/>
      <c r="JLV51" s="290"/>
      <c r="JLW51" s="290"/>
      <c r="JLX51" s="290"/>
      <c r="JLY51" s="290"/>
      <c r="JLZ51" s="290"/>
      <c r="JMA51" s="290"/>
      <c r="JMB51" s="290"/>
      <c r="JMC51" s="290"/>
      <c r="JMD51" s="290"/>
      <c r="JME51" s="290"/>
      <c r="JMF51" s="290"/>
      <c r="JMG51" s="290"/>
      <c r="JMH51" s="290"/>
      <c r="JMI51" s="290"/>
      <c r="JMJ51" s="290"/>
      <c r="JMK51" s="290"/>
      <c r="JML51" s="290"/>
      <c r="JMM51" s="290"/>
      <c r="JMN51" s="290"/>
      <c r="JMO51" s="290"/>
      <c r="JMP51" s="290"/>
      <c r="JMQ51" s="290"/>
      <c r="JMR51" s="290"/>
      <c r="JMS51" s="290"/>
      <c r="JMT51" s="290"/>
      <c r="JMU51" s="290"/>
      <c r="JMV51" s="290"/>
      <c r="JMW51" s="290"/>
      <c r="JMX51" s="290"/>
      <c r="JMY51" s="290"/>
      <c r="JMZ51" s="290"/>
      <c r="JNA51" s="290"/>
      <c r="JNB51" s="290"/>
      <c r="JNC51" s="290"/>
      <c r="JND51" s="290"/>
      <c r="JNE51" s="290"/>
      <c r="JNF51" s="290"/>
      <c r="JNG51" s="290"/>
      <c r="JNH51" s="290"/>
      <c r="JNI51" s="290"/>
      <c r="JNJ51" s="290"/>
      <c r="JNK51" s="290"/>
      <c r="JNL51" s="290"/>
      <c r="JNM51" s="290"/>
      <c r="JNN51" s="290"/>
      <c r="JNO51" s="290"/>
      <c r="JNP51" s="290"/>
      <c r="JNQ51" s="290"/>
      <c r="JNR51" s="290"/>
      <c r="JNS51" s="290"/>
      <c r="JNT51" s="290"/>
      <c r="JNU51" s="290"/>
      <c r="JNV51" s="290"/>
      <c r="JNW51" s="290"/>
      <c r="JNX51" s="290"/>
      <c r="JNY51" s="290"/>
      <c r="JNZ51" s="290"/>
      <c r="JOA51" s="290"/>
      <c r="JOB51" s="290"/>
      <c r="JOC51" s="290"/>
      <c r="JOD51" s="290"/>
      <c r="JOE51" s="290"/>
      <c r="JOF51" s="290"/>
      <c r="JOG51" s="290"/>
      <c r="JOH51" s="290"/>
      <c r="JOI51" s="290"/>
      <c r="JOJ51" s="290"/>
      <c r="JOK51" s="290"/>
      <c r="JOL51" s="290"/>
      <c r="JOM51" s="290"/>
      <c r="JON51" s="290"/>
      <c r="JOO51" s="290"/>
      <c r="JOP51" s="290"/>
      <c r="JOQ51" s="290"/>
      <c r="JOR51" s="290"/>
      <c r="JOS51" s="290"/>
      <c r="JOT51" s="290"/>
      <c r="JOU51" s="290"/>
      <c r="JOV51" s="290"/>
      <c r="JOW51" s="290"/>
      <c r="JOX51" s="290"/>
      <c r="JOY51" s="290"/>
      <c r="JOZ51" s="290"/>
      <c r="JPA51" s="290"/>
      <c r="JPB51" s="290"/>
      <c r="JPC51" s="290"/>
      <c r="JPD51" s="290"/>
      <c r="JPE51" s="290"/>
      <c r="JPF51" s="290"/>
      <c r="JPG51" s="290"/>
      <c r="JPH51" s="290"/>
      <c r="JPI51" s="290"/>
      <c r="JPJ51" s="290"/>
      <c r="JPK51" s="290"/>
      <c r="JPL51" s="290"/>
      <c r="JPM51" s="290"/>
      <c r="JPN51" s="290"/>
      <c r="JPO51" s="290"/>
      <c r="JPP51" s="290"/>
      <c r="JPQ51" s="290"/>
      <c r="JPR51" s="290"/>
      <c r="JPS51" s="290"/>
      <c r="JPT51" s="290"/>
      <c r="JPU51" s="290"/>
      <c r="JPV51" s="290"/>
      <c r="JPW51" s="290"/>
      <c r="JPX51" s="290"/>
      <c r="JPY51" s="290"/>
      <c r="JPZ51" s="290"/>
      <c r="JQA51" s="290"/>
      <c r="JQB51" s="290"/>
      <c r="JQC51" s="290"/>
      <c r="JQD51" s="290"/>
      <c r="JQE51" s="290"/>
      <c r="JQF51" s="290"/>
      <c r="JQG51" s="290"/>
      <c r="JQH51" s="290"/>
      <c r="JQI51" s="290"/>
      <c r="JQJ51" s="290"/>
      <c r="JQK51" s="290"/>
      <c r="JQL51" s="290"/>
      <c r="JQM51" s="290"/>
      <c r="JQN51" s="290"/>
      <c r="JQO51" s="290"/>
      <c r="JQP51" s="290"/>
      <c r="JQQ51" s="290"/>
      <c r="JQR51" s="290"/>
      <c r="JQS51" s="290"/>
      <c r="JQT51" s="290"/>
      <c r="JQU51" s="290"/>
      <c r="JQV51" s="290"/>
      <c r="JQW51" s="290"/>
      <c r="JQX51" s="290"/>
      <c r="JQY51" s="290"/>
      <c r="JQZ51" s="290"/>
      <c r="JRA51" s="290"/>
      <c r="JRB51" s="290"/>
      <c r="JRC51" s="290"/>
      <c r="JRD51" s="290"/>
      <c r="JRE51" s="290"/>
      <c r="JRF51" s="290"/>
      <c r="JRG51" s="290"/>
      <c r="JRH51" s="290"/>
      <c r="JRI51" s="290"/>
      <c r="JRJ51" s="290"/>
      <c r="JRK51" s="290"/>
      <c r="JRL51" s="290"/>
      <c r="JRM51" s="290"/>
      <c r="JRN51" s="290"/>
      <c r="JRO51" s="290"/>
      <c r="JRP51" s="290"/>
      <c r="JRQ51" s="290"/>
      <c r="JRR51" s="290"/>
      <c r="JRS51" s="290"/>
      <c r="JRT51" s="290"/>
      <c r="JRU51" s="290"/>
      <c r="JRV51" s="290"/>
      <c r="JRW51" s="290"/>
      <c r="JRX51" s="290"/>
      <c r="JRY51" s="290"/>
      <c r="JRZ51" s="290"/>
      <c r="JSA51" s="290"/>
      <c r="JSB51" s="290"/>
      <c r="JSC51" s="290"/>
      <c r="JSD51" s="290"/>
      <c r="JSE51" s="290"/>
      <c r="JSF51" s="290"/>
      <c r="JSG51" s="290"/>
      <c r="JSH51" s="290"/>
      <c r="JSI51" s="290"/>
      <c r="JSJ51" s="290"/>
      <c r="JSK51" s="290"/>
      <c r="JSL51" s="290"/>
      <c r="JSM51" s="290"/>
      <c r="JSN51" s="290"/>
      <c r="JSO51" s="290"/>
      <c r="JSP51" s="290"/>
      <c r="JSQ51" s="290"/>
      <c r="JSR51" s="290"/>
      <c r="JSS51" s="290"/>
      <c r="JST51" s="290"/>
      <c r="JSU51" s="290"/>
      <c r="JSV51" s="290"/>
      <c r="JSW51" s="290"/>
      <c r="JSX51" s="290"/>
      <c r="JSY51" s="290"/>
      <c r="JSZ51" s="290"/>
      <c r="JTA51" s="290"/>
      <c r="JTB51" s="290"/>
      <c r="JTC51" s="290"/>
      <c r="JTD51" s="290"/>
      <c r="JTE51" s="290"/>
      <c r="JTF51" s="290"/>
      <c r="JTG51" s="290"/>
      <c r="JTH51" s="290"/>
      <c r="JTI51" s="290"/>
      <c r="JTJ51" s="290"/>
      <c r="JTK51" s="290"/>
      <c r="JTL51" s="290"/>
      <c r="JTM51" s="290"/>
      <c r="JTN51" s="290"/>
      <c r="JTO51" s="290"/>
      <c r="JTP51" s="290"/>
      <c r="JTQ51" s="290"/>
      <c r="JTR51" s="290"/>
      <c r="JTS51" s="290"/>
      <c r="JTT51" s="290"/>
      <c r="JTU51" s="290"/>
      <c r="JTV51" s="290"/>
      <c r="JTW51" s="290"/>
      <c r="JTX51" s="290"/>
      <c r="JTY51" s="290"/>
      <c r="JTZ51" s="290"/>
      <c r="JUA51" s="290"/>
      <c r="JUB51" s="290"/>
      <c r="JUC51" s="290"/>
      <c r="JUD51" s="290"/>
      <c r="JUE51" s="290"/>
      <c r="JUF51" s="290"/>
      <c r="JUG51" s="290"/>
      <c r="JUH51" s="290"/>
      <c r="JUI51" s="290"/>
      <c r="JUJ51" s="290"/>
      <c r="JUK51" s="290"/>
      <c r="JUL51" s="290"/>
      <c r="JUM51" s="290"/>
      <c r="JUN51" s="290"/>
      <c r="JUO51" s="290"/>
      <c r="JUP51" s="290"/>
      <c r="JUQ51" s="290"/>
      <c r="JUR51" s="290"/>
      <c r="JUS51" s="290"/>
      <c r="JUT51" s="290"/>
      <c r="JUU51" s="290"/>
      <c r="JUV51" s="290"/>
      <c r="JUW51" s="290"/>
      <c r="JUX51" s="290"/>
      <c r="JUY51" s="290"/>
      <c r="JUZ51" s="290"/>
      <c r="JVA51" s="290"/>
      <c r="JVB51" s="290"/>
      <c r="JVC51" s="290"/>
      <c r="JVD51" s="290"/>
      <c r="JVE51" s="290"/>
      <c r="JVF51" s="290"/>
      <c r="JVG51" s="290"/>
      <c r="JVH51" s="290"/>
      <c r="JVI51" s="290"/>
      <c r="JVJ51" s="290"/>
      <c r="JVK51" s="290"/>
      <c r="JVL51" s="290"/>
      <c r="JVM51" s="290"/>
      <c r="JVN51" s="290"/>
      <c r="JVO51" s="290"/>
      <c r="JVP51" s="290"/>
      <c r="JVQ51" s="290"/>
      <c r="JVR51" s="290"/>
      <c r="JVS51" s="290"/>
      <c r="JVT51" s="290"/>
      <c r="JVU51" s="290"/>
      <c r="JVV51" s="290"/>
      <c r="JVW51" s="290"/>
      <c r="JVX51" s="290"/>
      <c r="JVY51" s="290"/>
      <c r="JVZ51" s="290"/>
      <c r="JWA51" s="290"/>
      <c r="JWB51" s="290"/>
      <c r="JWC51" s="290"/>
      <c r="JWD51" s="290"/>
      <c r="JWE51" s="290"/>
      <c r="JWF51" s="290"/>
      <c r="JWG51" s="290"/>
      <c r="JWH51" s="290"/>
      <c r="JWI51" s="290"/>
      <c r="JWJ51" s="290"/>
      <c r="JWK51" s="290"/>
      <c r="JWL51" s="290"/>
      <c r="JWM51" s="290"/>
      <c r="JWN51" s="290"/>
      <c r="JWO51" s="290"/>
      <c r="JWP51" s="290"/>
      <c r="JWQ51" s="290"/>
      <c r="JWR51" s="290"/>
      <c r="JWS51" s="290"/>
      <c r="JWT51" s="290"/>
      <c r="JWU51" s="290"/>
      <c r="JWV51" s="290"/>
      <c r="JWW51" s="290"/>
      <c r="JWX51" s="290"/>
      <c r="JWY51" s="290"/>
      <c r="JWZ51" s="290"/>
      <c r="JXA51" s="290"/>
      <c r="JXB51" s="290"/>
      <c r="JXC51" s="290"/>
      <c r="JXD51" s="290"/>
      <c r="JXE51" s="290"/>
      <c r="JXF51" s="290"/>
      <c r="JXG51" s="290"/>
      <c r="JXH51" s="290"/>
      <c r="JXI51" s="290"/>
      <c r="JXJ51" s="290"/>
      <c r="JXK51" s="290"/>
      <c r="JXL51" s="290"/>
      <c r="JXM51" s="290"/>
      <c r="JXN51" s="290"/>
      <c r="JXO51" s="290"/>
      <c r="JXP51" s="290"/>
      <c r="JXQ51" s="290"/>
      <c r="JXR51" s="290"/>
      <c r="JXS51" s="290"/>
      <c r="JXT51" s="290"/>
      <c r="JXU51" s="290"/>
      <c r="JXV51" s="290"/>
      <c r="JXW51" s="290"/>
      <c r="JXX51" s="290"/>
      <c r="JXY51" s="290"/>
      <c r="JXZ51" s="290"/>
      <c r="JYA51" s="290"/>
      <c r="JYB51" s="290"/>
      <c r="JYC51" s="290"/>
      <c r="JYD51" s="290"/>
      <c r="JYE51" s="290"/>
      <c r="JYF51" s="290"/>
      <c r="JYG51" s="290"/>
      <c r="JYH51" s="290"/>
      <c r="JYI51" s="290"/>
      <c r="JYJ51" s="290"/>
      <c r="JYK51" s="290"/>
      <c r="JYL51" s="290"/>
      <c r="JYM51" s="290"/>
      <c r="JYN51" s="290"/>
      <c r="JYO51" s="290"/>
      <c r="JYP51" s="290"/>
      <c r="JYQ51" s="290"/>
      <c r="JYR51" s="290"/>
      <c r="JYS51" s="290"/>
      <c r="JYT51" s="290"/>
      <c r="JYU51" s="290"/>
      <c r="JYV51" s="290"/>
      <c r="JYW51" s="290"/>
      <c r="JYX51" s="290"/>
      <c r="JYY51" s="290"/>
      <c r="JYZ51" s="290"/>
      <c r="JZA51" s="290"/>
      <c r="JZB51" s="290"/>
      <c r="JZC51" s="290"/>
      <c r="JZD51" s="290"/>
      <c r="JZE51" s="290"/>
      <c r="JZF51" s="290"/>
      <c r="JZG51" s="290"/>
      <c r="JZH51" s="290"/>
      <c r="JZI51" s="290"/>
      <c r="JZJ51" s="290"/>
      <c r="JZK51" s="290"/>
      <c r="JZL51" s="290"/>
      <c r="JZM51" s="290"/>
      <c r="JZN51" s="290"/>
      <c r="JZO51" s="290"/>
      <c r="JZP51" s="290"/>
      <c r="JZQ51" s="290"/>
      <c r="JZR51" s="290"/>
      <c r="JZS51" s="290"/>
      <c r="JZT51" s="290"/>
      <c r="JZU51" s="290"/>
      <c r="JZV51" s="290"/>
      <c r="JZW51" s="290"/>
      <c r="JZX51" s="290"/>
      <c r="JZY51" s="290"/>
      <c r="JZZ51" s="290"/>
      <c r="KAA51" s="290"/>
      <c r="KAB51" s="290"/>
      <c r="KAC51" s="290"/>
      <c r="KAD51" s="290"/>
      <c r="KAE51" s="290"/>
      <c r="KAF51" s="290"/>
      <c r="KAG51" s="290"/>
      <c r="KAH51" s="290"/>
      <c r="KAI51" s="290"/>
      <c r="KAJ51" s="290"/>
      <c r="KAK51" s="290"/>
      <c r="KAL51" s="290"/>
      <c r="KAM51" s="290"/>
      <c r="KAN51" s="290"/>
      <c r="KAO51" s="290"/>
      <c r="KAP51" s="290"/>
      <c r="KAQ51" s="290"/>
      <c r="KAR51" s="290"/>
      <c r="KAS51" s="290"/>
      <c r="KAT51" s="290"/>
      <c r="KAU51" s="290"/>
      <c r="KAV51" s="290"/>
      <c r="KAW51" s="290"/>
      <c r="KAX51" s="290"/>
      <c r="KAY51" s="290"/>
      <c r="KAZ51" s="290"/>
      <c r="KBA51" s="290"/>
      <c r="KBB51" s="290"/>
      <c r="KBC51" s="290"/>
      <c r="KBD51" s="290"/>
      <c r="KBE51" s="290"/>
      <c r="KBF51" s="290"/>
      <c r="KBG51" s="290"/>
      <c r="KBH51" s="290"/>
      <c r="KBI51" s="290"/>
      <c r="KBJ51" s="290"/>
      <c r="KBK51" s="290"/>
      <c r="KBL51" s="290"/>
      <c r="KBM51" s="290"/>
      <c r="KBN51" s="290"/>
      <c r="KBO51" s="290"/>
      <c r="KBP51" s="290"/>
      <c r="KBQ51" s="290"/>
      <c r="KBR51" s="290"/>
      <c r="KBS51" s="290"/>
      <c r="KBT51" s="290"/>
      <c r="KBU51" s="290"/>
      <c r="KBV51" s="290"/>
      <c r="KBW51" s="290"/>
      <c r="KBX51" s="290"/>
      <c r="KBY51" s="290"/>
      <c r="KBZ51" s="290"/>
      <c r="KCA51" s="290"/>
      <c r="KCB51" s="290"/>
      <c r="KCC51" s="290"/>
      <c r="KCD51" s="290"/>
      <c r="KCE51" s="290"/>
      <c r="KCF51" s="290"/>
      <c r="KCG51" s="290"/>
      <c r="KCH51" s="290"/>
      <c r="KCI51" s="290"/>
      <c r="KCJ51" s="290"/>
      <c r="KCK51" s="290"/>
      <c r="KCL51" s="290"/>
      <c r="KCM51" s="290"/>
      <c r="KCN51" s="290"/>
      <c r="KCO51" s="290"/>
      <c r="KCP51" s="290"/>
      <c r="KCQ51" s="290"/>
      <c r="KCR51" s="290"/>
      <c r="KCS51" s="290"/>
      <c r="KCT51" s="290"/>
      <c r="KCU51" s="290"/>
      <c r="KCV51" s="290"/>
      <c r="KCW51" s="290"/>
      <c r="KCX51" s="290"/>
      <c r="KCY51" s="290"/>
      <c r="KCZ51" s="290"/>
      <c r="KDA51" s="290"/>
      <c r="KDB51" s="290"/>
      <c r="KDC51" s="290"/>
      <c r="KDD51" s="290"/>
      <c r="KDE51" s="290"/>
      <c r="KDF51" s="290"/>
      <c r="KDG51" s="290"/>
      <c r="KDH51" s="290"/>
      <c r="KDI51" s="290"/>
      <c r="KDJ51" s="290"/>
      <c r="KDK51" s="290"/>
      <c r="KDL51" s="290"/>
      <c r="KDM51" s="290"/>
      <c r="KDN51" s="290"/>
      <c r="KDO51" s="290"/>
      <c r="KDP51" s="290"/>
      <c r="KDQ51" s="290"/>
      <c r="KDR51" s="290"/>
      <c r="KDS51" s="290"/>
      <c r="KDT51" s="290"/>
      <c r="KDU51" s="290"/>
      <c r="KDV51" s="290"/>
      <c r="KDW51" s="290"/>
      <c r="KDX51" s="290"/>
      <c r="KDY51" s="290"/>
      <c r="KDZ51" s="290"/>
      <c r="KEA51" s="290"/>
      <c r="KEB51" s="290"/>
      <c r="KEC51" s="290"/>
      <c r="KED51" s="290"/>
      <c r="KEE51" s="290"/>
      <c r="KEF51" s="290"/>
      <c r="KEG51" s="290"/>
      <c r="KEH51" s="290"/>
      <c r="KEI51" s="290"/>
      <c r="KEJ51" s="290"/>
      <c r="KEK51" s="290"/>
      <c r="KEL51" s="290"/>
      <c r="KEM51" s="290"/>
      <c r="KEN51" s="290"/>
      <c r="KEO51" s="290"/>
      <c r="KEP51" s="290"/>
      <c r="KEQ51" s="290"/>
      <c r="KER51" s="290"/>
      <c r="KES51" s="290"/>
      <c r="KET51" s="290"/>
      <c r="KEU51" s="290"/>
      <c r="KEV51" s="290"/>
      <c r="KEW51" s="290"/>
      <c r="KEX51" s="290"/>
      <c r="KEY51" s="290"/>
      <c r="KEZ51" s="290"/>
      <c r="KFA51" s="290"/>
      <c r="KFB51" s="290"/>
      <c r="KFC51" s="290"/>
      <c r="KFD51" s="290"/>
      <c r="KFE51" s="290"/>
      <c r="KFF51" s="290"/>
      <c r="KFG51" s="290"/>
      <c r="KFH51" s="290"/>
      <c r="KFI51" s="290"/>
      <c r="KFJ51" s="290"/>
      <c r="KFK51" s="290"/>
      <c r="KFL51" s="290"/>
      <c r="KFM51" s="290"/>
      <c r="KFN51" s="290"/>
      <c r="KFO51" s="290"/>
      <c r="KFP51" s="290"/>
      <c r="KFQ51" s="290"/>
      <c r="KFR51" s="290"/>
      <c r="KFS51" s="290"/>
      <c r="KFT51" s="290"/>
      <c r="KFU51" s="290"/>
      <c r="KFV51" s="290"/>
      <c r="KFW51" s="290"/>
      <c r="KFX51" s="290"/>
      <c r="KFY51" s="290"/>
      <c r="KFZ51" s="290"/>
      <c r="KGA51" s="290"/>
      <c r="KGB51" s="290"/>
      <c r="KGC51" s="290"/>
      <c r="KGD51" s="290"/>
      <c r="KGE51" s="290"/>
      <c r="KGF51" s="290"/>
      <c r="KGG51" s="290"/>
      <c r="KGH51" s="290"/>
      <c r="KGI51" s="290"/>
      <c r="KGJ51" s="290"/>
      <c r="KGK51" s="290"/>
      <c r="KGL51" s="290"/>
      <c r="KGM51" s="290"/>
      <c r="KGN51" s="290"/>
      <c r="KGO51" s="290"/>
      <c r="KGP51" s="290"/>
      <c r="KGQ51" s="290"/>
      <c r="KGR51" s="290"/>
      <c r="KGS51" s="290"/>
      <c r="KGT51" s="290"/>
      <c r="KGU51" s="290"/>
      <c r="KGV51" s="290"/>
      <c r="KGW51" s="290"/>
      <c r="KGX51" s="290"/>
      <c r="KGY51" s="290"/>
      <c r="KGZ51" s="290"/>
      <c r="KHA51" s="290"/>
      <c r="KHB51" s="290"/>
      <c r="KHC51" s="290"/>
      <c r="KHD51" s="290"/>
      <c r="KHE51" s="290"/>
      <c r="KHF51" s="290"/>
      <c r="KHG51" s="290"/>
      <c r="KHH51" s="290"/>
      <c r="KHI51" s="290"/>
      <c r="KHJ51" s="290"/>
      <c r="KHK51" s="290"/>
      <c r="KHL51" s="290"/>
      <c r="KHM51" s="290"/>
      <c r="KHN51" s="290"/>
      <c r="KHO51" s="290"/>
      <c r="KHP51" s="290"/>
      <c r="KHQ51" s="290"/>
      <c r="KHR51" s="290"/>
      <c r="KHS51" s="290"/>
      <c r="KHT51" s="290"/>
      <c r="KHU51" s="290"/>
      <c r="KHV51" s="290"/>
      <c r="KHW51" s="290"/>
      <c r="KHX51" s="290"/>
      <c r="KHY51" s="290"/>
      <c r="KHZ51" s="290"/>
      <c r="KIA51" s="290"/>
      <c r="KIB51" s="290"/>
      <c r="KIC51" s="290"/>
      <c r="KID51" s="290"/>
      <c r="KIE51" s="290"/>
      <c r="KIF51" s="290"/>
      <c r="KIG51" s="290"/>
      <c r="KIH51" s="290"/>
      <c r="KII51" s="290"/>
      <c r="KIJ51" s="290"/>
      <c r="KIK51" s="290"/>
      <c r="KIL51" s="290"/>
      <c r="KIM51" s="290"/>
      <c r="KIN51" s="290"/>
      <c r="KIO51" s="290"/>
      <c r="KIP51" s="290"/>
      <c r="KIQ51" s="290"/>
      <c r="KIR51" s="290"/>
      <c r="KIS51" s="290"/>
      <c r="KIT51" s="290"/>
      <c r="KIU51" s="290"/>
      <c r="KIV51" s="290"/>
      <c r="KIW51" s="290"/>
      <c r="KIX51" s="290"/>
      <c r="KIY51" s="290"/>
      <c r="KIZ51" s="290"/>
      <c r="KJA51" s="290"/>
      <c r="KJB51" s="290"/>
      <c r="KJC51" s="290"/>
      <c r="KJD51" s="290"/>
      <c r="KJE51" s="290"/>
      <c r="KJF51" s="290"/>
      <c r="KJG51" s="290"/>
      <c r="KJH51" s="290"/>
      <c r="KJI51" s="290"/>
      <c r="KJJ51" s="290"/>
      <c r="KJK51" s="290"/>
      <c r="KJL51" s="290"/>
      <c r="KJM51" s="290"/>
      <c r="KJN51" s="290"/>
      <c r="KJO51" s="290"/>
      <c r="KJP51" s="290"/>
      <c r="KJQ51" s="290"/>
      <c r="KJR51" s="290"/>
      <c r="KJS51" s="290"/>
      <c r="KJT51" s="290"/>
      <c r="KJU51" s="290"/>
      <c r="KJV51" s="290"/>
      <c r="KJW51" s="290"/>
      <c r="KJX51" s="290"/>
      <c r="KJY51" s="290"/>
      <c r="KJZ51" s="290"/>
      <c r="KKA51" s="290"/>
      <c r="KKB51" s="290"/>
      <c r="KKC51" s="290"/>
      <c r="KKD51" s="290"/>
      <c r="KKE51" s="290"/>
      <c r="KKF51" s="290"/>
      <c r="KKG51" s="290"/>
      <c r="KKH51" s="290"/>
      <c r="KKI51" s="290"/>
      <c r="KKJ51" s="290"/>
      <c r="KKK51" s="290"/>
      <c r="KKL51" s="290"/>
      <c r="KKM51" s="290"/>
      <c r="KKN51" s="290"/>
      <c r="KKO51" s="290"/>
      <c r="KKP51" s="290"/>
      <c r="KKQ51" s="290"/>
      <c r="KKR51" s="290"/>
      <c r="KKS51" s="290"/>
      <c r="KKT51" s="290"/>
      <c r="KKU51" s="290"/>
      <c r="KKV51" s="290"/>
      <c r="KKW51" s="290"/>
      <c r="KKX51" s="290"/>
      <c r="KKY51" s="290"/>
      <c r="KKZ51" s="290"/>
      <c r="KLA51" s="290"/>
      <c r="KLB51" s="290"/>
      <c r="KLC51" s="290"/>
      <c r="KLD51" s="290"/>
      <c r="KLE51" s="290"/>
      <c r="KLF51" s="290"/>
      <c r="KLG51" s="290"/>
      <c r="KLH51" s="290"/>
      <c r="KLI51" s="290"/>
      <c r="KLJ51" s="290"/>
      <c r="KLK51" s="290"/>
      <c r="KLL51" s="290"/>
      <c r="KLM51" s="290"/>
      <c r="KLN51" s="290"/>
      <c r="KLO51" s="290"/>
      <c r="KLP51" s="290"/>
      <c r="KLQ51" s="290"/>
      <c r="KLR51" s="290"/>
      <c r="KLS51" s="290"/>
      <c r="KLT51" s="290"/>
      <c r="KLU51" s="290"/>
      <c r="KLV51" s="290"/>
      <c r="KLW51" s="290"/>
      <c r="KLX51" s="290"/>
      <c r="KLY51" s="290"/>
      <c r="KLZ51" s="290"/>
      <c r="KMA51" s="290"/>
      <c r="KMB51" s="290"/>
      <c r="KMC51" s="290"/>
      <c r="KMD51" s="290"/>
      <c r="KME51" s="290"/>
      <c r="KMF51" s="290"/>
      <c r="KMG51" s="290"/>
      <c r="KMH51" s="290"/>
      <c r="KMI51" s="290"/>
      <c r="KMJ51" s="290"/>
      <c r="KMK51" s="290"/>
      <c r="KML51" s="290"/>
      <c r="KMM51" s="290"/>
      <c r="KMN51" s="290"/>
      <c r="KMO51" s="290"/>
      <c r="KMP51" s="290"/>
      <c r="KMQ51" s="290"/>
      <c r="KMR51" s="290"/>
      <c r="KMS51" s="290"/>
      <c r="KMT51" s="290"/>
      <c r="KMU51" s="290"/>
      <c r="KMV51" s="290"/>
      <c r="KMW51" s="290"/>
      <c r="KMX51" s="290"/>
      <c r="KMY51" s="290"/>
      <c r="KMZ51" s="290"/>
      <c r="KNA51" s="290"/>
      <c r="KNB51" s="290"/>
      <c r="KNC51" s="290"/>
      <c r="KND51" s="290"/>
      <c r="KNE51" s="290"/>
      <c r="KNF51" s="290"/>
      <c r="KNG51" s="290"/>
      <c r="KNH51" s="290"/>
      <c r="KNI51" s="290"/>
      <c r="KNJ51" s="290"/>
      <c r="KNK51" s="290"/>
      <c r="KNL51" s="290"/>
      <c r="KNM51" s="290"/>
      <c r="KNN51" s="290"/>
      <c r="KNO51" s="290"/>
      <c r="KNP51" s="290"/>
      <c r="KNQ51" s="290"/>
      <c r="KNR51" s="290"/>
      <c r="KNS51" s="290"/>
      <c r="KNT51" s="290"/>
      <c r="KNU51" s="290"/>
      <c r="KNV51" s="290"/>
      <c r="KNW51" s="290"/>
      <c r="KNX51" s="290"/>
      <c r="KNY51" s="290"/>
      <c r="KNZ51" s="290"/>
      <c r="KOA51" s="290"/>
      <c r="KOB51" s="290"/>
      <c r="KOC51" s="290"/>
      <c r="KOD51" s="290"/>
      <c r="KOE51" s="290"/>
      <c r="KOF51" s="290"/>
      <c r="KOG51" s="290"/>
      <c r="KOH51" s="290"/>
      <c r="KOI51" s="290"/>
      <c r="KOJ51" s="290"/>
      <c r="KOK51" s="290"/>
      <c r="KOL51" s="290"/>
      <c r="KOM51" s="290"/>
      <c r="KON51" s="290"/>
      <c r="KOO51" s="290"/>
      <c r="KOP51" s="290"/>
      <c r="KOQ51" s="290"/>
      <c r="KOR51" s="290"/>
      <c r="KOS51" s="290"/>
      <c r="KOT51" s="290"/>
      <c r="KOU51" s="290"/>
      <c r="KOV51" s="290"/>
      <c r="KOW51" s="290"/>
      <c r="KOX51" s="290"/>
      <c r="KOY51" s="290"/>
      <c r="KOZ51" s="290"/>
      <c r="KPA51" s="290"/>
      <c r="KPB51" s="290"/>
      <c r="KPC51" s="290"/>
      <c r="KPD51" s="290"/>
      <c r="KPE51" s="290"/>
      <c r="KPF51" s="290"/>
      <c r="KPG51" s="290"/>
      <c r="KPH51" s="290"/>
      <c r="KPI51" s="290"/>
      <c r="KPJ51" s="290"/>
      <c r="KPK51" s="290"/>
      <c r="KPL51" s="290"/>
      <c r="KPM51" s="290"/>
      <c r="KPN51" s="290"/>
      <c r="KPO51" s="290"/>
      <c r="KPP51" s="290"/>
      <c r="KPQ51" s="290"/>
      <c r="KPR51" s="290"/>
      <c r="KPS51" s="290"/>
      <c r="KPT51" s="290"/>
      <c r="KPU51" s="290"/>
      <c r="KPV51" s="290"/>
      <c r="KPW51" s="290"/>
      <c r="KPX51" s="290"/>
      <c r="KPY51" s="290"/>
      <c r="KPZ51" s="290"/>
      <c r="KQA51" s="290"/>
      <c r="KQB51" s="290"/>
      <c r="KQC51" s="290"/>
      <c r="KQD51" s="290"/>
      <c r="KQE51" s="290"/>
      <c r="KQF51" s="290"/>
      <c r="KQG51" s="290"/>
      <c r="KQH51" s="290"/>
      <c r="KQI51" s="290"/>
      <c r="KQJ51" s="290"/>
      <c r="KQK51" s="290"/>
      <c r="KQL51" s="290"/>
      <c r="KQM51" s="290"/>
      <c r="KQN51" s="290"/>
      <c r="KQO51" s="290"/>
      <c r="KQP51" s="290"/>
      <c r="KQQ51" s="290"/>
      <c r="KQR51" s="290"/>
      <c r="KQS51" s="290"/>
      <c r="KQT51" s="290"/>
      <c r="KQU51" s="290"/>
      <c r="KQV51" s="290"/>
      <c r="KQW51" s="290"/>
      <c r="KQX51" s="290"/>
      <c r="KQY51" s="290"/>
      <c r="KQZ51" s="290"/>
      <c r="KRA51" s="290"/>
      <c r="KRB51" s="290"/>
      <c r="KRC51" s="290"/>
      <c r="KRD51" s="290"/>
      <c r="KRE51" s="290"/>
      <c r="KRF51" s="290"/>
      <c r="KRG51" s="290"/>
      <c r="KRH51" s="290"/>
      <c r="KRI51" s="290"/>
      <c r="KRJ51" s="290"/>
      <c r="KRK51" s="290"/>
      <c r="KRL51" s="290"/>
      <c r="KRM51" s="290"/>
      <c r="KRN51" s="290"/>
      <c r="KRO51" s="290"/>
      <c r="KRP51" s="290"/>
      <c r="KRQ51" s="290"/>
      <c r="KRR51" s="290"/>
      <c r="KRS51" s="290"/>
      <c r="KRT51" s="290"/>
      <c r="KRU51" s="290"/>
      <c r="KRV51" s="290"/>
      <c r="KRW51" s="290"/>
      <c r="KRX51" s="290"/>
      <c r="KRY51" s="290"/>
      <c r="KRZ51" s="290"/>
      <c r="KSA51" s="290"/>
      <c r="KSB51" s="290"/>
      <c r="KSC51" s="290"/>
      <c r="KSD51" s="290"/>
      <c r="KSE51" s="290"/>
      <c r="KSF51" s="290"/>
      <c r="KSG51" s="290"/>
      <c r="KSH51" s="290"/>
      <c r="KSI51" s="290"/>
      <c r="KSJ51" s="290"/>
      <c r="KSK51" s="290"/>
      <c r="KSL51" s="290"/>
      <c r="KSM51" s="290"/>
      <c r="KSN51" s="290"/>
      <c r="KSO51" s="290"/>
      <c r="KSP51" s="290"/>
      <c r="KSQ51" s="290"/>
      <c r="KSR51" s="290"/>
      <c r="KSS51" s="290"/>
      <c r="KST51" s="290"/>
      <c r="KSU51" s="290"/>
      <c r="KSV51" s="290"/>
      <c r="KSW51" s="290"/>
      <c r="KSX51" s="290"/>
      <c r="KSY51" s="290"/>
      <c r="KSZ51" s="290"/>
      <c r="KTA51" s="290"/>
      <c r="KTB51" s="290"/>
      <c r="KTC51" s="290"/>
      <c r="KTD51" s="290"/>
      <c r="KTE51" s="290"/>
      <c r="KTF51" s="290"/>
      <c r="KTG51" s="290"/>
      <c r="KTH51" s="290"/>
      <c r="KTI51" s="290"/>
      <c r="KTJ51" s="290"/>
      <c r="KTK51" s="290"/>
      <c r="KTL51" s="290"/>
      <c r="KTM51" s="290"/>
      <c r="KTN51" s="290"/>
      <c r="KTO51" s="290"/>
      <c r="KTP51" s="290"/>
      <c r="KTQ51" s="290"/>
      <c r="KTR51" s="290"/>
      <c r="KTS51" s="290"/>
      <c r="KTT51" s="290"/>
      <c r="KTU51" s="290"/>
      <c r="KTV51" s="290"/>
      <c r="KTW51" s="290"/>
      <c r="KTX51" s="290"/>
      <c r="KTY51" s="290"/>
      <c r="KTZ51" s="290"/>
      <c r="KUA51" s="290"/>
      <c r="KUB51" s="290"/>
      <c r="KUC51" s="290"/>
      <c r="KUD51" s="290"/>
      <c r="KUE51" s="290"/>
      <c r="KUF51" s="290"/>
      <c r="KUG51" s="290"/>
      <c r="KUH51" s="290"/>
      <c r="KUI51" s="290"/>
      <c r="KUJ51" s="290"/>
      <c r="KUK51" s="290"/>
      <c r="KUL51" s="290"/>
      <c r="KUM51" s="290"/>
      <c r="KUN51" s="290"/>
      <c r="KUO51" s="290"/>
      <c r="KUP51" s="290"/>
      <c r="KUQ51" s="290"/>
      <c r="KUR51" s="290"/>
      <c r="KUS51" s="290"/>
      <c r="KUT51" s="290"/>
      <c r="KUU51" s="290"/>
      <c r="KUV51" s="290"/>
      <c r="KUW51" s="290"/>
      <c r="KUX51" s="290"/>
      <c r="KUY51" s="290"/>
      <c r="KUZ51" s="290"/>
      <c r="KVA51" s="290"/>
      <c r="KVB51" s="290"/>
      <c r="KVC51" s="290"/>
      <c r="KVD51" s="290"/>
      <c r="KVE51" s="290"/>
      <c r="KVF51" s="290"/>
      <c r="KVG51" s="290"/>
      <c r="KVH51" s="290"/>
      <c r="KVI51" s="290"/>
      <c r="KVJ51" s="290"/>
      <c r="KVK51" s="290"/>
      <c r="KVL51" s="290"/>
      <c r="KVM51" s="290"/>
      <c r="KVN51" s="290"/>
      <c r="KVO51" s="290"/>
      <c r="KVP51" s="290"/>
      <c r="KVQ51" s="290"/>
      <c r="KVR51" s="290"/>
      <c r="KVS51" s="290"/>
      <c r="KVT51" s="290"/>
      <c r="KVU51" s="290"/>
      <c r="KVV51" s="290"/>
      <c r="KVW51" s="290"/>
      <c r="KVX51" s="290"/>
      <c r="KVY51" s="290"/>
      <c r="KVZ51" s="290"/>
      <c r="KWA51" s="290"/>
      <c r="KWB51" s="290"/>
      <c r="KWC51" s="290"/>
      <c r="KWD51" s="290"/>
      <c r="KWE51" s="290"/>
      <c r="KWF51" s="290"/>
      <c r="KWG51" s="290"/>
      <c r="KWH51" s="290"/>
      <c r="KWI51" s="290"/>
      <c r="KWJ51" s="290"/>
      <c r="KWK51" s="290"/>
      <c r="KWL51" s="290"/>
      <c r="KWM51" s="290"/>
      <c r="KWN51" s="290"/>
      <c r="KWO51" s="290"/>
      <c r="KWP51" s="290"/>
      <c r="KWQ51" s="290"/>
      <c r="KWR51" s="290"/>
      <c r="KWS51" s="290"/>
      <c r="KWT51" s="290"/>
      <c r="KWU51" s="290"/>
      <c r="KWV51" s="290"/>
      <c r="KWW51" s="290"/>
      <c r="KWX51" s="290"/>
      <c r="KWY51" s="290"/>
      <c r="KWZ51" s="290"/>
      <c r="KXA51" s="290"/>
      <c r="KXB51" s="290"/>
      <c r="KXC51" s="290"/>
      <c r="KXD51" s="290"/>
      <c r="KXE51" s="290"/>
      <c r="KXF51" s="290"/>
      <c r="KXG51" s="290"/>
      <c r="KXH51" s="290"/>
      <c r="KXI51" s="290"/>
      <c r="KXJ51" s="290"/>
      <c r="KXK51" s="290"/>
      <c r="KXL51" s="290"/>
      <c r="KXM51" s="290"/>
      <c r="KXN51" s="290"/>
      <c r="KXO51" s="290"/>
      <c r="KXP51" s="290"/>
      <c r="KXQ51" s="290"/>
      <c r="KXR51" s="290"/>
      <c r="KXS51" s="290"/>
      <c r="KXT51" s="290"/>
      <c r="KXU51" s="290"/>
      <c r="KXV51" s="290"/>
      <c r="KXW51" s="290"/>
      <c r="KXX51" s="290"/>
      <c r="KXY51" s="290"/>
      <c r="KXZ51" s="290"/>
      <c r="KYA51" s="290"/>
      <c r="KYB51" s="290"/>
      <c r="KYC51" s="290"/>
      <c r="KYD51" s="290"/>
      <c r="KYE51" s="290"/>
      <c r="KYF51" s="290"/>
      <c r="KYG51" s="290"/>
      <c r="KYH51" s="290"/>
      <c r="KYI51" s="290"/>
      <c r="KYJ51" s="290"/>
      <c r="KYK51" s="290"/>
      <c r="KYL51" s="290"/>
      <c r="KYM51" s="290"/>
      <c r="KYN51" s="290"/>
      <c r="KYO51" s="290"/>
      <c r="KYP51" s="290"/>
      <c r="KYQ51" s="290"/>
      <c r="KYR51" s="290"/>
      <c r="KYS51" s="290"/>
      <c r="KYT51" s="290"/>
      <c r="KYU51" s="290"/>
      <c r="KYV51" s="290"/>
      <c r="KYW51" s="290"/>
      <c r="KYX51" s="290"/>
      <c r="KYY51" s="290"/>
      <c r="KYZ51" s="290"/>
      <c r="KZA51" s="290"/>
      <c r="KZB51" s="290"/>
      <c r="KZC51" s="290"/>
      <c r="KZD51" s="290"/>
      <c r="KZE51" s="290"/>
      <c r="KZF51" s="290"/>
      <c r="KZG51" s="290"/>
      <c r="KZH51" s="290"/>
      <c r="KZI51" s="290"/>
      <c r="KZJ51" s="290"/>
      <c r="KZK51" s="290"/>
      <c r="KZL51" s="290"/>
      <c r="KZM51" s="290"/>
      <c r="KZN51" s="290"/>
      <c r="KZO51" s="290"/>
      <c r="KZP51" s="290"/>
      <c r="KZQ51" s="290"/>
      <c r="KZR51" s="290"/>
      <c r="KZS51" s="290"/>
      <c r="KZT51" s="290"/>
      <c r="KZU51" s="290"/>
      <c r="KZV51" s="290"/>
      <c r="KZW51" s="290"/>
      <c r="KZX51" s="290"/>
      <c r="KZY51" s="290"/>
      <c r="KZZ51" s="290"/>
      <c r="LAA51" s="290"/>
      <c r="LAB51" s="290"/>
      <c r="LAC51" s="290"/>
      <c r="LAD51" s="290"/>
      <c r="LAE51" s="290"/>
      <c r="LAF51" s="290"/>
      <c r="LAG51" s="290"/>
      <c r="LAH51" s="290"/>
      <c r="LAI51" s="290"/>
      <c r="LAJ51" s="290"/>
      <c r="LAK51" s="290"/>
      <c r="LAL51" s="290"/>
      <c r="LAM51" s="290"/>
      <c r="LAN51" s="290"/>
      <c r="LAO51" s="290"/>
      <c r="LAP51" s="290"/>
      <c r="LAQ51" s="290"/>
      <c r="LAR51" s="290"/>
      <c r="LAS51" s="290"/>
      <c r="LAT51" s="290"/>
      <c r="LAU51" s="290"/>
      <c r="LAV51" s="290"/>
      <c r="LAW51" s="290"/>
      <c r="LAX51" s="290"/>
      <c r="LAY51" s="290"/>
      <c r="LAZ51" s="290"/>
      <c r="LBA51" s="290"/>
      <c r="LBB51" s="290"/>
      <c r="LBC51" s="290"/>
      <c r="LBD51" s="290"/>
      <c r="LBE51" s="290"/>
      <c r="LBF51" s="290"/>
      <c r="LBG51" s="290"/>
      <c r="LBH51" s="290"/>
      <c r="LBI51" s="290"/>
      <c r="LBJ51" s="290"/>
      <c r="LBK51" s="290"/>
      <c r="LBL51" s="290"/>
      <c r="LBM51" s="290"/>
      <c r="LBN51" s="290"/>
      <c r="LBO51" s="290"/>
      <c r="LBP51" s="290"/>
      <c r="LBQ51" s="290"/>
      <c r="LBR51" s="290"/>
      <c r="LBS51" s="290"/>
      <c r="LBT51" s="290"/>
      <c r="LBU51" s="290"/>
      <c r="LBV51" s="290"/>
      <c r="LBW51" s="290"/>
      <c r="LBX51" s="290"/>
      <c r="LBY51" s="290"/>
      <c r="LBZ51" s="290"/>
      <c r="LCA51" s="290"/>
    </row>
    <row r="52" spans="1:8191" ht="15" customHeight="1" x14ac:dyDescent="0.25">
      <c r="B52" s="10" t="s">
        <v>176</v>
      </c>
      <c r="C52" s="37"/>
      <c r="D52" s="37"/>
      <c r="E52" s="283"/>
      <c r="F52" s="283"/>
      <c r="G52" s="283"/>
      <c r="H52" s="265"/>
      <c r="I52" s="290"/>
      <c r="J52" s="290"/>
      <c r="K52" s="290"/>
      <c r="L52" s="290"/>
      <c r="M52" s="290"/>
      <c r="N52" s="290"/>
      <c r="O52" s="290"/>
      <c r="P52" s="290"/>
      <c r="Q52" s="290"/>
      <c r="R52" s="290"/>
      <c r="S52" s="290"/>
      <c r="T52" s="290"/>
      <c r="U52" s="290"/>
      <c r="V52" s="290"/>
      <c r="W52" s="290"/>
      <c r="X52" s="290"/>
      <c r="Y52" s="290"/>
      <c r="Z52" s="290"/>
      <c r="AA52" s="290"/>
      <c r="AB52" s="290"/>
      <c r="AC52" s="290"/>
      <c r="AD52" s="290"/>
      <c r="AE52" s="290"/>
      <c r="AF52" s="290"/>
      <c r="AG52" s="290"/>
      <c r="AH52" s="290"/>
      <c r="AI52" s="290"/>
      <c r="AJ52" s="290"/>
      <c r="AK52" s="290"/>
      <c r="AL52" s="290"/>
      <c r="AM52" s="290"/>
      <c r="AN52" s="290"/>
      <c r="AO52" s="290"/>
      <c r="AP52" s="290"/>
      <c r="AQ52" s="290"/>
      <c r="AR52" s="290"/>
      <c r="AS52" s="290"/>
      <c r="AT52" s="290"/>
      <c r="AU52" s="290"/>
      <c r="AV52" s="290"/>
      <c r="AW52" s="290"/>
      <c r="AX52" s="290"/>
      <c r="AY52" s="290"/>
      <c r="AZ52" s="290"/>
      <c r="BA52" s="290"/>
      <c r="BB52" s="290"/>
      <c r="BC52" s="290"/>
      <c r="BD52" s="290"/>
      <c r="BE52" s="290"/>
      <c r="BF52" s="290"/>
      <c r="BG52" s="290"/>
      <c r="BH52" s="290"/>
      <c r="BI52" s="290"/>
      <c r="BJ52" s="290"/>
      <c r="BK52" s="290"/>
      <c r="BL52" s="290"/>
      <c r="BM52" s="290"/>
      <c r="BN52" s="290"/>
      <c r="BO52" s="290"/>
      <c r="BP52" s="290"/>
      <c r="BQ52" s="290"/>
      <c r="BR52" s="290"/>
      <c r="BS52" s="290"/>
      <c r="BT52" s="290"/>
      <c r="BU52" s="290"/>
      <c r="BV52" s="290"/>
      <c r="BW52" s="290"/>
      <c r="BX52" s="290"/>
      <c r="BY52" s="290"/>
      <c r="BZ52" s="290"/>
      <c r="CA52" s="290"/>
      <c r="CB52" s="290"/>
      <c r="CC52" s="290"/>
      <c r="CD52" s="290"/>
      <c r="CE52" s="290"/>
      <c r="CF52" s="290"/>
      <c r="CG52" s="290"/>
      <c r="CH52" s="290"/>
      <c r="CI52" s="290"/>
      <c r="CJ52" s="290"/>
      <c r="CK52" s="290"/>
      <c r="CL52" s="290"/>
      <c r="CM52" s="290"/>
      <c r="CN52" s="290"/>
      <c r="CO52" s="290"/>
      <c r="CP52" s="290"/>
      <c r="CQ52" s="290"/>
      <c r="CR52" s="290"/>
      <c r="CS52" s="290"/>
      <c r="CT52" s="290"/>
      <c r="CU52" s="290"/>
      <c r="CV52" s="290"/>
      <c r="CW52" s="290"/>
      <c r="CX52" s="290"/>
      <c r="CY52" s="290"/>
      <c r="CZ52" s="290"/>
      <c r="DA52" s="290"/>
      <c r="DB52" s="290"/>
      <c r="DC52" s="290"/>
      <c r="DD52" s="290"/>
      <c r="DE52" s="290"/>
      <c r="DF52" s="290"/>
      <c r="DG52" s="290"/>
      <c r="DH52" s="290"/>
      <c r="DI52" s="290"/>
      <c r="DJ52" s="290"/>
      <c r="DK52" s="290"/>
      <c r="DL52" s="290"/>
      <c r="DM52" s="290"/>
      <c r="DN52" s="290"/>
      <c r="DO52" s="290"/>
      <c r="DP52" s="290"/>
      <c r="DQ52" s="290"/>
      <c r="DR52" s="290"/>
      <c r="DS52" s="290"/>
      <c r="DT52" s="290"/>
      <c r="DU52" s="290"/>
      <c r="DV52" s="290"/>
      <c r="DW52" s="290"/>
      <c r="DX52" s="290"/>
      <c r="DY52" s="290"/>
      <c r="DZ52" s="290"/>
      <c r="EA52" s="290"/>
      <c r="EB52" s="290"/>
      <c r="EC52" s="290"/>
      <c r="ED52" s="290"/>
      <c r="EE52" s="290"/>
      <c r="EF52" s="290"/>
      <c r="EG52" s="290"/>
      <c r="EH52" s="290"/>
      <c r="EI52" s="290"/>
      <c r="EJ52" s="290"/>
      <c r="EK52" s="290"/>
      <c r="EL52" s="290"/>
      <c r="EM52" s="290"/>
      <c r="EN52" s="290"/>
      <c r="EO52" s="290"/>
      <c r="EP52" s="290"/>
      <c r="EQ52" s="290"/>
      <c r="ER52" s="290"/>
      <c r="ES52" s="290"/>
      <c r="ET52" s="290"/>
      <c r="EU52" s="290"/>
      <c r="EV52" s="290"/>
      <c r="EW52" s="290"/>
      <c r="EX52" s="290"/>
      <c r="EY52" s="290"/>
      <c r="EZ52" s="290"/>
      <c r="FA52" s="290"/>
      <c r="FB52" s="290"/>
      <c r="FC52" s="290"/>
      <c r="FD52" s="290"/>
      <c r="FE52" s="290"/>
      <c r="FF52" s="290"/>
      <c r="FG52" s="290"/>
      <c r="FH52" s="290"/>
      <c r="FI52" s="290"/>
      <c r="FJ52" s="290"/>
      <c r="FK52" s="290"/>
      <c r="FL52" s="290"/>
      <c r="FM52" s="290"/>
      <c r="FN52" s="290"/>
      <c r="FO52" s="290"/>
      <c r="FP52" s="290"/>
      <c r="FQ52" s="290"/>
      <c r="FR52" s="290"/>
      <c r="FS52" s="290"/>
      <c r="FT52" s="290"/>
      <c r="FU52" s="290"/>
      <c r="FV52" s="290"/>
      <c r="FW52" s="290"/>
      <c r="FX52" s="290"/>
      <c r="FY52" s="290"/>
      <c r="FZ52" s="290"/>
      <c r="GA52" s="290"/>
      <c r="GB52" s="290"/>
      <c r="GC52" s="290"/>
      <c r="GD52" s="290"/>
      <c r="GE52" s="290"/>
      <c r="GF52" s="290"/>
      <c r="GG52" s="290"/>
      <c r="GH52" s="290"/>
      <c r="GI52" s="290"/>
      <c r="GJ52" s="290"/>
      <c r="GK52" s="290"/>
      <c r="GL52" s="290"/>
      <c r="GM52" s="290"/>
      <c r="GN52" s="290"/>
      <c r="GO52" s="290"/>
      <c r="GP52" s="290"/>
      <c r="GQ52" s="290"/>
      <c r="GR52" s="290"/>
      <c r="GS52" s="290"/>
      <c r="GT52" s="290"/>
      <c r="GU52" s="290"/>
      <c r="GV52" s="290"/>
      <c r="GW52" s="290"/>
      <c r="GX52" s="290"/>
      <c r="GY52" s="290"/>
      <c r="GZ52" s="290"/>
      <c r="HA52" s="290"/>
      <c r="HB52" s="290"/>
      <c r="HC52" s="290"/>
      <c r="HD52" s="290"/>
      <c r="HE52" s="290"/>
      <c r="HF52" s="290"/>
      <c r="HG52" s="290"/>
      <c r="HH52" s="290"/>
      <c r="HI52" s="290"/>
      <c r="HJ52" s="290"/>
      <c r="HK52" s="290"/>
      <c r="HL52" s="290"/>
      <c r="HM52" s="290"/>
      <c r="HN52" s="290"/>
      <c r="HO52" s="290"/>
      <c r="HP52" s="290"/>
      <c r="HQ52" s="290"/>
      <c r="HR52" s="290"/>
      <c r="HS52" s="290"/>
      <c r="HT52" s="290"/>
      <c r="HU52" s="290"/>
      <c r="HV52" s="290"/>
      <c r="HW52" s="290"/>
      <c r="HX52" s="290"/>
      <c r="HY52" s="290"/>
      <c r="HZ52" s="290"/>
      <c r="IA52" s="290"/>
      <c r="IB52" s="290"/>
      <c r="IC52" s="290"/>
      <c r="ID52" s="290"/>
      <c r="IE52" s="290"/>
      <c r="IF52" s="290"/>
      <c r="IG52" s="290"/>
      <c r="IH52" s="290"/>
      <c r="II52" s="290"/>
      <c r="IJ52" s="290"/>
      <c r="IK52" s="290"/>
      <c r="IL52" s="290"/>
      <c r="IM52" s="290"/>
      <c r="IN52" s="290"/>
      <c r="IO52" s="290"/>
      <c r="IP52" s="290"/>
      <c r="IQ52" s="290"/>
      <c r="IR52" s="290"/>
      <c r="IS52" s="290"/>
      <c r="IT52" s="290"/>
      <c r="IU52" s="290"/>
      <c r="IV52" s="290"/>
      <c r="IW52" s="290"/>
      <c r="IX52" s="290"/>
      <c r="IY52" s="290"/>
      <c r="IZ52" s="290"/>
      <c r="JA52" s="290"/>
      <c r="JB52" s="290"/>
      <c r="JC52" s="290"/>
      <c r="JD52" s="290"/>
      <c r="JE52" s="290"/>
      <c r="JF52" s="290"/>
      <c r="JG52" s="290"/>
      <c r="JH52" s="290"/>
      <c r="JI52" s="290"/>
      <c r="JJ52" s="290"/>
      <c r="JK52" s="290"/>
      <c r="JL52" s="290"/>
      <c r="JM52" s="290"/>
      <c r="JN52" s="290"/>
      <c r="JO52" s="290"/>
      <c r="JP52" s="290"/>
      <c r="JQ52" s="290"/>
      <c r="JR52" s="290"/>
      <c r="JS52" s="290"/>
      <c r="JT52" s="290"/>
      <c r="JU52" s="290"/>
      <c r="JV52" s="290"/>
      <c r="JW52" s="290"/>
      <c r="JX52" s="290"/>
      <c r="JY52" s="290"/>
      <c r="JZ52" s="290"/>
      <c r="KA52" s="290"/>
      <c r="KB52" s="290"/>
      <c r="KC52" s="290"/>
      <c r="KD52" s="290"/>
      <c r="KE52" s="290"/>
      <c r="KF52" s="290"/>
      <c r="KG52" s="290"/>
      <c r="KH52" s="290"/>
      <c r="KI52" s="290"/>
      <c r="KJ52" s="290"/>
      <c r="KK52" s="290"/>
      <c r="KL52" s="290"/>
      <c r="KM52" s="290"/>
      <c r="KN52" s="290"/>
      <c r="KO52" s="290"/>
      <c r="KP52" s="290"/>
      <c r="KQ52" s="290"/>
      <c r="KR52" s="290"/>
      <c r="KS52" s="290"/>
      <c r="KT52" s="290"/>
      <c r="KU52" s="290"/>
      <c r="KV52" s="290"/>
      <c r="KW52" s="290"/>
      <c r="KX52" s="290"/>
      <c r="KY52" s="290"/>
      <c r="KZ52" s="290"/>
      <c r="LA52" s="290"/>
      <c r="LB52" s="290"/>
      <c r="LC52" s="290"/>
      <c r="LD52" s="290"/>
      <c r="LE52" s="290"/>
      <c r="LF52" s="290"/>
      <c r="LG52" s="290"/>
      <c r="LH52" s="290"/>
      <c r="LI52" s="290"/>
      <c r="LJ52" s="290"/>
      <c r="LK52" s="290"/>
      <c r="LL52" s="290"/>
      <c r="LM52" s="290"/>
      <c r="LN52" s="290"/>
      <c r="LO52" s="290"/>
      <c r="LP52" s="290"/>
      <c r="LQ52" s="290"/>
      <c r="LR52" s="290"/>
      <c r="LS52" s="290"/>
      <c r="LT52" s="290"/>
      <c r="LU52" s="290"/>
      <c r="LV52" s="290"/>
      <c r="LW52" s="290"/>
      <c r="LX52" s="290"/>
      <c r="LY52" s="290"/>
      <c r="LZ52" s="290"/>
      <c r="MA52" s="290"/>
      <c r="MB52" s="290"/>
      <c r="MC52" s="290"/>
      <c r="MD52" s="290"/>
      <c r="ME52" s="290"/>
      <c r="MF52" s="290"/>
      <c r="MG52" s="290"/>
      <c r="MH52" s="290"/>
      <c r="MI52" s="290"/>
      <c r="MJ52" s="290"/>
      <c r="MK52" s="290"/>
      <c r="ML52" s="290"/>
      <c r="MM52" s="290"/>
      <c r="MN52" s="290"/>
      <c r="MO52" s="290"/>
      <c r="MP52" s="290"/>
      <c r="MQ52" s="290"/>
      <c r="MR52" s="290"/>
      <c r="MS52" s="290"/>
      <c r="MT52" s="290"/>
      <c r="MU52" s="290"/>
      <c r="MV52" s="290"/>
      <c r="MW52" s="290"/>
      <c r="MX52" s="290"/>
      <c r="MY52" s="290"/>
      <c r="MZ52" s="290"/>
      <c r="NA52" s="290"/>
      <c r="NB52" s="290"/>
      <c r="NC52" s="290"/>
      <c r="ND52" s="290"/>
      <c r="NE52" s="290"/>
      <c r="NF52" s="290"/>
      <c r="NG52" s="290"/>
      <c r="NH52" s="290"/>
      <c r="NI52" s="290"/>
      <c r="NJ52" s="290"/>
      <c r="NK52" s="290"/>
      <c r="NL52" s="290"/>
      <c r="NM52" s="290"/>
      <c r="NN52" s="290"/>
      <c r="NO52" s="290"/>
      <c r="NP52" s="290"/>
      <c r="NQ52" s="290"/>
      <c r="NR52" s="290"/>
      <c r="NS52" s="290"/>
      <c r="NT52" s="290"/>
      <c r="NU52" s="290"/>
      <c r="NV52" s="290"/>
      <c r="NW52" s="290"/>
      <c r="NX52" s="290"/>
      <c r="NY52" s="290"/>
      <c r="NZ52" s="290"/>
      <c r="OA52" s="290"/>
      <c r="OB52" s="290"/>
      <c r="OC52" s="290"/>
      <c r="OD52" s="290"/>
      <c r="OE52" s="290"/>
      <c r="OF52" s="290"/>
      <c r="OG52" s="290"/>
      <c r="OH52" s="290"/>
      <c r="OI52" s="290"/>
      <c r="OJ52" s="290"/>
      <c r="OK52" s="290"/>
      <c r="OL52" s="290"/>
      <c r="OM52" s="290"/>
      <c r="ON52" s="290"/>
      <c r="OO52" s="290"/>
      <c r="OP52" s="290"/>
      <c r="OQ52" s="290"/>
      <c r="OR52" s="290"/>
      <c r="OS52" s="290"/>
      <c r="OT52" s="290"/>
      <c r="OU52" s="290"/>
      <c r="OV52" s="290"/>
      <c r="OW52" s="290"/>
      <c r="OX52" s="290"/>
      <c r="OY52" s="290"/>
      <c r="OZ52" s="290"/>
      <c r="PA52" s="290"/>
      <c r="PB52" s="290"/>
      <c r="PC52" s="290"/>
      <c r="PD52" s="290"/>
      <c r="PE52" s="290"/>
      <c r="PF52" s="290"/>
      <c r="PG52" s="290"/>
      <c r="PH52" s="290"/>
      <c r="PI52" s="290"/>
      <c r="PJ52" s="290"/>
      <c r="PK52" s="290"/>
      <c r="PL52" s="290"/>
      <c r="PM52" s="290"/>
      <c r="PN52" s="290"/>
      <c r="PO52" s="290"/>
      <c r="PP52" s="290"/>
      <c r="PQ52" s="290"/>
      <c r="PR52" s="290"/>
      <c r="PS52" s="290"/>
      <c r="PT52" s="290"/>
      <c r="PU52" s="290"/>
      <c r="PV52" s="290"/>
      <c r="PW52" s="290"/>
      <c r="PX52" s="290"/>
      <c r="PY52" s="290"/>
      <c r="PZ52" s="290"/>
      <c r="QA52" s="290"/>
      <c r="QB52" s="290"/>
      <c r="QC52" s="290"/>
      <c r="QD52" s="290"/>
      <c r="QE52" s="290"/>
      <c r="QF52" s="290"/>
      <c r="QG52" s="290"/>
      <c r="QH52" s="290"/>
      <c r="QI52" s="290"/>
      <c r="QJ52" s="290"/>
      <c r="QK52" s="290"/>
      <c r="QL52" s="290"/>
      <c r="QM52" s="290"/>
      <c r="QN52" s="290"/>
      <c r="QO52" s="290"/>
      <c r="QP52" s="290"/>
      <c r="QQ52" s="290"/>
      <c r="QR52" s="290"/>
      <c r="QS52" s="290"/>
      <c r="QT52" s="290"/>
      <c r="QU52" s="290"/>
      <c r="QV52" s="290"/>
      <c r="QW52" s="290"/>
      <c r="QX52" s="290"/>
      <c r="QY52" s="290"/>
      <c r="QZ52" s="290"/>
      <c r="RA52" s="290"/>
      <c r="RB52" s="290"/>
      <c r="RC52" s="290"/>
      <c r="RD52" s="290"/>
      <c r="RE52" s="290"/>
      <c r="RF52" s="290"/>
      <c r="RG52" s="290"/>
      <c r="RH52" s="290"/>
      <c r="RI52" s="290"/>
      <c r="RJ52" s="290"/>
      <c r="RK52" s="290"/>
      <c r="RL52" s="290"/>
      <c r="RM52" s="290"/>
      <c r="RN52" s="290"/>
      <c r="RO52" s="290"/>
      <c r="RP52" s="290"/>
      <c r="RQ52" s="290"/>
      <c r="RR52" s="290"/>
      <c r="RS52" s="290"/>
      <c r="RT52" s="290"/>
      <c r="RU52" s="290"/>
      <c r="RV52" s="290"/>
      <c r="RW52" s="290"/>
      <c r="RX52" s="290"/>
      <c r="RY52" s="290"/>
      <c r="RZ52" s="290"/>
      <c r="SA52" s="290"/>
      <c r="SB52" s="290"/>
      <c r="SC52" s="290"/>
      <c r="SD52" s="290"/>
      <c r="SE52" s="290"/>
      <c r="SF52" s="290"/>
      <c r="SG52" s="290"/>
      <c r="SH52" s="290"/>
      <c r="SI52" s="290"/>
      <c r="SJ52" s="290"/>
      <c r="SK52" s="290"/>
      <c r="SL52" s="290"/>
      <c r="SM52" s="290"/>
      <c r="SN52" s="290"/>
      <c r="SO52" s="290"/>
      <c r="SP52" s="290"/>
      <c r="SQ52" s="290"/>
      <c r="SR52" s="290"/>
      <c r="SS52" s="290"/>
      <c r="ST52" s="290"/>
      <c r="SU52" s="290"/>
      <c r="SV52" s="290"/>
      <c r="SW52" s="290"/>
      <c r="SX52" s="290"/>
      <c r="SY52" s="290"/>
      <c r="SZ52" s="290"/>
      <c r="TA52" s="290"/>
      <c r="TB52" s="290"/>
      <c r="TC52" s="290"/>
      <c r="TD52" s="290"/>
      <c r="TE52" s="290"/>
      <c r="TF52" s="290"/>
      <c r="TG52" s="290"/>
      <c r="TH52" s="290"/>
      <c r="TI52" s="290"/>
      <c r="TJ52" s="290"/>
      <c r="TK52" s="290"/>
      <c r="TL52" s="290"/>
      <c r="TM52" s="290"/>
      <c r="TN52" s="290"/>
      <c r="TO52" s="290"/>
      <c r="TP52" s="290"/>
      <c r="TQ52" s="290"/>
      <c r="TR52" s="290"/>
      <c r="TS52" s="290"/>
      <c r="TT52" s="290"/>
      <c r="TU52" s="290"/>
      <c r="TV52" s="290"/>
      <c r="TW52" s="290"/>
      <c r="TX52" s="290"/>
      <c r="TY52" s="290"/>
      <c r="TZ52" s="290"/>
      <c r="UA52" s="290"/>
      <c r="UB52" s="290"/>
      <c r="UC52" s="290"/>
      <c r="UD52" s="290"/>
      <c r="UE52" s="290"/>
      <c r="UF52" s="290"/>
      <c r="UG52" s="290"/>
      <c r="UH52" s="290"/>
      <c r="UI52" s="290"/>
      <c r="UJ52" s="290"/>
      <c r="UK52" s="290"/>
      <c r="UL52" s="290"/>
      <c r="UM52" s="290"/>
      <c r="UN52" s="290"/>
      <c r="UO52" s="290"/>
      <c r="UP52" s="290"/>
      <c r="UQ52" s="290"/>
      <c r="UR52" s="290"/>
      <c r="US52" s="290"/>
      <c r="UT52" s="290"/>
      <c r="UU52" s="290"/>
      <c r="UV52" s="290"/>
      <c r="UW52" s="290"/>
      <c r="UX52" s="290"/>
      <c r="UY52" s="290"/>
      <c r="UZ52" s="290"/>
      <c r="VA52" s="290"/>
      <c r="VB52" s="290"/>
      <c r="VC52" s="290"/>
      <c r="VD52" s="290"/>
      <c r="VE52" s="290"/>
      <c r="VF52" s="290"/>
      <c r="VG52" s="290"/>
      <c r="VH52" s="290"/>
      <c r="VI52" s="290"/>
      <c r="VJ52" s="290"/>
      <c r="VK52" s="290"/>
      <c r="VL52" s="290"/>
      <c r="VM52" s="290"/>
      <c r="VN52" s="290"/>
      <c r="VO52" s="290"/>
      <c r="VP52" s="290"/>
      <c r="VQ52" s="290"/>
      <c r="VR52" s="290"/>
      <c r="VS52" s="290"/>
      <c r="VT52" s="290"/>
      <c r="VU52" s="290"/>
      <c r="VV52" s="290"/>
      <c r="VW52" s="290"/>
      <c r="VX52" s="290"/>
      <c r="VY52" s="290"/>
      <c r="VZ52" s="290"/>
      <c r="WA52" s="290"/>
      <c r="WB52" s="290"/>
      <c r="WC52" s="290"/>
      <c r="WD52" s="290"/>
      <c r="WE52" s="290"/>
      <c r="WF52" s="290"/>
      <c r="WG52" s="290"/>
      <c r="WH52" s="290"/>
      <c r="WI52" s="290"/>
      <c r="WJ52" s="290"/>
      <c r="WK52" s="290"/>
      <c r="WL52" s="290"/>
      <c r="WM52" s="290"/>
      <c r="WN52" s="290"/>
      <c r="WO52" s="290"/>
      <c r="WP52" s="290"/>
      <c r="WQ52" s="290"/>
      <c r="WR52" s="290"/>
      <c r="WS52" s="290"/>
      <c r="WT52" s="290"/>
      <c r="WU52" s="290"/>
      <c r="WV52" s="290"/>
      <c r="WW52" s="290"/>
      <c r="WX52" s="290"/>
      <c r="WY52" s="290"/>
      <c r="WZ52" s="290"/>
      <c r="XA52" s="290"/>
      <c r="XB52" s="290"/>
      <c r="XC52" s="290"/>
      <c r="XD52" s="290"/>
      <c r="XE52" s="290"/>
      <c r="XF52" s="290"/>
      <c r="XG52" s="290"/>
      <c r="XH52" s="290"/>
      <c r="XI52" s="290"/>
      <c r="XJ52" s="290"/>
      <c r="XK52" s="290"/>
      <c r="XL52" s="290"/>
      <c r="XM52" s="290"/>
      <c r="XN52" s="290"/>
      <c r="XO52" s="290"/>
      <c r="XP52" s="290"/>
      <c r="XQ52" s="290"/>
      <c r="XR52" s="290"/>
      <c r="XS52" s="290"/>
      <c r="XT52" s="290"/>
      <c r="XU52" s="290"/>
      <c r="XV52" s="290"/>
      <c r="XW52" s="290"/>
      <c r="XX52" s="290"/>
      <c r="XY52" s="290"/>
      <c r="XZ52" s="290"/>
      <c r="YA52" s="290"/>
      <c r="YB52" s="290"/>
      <c r="YC52" s="290"/>
      <c r="YD52" s="290"/>
      <c r="YE52" s="290"/>
      <c r="YF52" s="290"/>
      <c r="YG52" s="290"/>
      <c r="YH52" s="290"/>
      <c r="YI52" s="290"/>
      <c r="YJ52" s="290"/>
      <c r="YK52" s="290"/>
      <c r="YL52" s="290"/>
      <c r="YM52" s="290"/>
      <c r="YN52" s="290"/>
      <c r="YO52" s="290"/>
      <c r="YP52" s="290"/>
      <c r="YQ52" s="290"/>
      <c r="YR52" s="290"/>
      <c r="YS52" s="290"/>
      <c r="YT52" s="290"/>
      <c r="YU52" s="290"/>
      <c r="YV52" s="290"/>
      <c r="YW52" s="290"/>
      <c r="YX52" s="290"/>
      <c r="YY52" s="290"/>
      <c r="YZ52" s="290"/>
      <c r="ZA52" s="290"/>
      <c r="ZB52" s="290"/>
      <c r="ZC52" s="290"/>
      <c r="ZD52" s="290"/>
      <c r="ZE52" s="290"/>
      <c r="ZF52" s="290"/>
      <c r="ZG52" s="290"/>
      <c r="ZH52" s="290"/>
      <c r="ZI52" s="290"/>
      <c r="ZJ52" s="290"/>
      <c r="ZK52" s="290"/>
      <c r="ZL52" s="290"/>
      <c r="ZM52" s="290"/>
      <c r="ZN52" s="290"/>
      <c r="ZO52" s="290"/>
      <c r="ZP52" s="290"/>
      <c r="ZQ52" s="290"/>
      <c r="ZR52" s="290"/>
      <c r="ZS52" s="290"/>
      <c r="ZT52" s="290"/>
      <c r="ZU52" s="290"/>
      <c r="ZV52" s="290"/>
      <c r="ZW52" s="290"/>
      <c r="ZX52" s="290"/>
      <c r="ZY52" s="290"/>
      <c r="ZZ52" s="290"/>
      <c r="AAA52" s="290"/>
      <c r="AAB52" s="290"/>
      <c r="AAC52" s="290"/>
      <c r="AAD52" s="290"/>
      <c r="AAE52" s="290"/>
      <c r="AAF52" s="290"/>
      <c r="AAG52" s="290"/>
      <c r="AAH52" s="290"/>
      <c r="AAI52" s="290"/>
      <c r="AAJ52" s="290"/>
      <c r="AAK52" s="290"/>
      <c r="AAL52" s="290"/>
      <c r="AAM52" s="290"/>
      <c r="AAN52" s="290"/>
      <c r="AAO52" s="290"/>
      <c r="AAP52" s="290"/>
      <c r="AAQ52" s="290"/>
      <c r="AAR52" s="290"/>
      <c r="AAS52" s="290"/>
      <c r="AAT52" s="290"/>
      <c r="AAU52" s="290"/>
      <c r="AAV52" s="290"/>
      <c r="AAW52" s="290"/>
      <c r="AAX52" s="290"/>
      <c r="AAY52" s="290"/>
      <c r="AAZ52" s="290"/>
      <c r="ABA52" s="290"/>
      <c r="ABB52" s="290"/>
      <c r="ABC52" s="290"/>
      <c r="ABD52" s="290"/>
      <c r="ABE52" s="290"/>
      <c r="ABF52" s="290"/>
      <c r="ABG52" s="290"/>
      <c r="ABH52" s="290"/>
      <c r="ABI52" s="290"/>
      <c r="ABJ52" s="290"/>
      <c r="ABK52" s="290"/>
      <c r="ABL52" s="290"/>
      <c r="ABM52" s="290"/>
      <c r="ABN52" s="290"/>
      <c r="ABO52" s="290"/>
      <c r="ABP52" s="290"/>
      <c r="ABQ52" s="290"/>
      <c r="ABR52" s="290"/>
      <c r="ABS52" s="290"/>
      <c r="ABT52" s="290"/>
      <c r="ABU52" s="290"/>
      <c r="ABV52" s="290"/>
      <c r="ABW52" s="290"/>
      <c r="ABX52" s="290"/>
      <c r="ABY52" s="290"/>
      <c r="ABZ52" s="290"/>
      <c r="ACA52" s="290"/>
      <c r="ACB52" s="290"/>
      <c r="ACC52" s="290"/>
      <c r="ACD52" s="290"/>
      <c r="ACE52" s="290"/>
      <c r="ACF52" s="290"/>
      <c r="ACG52" s="290"/>
      <c r="ACH52" s="290"/>
      <c r="ACI52" s="290"/>
      <c r="ACJ52" s="290"/>
      <c r="ACK52" s="290"/>
      <c r="ACL52" s="290"/>
      <c r="ACM52" s="290"/>
      <c r="ACN52" s="290"/>
      <c r="ACO52" s="290"/>
      <c r="ACP52" s="290"/>
      <c r="ACQ52" s="290"/>
      <c r="ACR52" s="290"/>
      <c r="ACS52" s="290"/>
      <c r="ACT52" s="290"/>
      <c r="ACU52" s="290"/>
      <c r="ACV52" s="290"/>
      <c r="ACW52" s="290"/>
      <c r="ACX52" s="290"/>
      <c r="ACY52" s="290"/>
      <c r="ACZ52" s="290"/>
      <c r="ADA52" s="290"/>
      <c r="ADB52" s="290"/>
      <c r="ADC52" s="290"/>
      <c r="ADD52" s="290"/>
      <c r="ADE52" s="290"/>
      <c r="ADF52" s="290"/>
      <c r="ADG52" s="290"/>
      <c r="ADH52" s="290"/>
      <c r="ADI52" s="290"/>
      <c r="ADJ52" s="290"/>
      <c r="ADK52" s="290"/>
      <c r="ADL52" s="290"/>
      <c r="ADM52" s="290"/>
      <c r="ADN52" s="290"/>
      <c r="ADO52" s="290"/>
      <c r="ADP52" s="290"/>
      <c r="ADQ52" s="290"/>
      <c r="ADR52" s="290"/>
      <c r="ADS52" s="290"/>
      <c r="ADT52" s="290"/>
      <c r="ADU52" s="290"/>
      <c r="ADV52" s="290"/>
      <c r="ADW52" s="290"/>
      <c r="ADX52" s="290"/>
      <c r="ADY52" s="290"/>
      <c r="ADZ52" s="290"/>
      <c r="AEA52" s="290"/>
      <c r="AEB52" s="290"/>
      <c r="AEC52" s="290"/>
      <c r="AED52" s="290"/>
      <c r="AEE52" s="290"/>
      <c r="AEF52" s="290"/>
      <c r="AEG52" s="290"/>
      <c r="AEH52" s="290"/>
      <c r="AEI52" s="290"/>
      <c r="AEJ52" s="290"/>
      <c r="AEK52" s="290"/>
      <c r="AEL52" s="290"/>
      <c r="AEM52" s="290"/>
      <c r="AEN52" s="290"/>
      <c r="AEO52" s="290"/>
      <c r="AEP52" s="290"/>
      <c r="AEQ52" s="290"/>
      <c r="AER52" s="290"/>
      <c r="AES52" s="290"/>
      <c r="AET52" s="290"/>
      <c r="AEU52" s="290"/>
      <c r="AEV52" s="290"/>
      <c r="AEW52" s="290"/>
      <c r="AEX52" s="290"/>
      <c r="AEY52" s="290"/>
      <c r="AEZ52" s="290"/>
      <c r="AFA52" s="290"/>
      <c r="AFB52" s="290"/>
      <c r="AFC52" s="290"/>
      <c r="AFD52" s="290"/>
      <c r="AFE52" s="290"/>
      <c r="AFF52" s="290"/>
      <c r="AFG52" s="290"/>
      <c r="AFH52" s="290"/>
      <c r="AFI52" s="290"/>
      <c r="AFJ52" s="290"/>
      <c r="AFK52" s="290"/>
      <c r="AFL52" s="290"/>
      <c r="AFM52" s="290"/>
      <c r="AFN52" s="290"/>
      <c r="AFO52" s="290"/>
      <c r="AFP52" s="290"/>
      <c r="AFQ52" s="290"/>
      <c r="AFR52" s="290"/>
      <c r="AFS52" s="290"/>
      <c r="AFT52" s="290"/>
      <c r="AFU52" s="290"/>
      <c r="AFV52" s="290"/>
      <c r="AFW52" s="290"/>
      <c r="AFX52" s="290"/>
      <c r="AFY52" s="290"/>
      <c r="AFZ52" s="290"/>
      <c r="AGA52" s="290"/>
      <c r="AGB52" s="290"/>
      <c r="AGC52" s="290"/>
      <c r="AGD52" s="290"/>
      <c r="AGE52" s="290"/>
      <c r="AGF52" s="290"/>
      <c r="AGG52" s="290"/>
      <c r="AGH52" s="290"/>
      <c r="AGI52" s="290"/>
      <c r="AGJ52" s="290"/>
      <c r="AGK52" s="290"/>
      <c r="AGL52" s="290"/>
      <c r="AGM52" s="290"/>
      <c r="AGN52" s="290"/>
      <c r="AGO52" s="290"/>
      <c r="AGP52" s="290"/>
      <c r="AGQ52" s="290"/>
      <c r="AGR52" s="290"/>
      <c r="AGS52" s="290"/>
      <c r="AGT52" s="290"/>
      <c r="AGU52" s="290"/>
      <c r="AGV52" s="290"/>
      <c r="AGW52" s="290"/>
      <c r="AGX52" s="290"/>
      <c r="AGY52" s="290"/>
      <c r="AGZ52" s="290"/>
      <c r="AHA52" s="290"/>
      <c r="AHB52" s="290"/>
      <c r="AHC52" s="290"/>
      <c r="AHD52" s="290"/>
      <c r="AHE52" s="290"/>
      <c r="AHF52" s="290"/>
      <c r="AHG52" s="290"/>
      <c r="AHH52" s="290"/>
      <c r="AHI52" s="290"/>
      <c r="AHJ52" s="290"/>
      <c r="AHK52" s="290"/>
      <c r="AHL52" s="290"/>
      <c r="AHM52" s="290"/>
      <c r="AHN52" s="290"/>
      <c r="AHO52" s="290"/>
      <c r="AHP52" s="290"/>
      <c r="AHQ52" s="290"/>
      <c r="AHR52" s="290"/>
      <c r="AHS52" s="290"/>
      <c r="AHT52" s="290"/>
      <c r="AHU52" s="290"/>
      <c r="AHV52" s="290"/>
      <c r="AHW52" s="290"/>
      <c r="AHX52" s="290"/>
      <c r="AHY52" s="290"/>
      <c r="AHZ52" s="290"/>
      <c r="AIA52" s="290"/>
      <c r="AIB52" s="290"/>
      <c r="AIC52" s="290"/>
      <c r="AID52" s="290"/>
      <c r="AIE52" s="290"/>
      <c r="AIF52" s="290"/>
      <c r="AIG52" s="290"/>
      <c r="AIH52" s="290"/>
      <c r="AII52" s="290"/>
      <c r="AIJ52" s="290"/>
      <c r="AIK52" s="290"/>
      <c r="AIL52" s="290"/>
      <c r="AIM52" s="290"/>
      <c r="AIN52" s="290"/>
      <c r="AIO52" s="290"/>
      <c r="AIP52" s="290"/>
      <c r="AIQ52" s="290"/>
      <c r="AIR52" s="290"/>
      <c r="AIS52" s="290"/>
      <c r="AIT52" s="290"/>
      <c r="AIU52" s="290"/>
      <c r="AIV52" s="290"/>
      <c r="AIW52" s="290"/>
      <c r="AIX52" s="290"/>
      <c r="AIY52" s="290"/>
      <c r="AIZ52" s="290"/>
      <c r="AJA52" s="290"/>
      <c r="AJB52" s="290"/>
      <c r="AJC52" s="290"/>
      <c r="AJD52" s="290"/>
      <c r="AJE52" s="290"/>
      <c r="AJF52" s="290"/>
      <c r="AJG52" s="290"/>
      <c r="AJH52" s="290"/>
      <c r="AJI52" s="290"/>
      <c r="AJJ52" s="290"/>
      <c r="AJK52" s="290"/>
      <c r="AJL52" s="290"/>
      <c r="AJM52" s="290"/>
      <c r="AJN52" s="290"/>
      <c r="AJO52" s="290"/>
      <c r="AJP52" s="290"/>
      <c r="AJQ52" s="290"/>
      <c r="AJR52" s="290"/>
      <c r="AJS52" s="290"/>
      <c r="AJT52" s="290"/>
      <c r="AJU52" s="290"/>
      <c r="AJV52" s="290"/>
      <c r="AJW52" s="290"/>
      <c r="AJX52" s="290"/>
      <c r="AJY52" s="290"/>
      <c r="AJZ52" s="290"/>
      <c r="AKA52" s="290"/>
      <c r="AKB52" s="290"/>
      <c r="AKC52" s="290"/>
      <c r="AKD52" s="290"/>
      <c r="AKE52" s="290"/>
      <c r="AKF52" s="290"/>
      <c r="AKG52" s="290"/>
      <c r="AKH52" s="290"/>
      <c r="AKI52" s="290"/>
      <c r="AKJ52" s="290"/>
      <c r="AKK52" s="290"/>
      <c r="AKL52" s="290"/>
      <c r="AKM52" s="290"/>
      <c r="AKN52" s="290"/>
      <c r="AKO52" s="290"/>
      <c r="AKP52" s="290"/>
      <c r="AKQ52" s="290"/>
      <c r="AKR52" s="290"/>
      <c r="AKS52" s="290"/>
      <c r="AKT52" s="290"/>
      <c r="AKU52" s="290"/>
      <c r="AKV52" s="290"/>
      <c r="AKW52" s="290"/>
      <c r="AKX52" s="290"/>
      <c r="AKY52" s="290"/>
      <c r="AKZ52" s="290"/>
      <c r="ALA52" s="290"/>
      <c r="ALB52" s="290"/>
      <c r="ALC52" s="290"/>
      <c r="ALD52" s="290"/>
      <c r="ALE52" s="290"/>
      <c r="ALF52" s="290"/>
      <c r="ALG52" s="290"/>
      <c r="ALH52" s="290"/>
      <c r="ALI52" s="290"/>
      <c r="ALJ52" s="290"/>
      <c r="ALK52" s="290"/>
      <c r="ALL52" s="290"/>
      <c r="ALM52" s="290"/>
      <c r="ALN52" s="290"/>
      <c r="ALO52" s="290"/>
      <c r="ALP52" s="290"/>
      <c r="ALQ52" s="290"/>
      <c r="ALR52" s="290"/>
      <c r="ALS52" s="290"/>
      <c r="ALT52" s="290"/>
      <c r="ALU52" s="290"/>
      <c r="ALV52" s="290"/>
      <c r="ALW52" s="290"/>
      <c r="ALX52" s="290"/>
      <c r="ALY52" s="290"/>
      <c r="ALZ52" s="290"/>
      <c r="AMA52" s="290"/>
      <c r="AMB52" s="290"/>
      <c r="AMC52" s="290"/>
      <c r="AMD52" s="290"/>
      <c r="AME52" s="290"/>
      <c r="AMF52" s="290"/>
      <c r="AMG52" s="290"/>
      <c r="AMH52" s="290"/>
      <c r="AMI52" s="290"/>
      <c r="AMJ52" s="290"/>
      <c r="AMK52" s="290"/>
      <c r="AML52" s="290"/>
      <c r="AMM52" s="290"/>
      <c r="AMN52" s="290"/>
      <c r="AMO52" s="290"/>
      <c r="AMP52" s="290"/>
      <c r="AMQ52" s="290"/>
      <c r="AMR52" s="290"/>
      <c r="AMS52" s="290"/>
      <c r="AMT52" s="290"/>
      <c r="AMU52" s="290"/>
      <c r="AMV52" s="290"/>
      <c r="AMW52" s="290"/>
      <c r="AMX52" s="290"/>
      <c r="AMY52" s="290"/>
      <c r="AMZ52" s="290"/>
      <c r="ANA52" s="290"/>
      <c r="ANB52" s="290"/>
      <c r="ANC52" s="290"/>
      <c r="AND52" s="290"/>
      <c r="ANE52" s="290"/>
      <c r="ANF52" s="290"/>
      <c r="ANG52" s="290"/>
      <c r="ANH52" s="290"/>
      <c r="ANI52" s="290"/>
      <c r="ANJ52" s="290"/>
      <c r="ANK52" s="290"/>
      <c r="ANL52" s="290"/>
      <c r="ANM52" s="290"/>
      <c r="ANN52" s="290"/>
      <c r="ANO52" s="290"/>
      <c r="ANP52" s="290"/>
      <c r="ANQ52" s="290"/>
      <c r="ANR52" s="290"/>
      <c r="ANS52" s="290"/>
      <c r="ANT52" s="290"/>
      <c r="ANU52" s="290"/>
      <c r="ANV52" s="290"/>
      <c r="ANW52" s="290"/>
      <c r="ANX52" s="290"/>
      <c r="ANY52" s="290"/>
      <c r="ANZ52" s="290"/>
      <c r="AOA52" s="290"/>
      <c r="AOB52" s="290"/>
      <c r="AOC52" s="290"/>
      <c r="AOD52" s="290"/>
      <c r="AOE52" s="290"/>
      <c r="AOF52" s="290"/>
      <c r="AOG52" s="290"/>
      <c r="AOH52" s="290"/>
      <c r="AOI52" s="290"/>
      <c r="AOJ52" s="290"/>
      <c r="AOK52" s="290"/>
      <c r="AOL52" s="290"/>
      <c r="AOM52" s="290"/>
      <c r="AON52" s="290"/>
      <c r="AOO52" s="290"/>
      <c r="AOP52" s="290"/>
      <c r="AOQ52" s="290"/>
      <c r="AOR52" s="290"/>
      <c r="AOS52" s="290"/>
      <c r="AOT52" s="290"/>
      <c r="AOU52" s="290"/>
      <c r="AOV52" s="290"/>
      <c r="AOW52" s="290"/>
      <c r="AOX52" s="290"/>
      <c r="AOY52" s="290"/>
      <c r="AOZ52" s="290"/>
      <c r="APA52" s="290"/>
      <c r="APB52" s="290"/>
      <c r="APC52" s="290"/>
      <c r="APD52" s="290"/>
      <c r="APE52" s="290"/>
      <c r="APF52" s="290"/>
      <c r="APG52" s="290"/>
      <c r="APH52" s="290"/>
      <c r="API52" s="290"/>
      <c r="APJ52" s="290"/>
      <c r="APK52" s="290"/>
      <c r="APL52" s="290"/>
      <c r="APM52" s="290"/>
      <c r="APN52" s="290"/>
      <c r="APO52" s="290"/>
      <c r="APP52" s="290"/>
      <c r="APQ52" s="290"/>
      <c r="APR52" s="290"/>
      <c r="APS52" s="290"/>
      <c r="APT52" s="290"/>
      <c r="APU52" s="290"/>
      <c r="APV52" s="290"/>
      <c r="APW52" s="290"/>
      <c r="APX52" s="290"/>
      <c r="APY52" s="290"/>
      <c r="APZ52" s="290"/>
      <c r="AQA52" s="290"/>
      <c r="AQB52" s="290"/>
      <c r="AQC52" s="290"/>
      <c r="AQD52" s="290"/>
      <c r="AQE52" s="290"/>
      <c r="AQF52" s="290"/>
      <c r="AQG52" s="290"/>
      <c r="AQH52" s="290"/>
      <c r="AQI52" s="290"/>
      <c r="AQJ52" s="290"/>
      <c r="AQK52" s="290"/>
      <c r="AQL52" s="290"/>
      <c r="AQM52" s="290"/>
      <c r="AQN52" s="290"/>
      <c r="AQO52" s="290"/>
      <c r="AQP52" s="290"/>
      <c r="AQQ52" s="290"/>
      <c r="AQR52" s="290"/>
      <c r="AQS52" s="290"/>
      <c r="AQT52" s="290"/>
      <c r="AQU52" s="290"/>
      <c r="AQV52" s="290"/>
      <c r="AQW52" s="290"/>
      <c r="AQX52" s="290"/>
      <c r="AQY52" s="290"/>
      <c r="AQZ52" s="290"/>
      <c r="ARA52" s="290"/>
      <c r="ARB52" s="290"/>
      <c r="ARC52" s="290"/>
      <c r="ARD52" s="290"/>
      <c r="ARE52" s="290"/>
      <c r="ARF52" s="290"/>
      <c r="ARG52" s="290"/>
      <c r="ARH52" s="290"/>
      <c r="ARI52" s="290"/>
      <c r="ARJ52" s="290"/>
      <c r="ARK52" s="290"/>
      <c r="ARL52" s="290"/>
      <c r="ARM52" s="290"/>
      <c r="ARN52" s="290"/>
      <c r="ARO52" s="290"/>
      <c r="ARP52" s="290"/>
      <c r="ARQ52" s="290"/>
      <c r="ARR52" s="290"/>
      <c r="ARS52" s="290"/>
      <c r="ART52" s="290"/>
      <c r="ARU52" s="290"/>
      <c r="ARV52" s="290"/>
      <c r="ARW52" s="290"/>
      <c r="ARX52" s="290"/>
      <c r="ARY52" s="290"/>
      <c r="ARZ52" s="290"/>
      <c r="ASA52" s="290"/>
      <c r="ASB52" s="290"/>
      <c r="ASC52" s="290"/>
      <c r="ASD52" s="290"/>
      <c r="ASE52" s="290"/>
      <c r="ASF52" s="290"/>
      <c r="ASG52" s="290"/>
      <c r="ASH52" s="290"/>
      <c r="ASI52" s="290"/>
      <c r="ASJ52" s="290"/>
      <c r="ASK52" s="290"/>
      <c r="ASL52" s="290"/>
      <c r="ASM52" s="290"/>
      <c r="ASN52" s="290"/>
      <c r="ASO52" s="290"/>
      <c r="ASP52" s="290"/>
      <c r="ASQ52" s="290"/>
      <c r="ASR52" s="290"/>
      <c r="ASS52" s="290"/>
      <c r="AST52" s="290"/>
      <c r="ASU52" s="290"/>
      <c r="ASV52" s="290"/>
      <c r="ASW52" s="290"/>
      <c r="ASX52" s="290"/>
      <c r="ASY52" s="290"/>
      <c r="ASZ52" s="290"/>
      <c r="ATA52" s="290"/>
      <c r="ATB52" s="290"/>
      <c r="ATC52" s="290"/>
      <c r="ATD52" s="290"/>
      <c r="ATE52" s="290"/>
      <c r="ATF52" s="290"/>
      <c r="ATG52" s="290"/>
      <c r="ATH52" s="290"/>
      <c r="ATI52" s="290"/>
      <c r="ATJ52" s="290"/>
      <c r="ATK52" s="290"/>
      <c r="ATL52" s="290"/>
      <c r="ATM52" s="290"/>
      <c r="ATN52" s="290"/>
      <c r="ATO52" s="290"/>
      <c r="ATP52" s="290"/>
      <c r="ATQ52" s="290"/>
      <c r="ATR52" s="290"/>
      <c r="ATS52" s="290"/>
      <c r="ATT52" s="290"/>
      <c r="ATU52" s="290"/>
      <c r="ATV52" s="290"/>
      <c r="ATW52" s="290"/>
      <c r="ATX52" s="290"/>
      <c r="ATY52" s="290"/>
      <c r="ATZ52" s="290"/>
      <c r="AUA52" s="290"/>
      <c r="AUB52" s="290"/>
      <c r="AUC52" s="290"/>
      <c r="AUD52" s="290"/>
      <c r="AUE52" s="290"/>
      <c r="AUF52" s="290"/>
      <c r="AUG52" s="290"/>
      <c r="AUH52" s="290"/>
      <c r="AUI52" s="290"/>
      <c r="AUJ52" s="290"/>
      <c r="AUK52" s="290"/>
      <c r="AUL52" s="290"/>
      <c r="AUM52" s="290"/>
      <c r="AUN52" s="290"/>
      <c r="AUO52" s="290"/>
      <c r="AUP52" s="290"/>
      <c r="AUQ52" s="290"/>
      <c r="AUR52" s="290"/>
      <c r="AUS52" s="290"/>
      <c r="AUT52" s="290"/>
      <c r="AUU52" s="290"/>
      <c r="AUV52" s="290"/>
      <c r="AUW52" s="290"/>
      <c r="AUX52" s="290"/>
      <c r="AUY52" s="290"/>
      <c r="AUZ52" s="290"/>
      <c r="AVA52" s="290"/>
      <c r="AVB52" s="290"/>
      <c r="AVC52" s="290"/>
      <c r="AVD52" s="290"/>
      <c r="AVE52" s="290"/>
      <c r="AVF52" s="290"/>
      <c r="AVG52" s="290"/>
      <c r="AVH52" s="290"/>
      <c r="AVI52" s="290"/>
      <c r="AVJ52" s="290"/>
      <c r="AVK52" s="290"/>
      <c r="AVL52" s="290"/>
      <c r="AVM52" s="290"/>
      <c r="AVN52" s="290"/>
      <c r="AVO52" s="290"/>
      <c r="AVP52" s="290"/>
      <c r="AVQ52" s="290"/>
      <c r="AVR52" s="290"/>
      <c r="AVS52" s="290"/>
      <c r="AVT52" s="290"/>
      <c r="AVU52" s="290"/>
      <c r="AVV52" s="290"/>
      <c r="AVW52" s="290"/>
      <c r="AVX52" s="290"/>
      <c r="AVY52" s="290"/>
      <c r="AVZ52" s="290"/>
      <c r="AWA52" s="290"/>
      <c r="AWB52" s="290"/>
      <c r="AWC52" s="290"/>
      <c r="AWD52" s="290"/>
      <c r="AWE52" s="290"/>
      <c r="AWF52" s="290"/>
      <c r="AWG52" s="290"/>
      <c r="AWH52" s="290"/>
      <c r="AWI52" s="290"/>
      <c r="AWJ52" s="290"/>
      <c r="AWK52" s="290"/>
      <c r="AWL52" s="290"/>
      <c r="AWM52" s="290"/>
      <c r="AWN52" s="290"/>
      <c r="AWO52" s="290"/>
      <c r="AWP52" s="290"/>
      <c r="AWQ52" s="290"/>
      <c r="AWR52" s="290"/>
      <c r="AWS52" s="290"/>
      <c r="AWT52" s="290"/>
      <c r="AWU52" s="290"/>
      <c r="AWV52" s="290"/>
      <c r="AWW52" s="290"/>
      <c r="AWX52" s="290"/>
      <c r="AWY52" s="290"/>
      <c r="AWZ52" s="290"/>
      <c r="AXA52" s="290"/>
      <c r="AXB52" s="290"/>
      <c r="AXC52" s="290"/>
      <c r="AXD52" s="290"/>
      <c r="AXE52" s="290"/>
      <c r="AXF52" s="290"/>
      <c r="AXG52" s="290"/>
      <c r="AXH52" s="290"/>
      <c r="AXI52" s="290"/>
      <c r="AXJ52" s="290"/>
      <c r="AXK52" s="290"/>
      <c r="AXL52" s="290"/>
      <c r="AXM52" s="290"/>
      <c r="AXN52" s="290"/>
      <c r="AXO52" s="290"/>
      <c r="AXP52" s="290"/>
      <c r="AXQ52" s="290"/>
      <c r="AXR52" s="290"/>
      <c r="AXS52" s="290"/>
      <c r="AXT52" s="290"/>
      <c r="AXU52" s="290"/>
      <c r="AXV52" s="290"/>
      <c r="AXW52" s="290"/>
      <c r="AXX52" s="290"/>
      <c r="AXY52" s="290"/>
      <c r="AXZ52" s="290"/>
      <c r="AYA52" s="290"/>
      <c r="AYB52" s="290"/>
      <c r="AYC52" s="290"/>
      <c r="AYD52" s="290"/>
      <c r="AYE52" s="290"/>
      <c r="AYF52" s="290"/>
      <c r="AYG52" s="290"/>
      <c r="AYH52" s="290"/>
      <c r="AYI52" s="290"/>
      <c r="AYJ52" s="290"/>
      <c r="AYK52" s="290"/>
      <c r="AYL52" s="290"/>
      <c r="AYM52" s="290"/>
      <c r="AYN52" s="290"/>
      <c r="AYO52" s="290"/>
      <c r="AYP52" s="290"/>
      <c r="AYQ52" s="290"/>
      <c r="AYR52" s="290"/>
      <c r="AYS52" s="290"/>
      <c r="AYT52" s="290"/>
      <c r="AYU52" s="290"/>
      <c r="AYV52" s="290"/>
      <c r="AYW52" s="290"/>
      <c r="AYX52" s="290"/>
      <c r="AYY52" s="290"/>
      <c r="AYZ52" s="290"/>
      <c r="AZA52" s="290"/>
      <c r="AZB52" s="290"/>
      <c r="AZC52" s="290"/>
      <c r="AZD52" s="290"/>
      <c r="AZE52" s="290"/>
      <c r="AZF52" s="290"/>
      <c r="AZG52" s="290"/>
      <c r="AZH52" s="290"/>
      <c r="AZI52" s="290"/>
      <c r="AZJ52" s="290"/>
      <c r="AZK52" s="290"/>
      <c r="AZL52" s="290"/>
      <c r="AZM52" s="290"/>
      <c r="AZN52" s="290"/>
      <c r="AZO52" s="290"/>
      <c r="AZP52" s="290"/>
      <c r="AZQ52" s="290"/>
      <c r="AZR52" s="290"/>
      <c r="AZS52" s="290"/>
      <c r="AZT52" s="290"/>
      <c r="AZU52" s="290"/>
      <c r="AZV52" s="290"/>
      <c r="AZW52" s="290"/>
      <c r="AZX52" s="290"/>
      <c r="AZY52" s="290"/>
      <c r="AZZ52" s="290"/>
      <c r="BAA52" s="290"/>
      <c r="BAB52" s="290"/>
      <c r="BAC52" s="290"/>
      <c r="BAD52" s="290"/>
      <c r="BAE52" s="290"/>
      <c r="BAF52" s="290"/>
      <c r="BAG52" s="290"/>
      <c r="BAH52" s="290"/>
      <c r="BAI52" s="290"/>
      <c r="BAJ52" s="290"/>
      <c r="BAK52" s="290"/>
      <c r="BAL52" s="290"/>
      <c r="BAM52" s="290"/>
      <c r="BAN52" s="290"/>
      <c r="BAO52" s="290"/>
      <c r="BAP52" s="290"/>
      <c r="BAQ52" s="290"/>
      <c r="BAR52" s="290"/>
      <c r="BAS52" s="290"/>
      <c r="BAT52" s="290"/>
      <c r="BAU52" s="290"/>
      <c r="BAV52" s="290"/>
      <c r="BAW52" s="290"/>
      <c r="BAX52" s="290"/>
      <c r="BAY52" s="290"/>
      <c r="BAZ52" s="290"/>
      <c r="BBA52" s="290"/>
      <c r="BBB52" s="290"/>
      <c r="BBC52" s="290"/>
      <c r="BBD52" s="290"/>
      <c r="BBE52" s="290"/>
      <c r="BBF52" s="290"/>
      <c r="BBG52" s="290"/>
      <c r="BBH52" s="290"/>
      <c r="BBI52" s="290"/>
      <c r="BBJ52" s="290"/>
      <c r="BBK52" s="290"/>
      <c r="BBL52" s="290"/>
      <c r="BBM52" s="290"/>
      <c r="BBN52" s="290"/>
      <c r="BBO52" s="290"/>
      <c r="BBP52" s="290"/>
      <c r="BBQ52" s="290"/>
      <c r="BBR52" s="290"/>
      <c r="BBS52" s="290"/>
      <c r="BBT52" s="290"/>
      <c r="BBU52" s="290"/>
      <c r="BBV52" s="290"/>
      <c r="BBW52" s="290"/>
      <c r="BBX52" s="290"/>
      <c r="BBY52" s="290"/>
      <c r="BBZ52" s="290"/>
      <c r="BCA52" s="290"/>
      <c r="BCB52" s="290"/>
      <c r="BCC52" s="290"/>
      <c r="BCD52" s="290"/>
      <c r="BCE52" s="290"/>
      <c r="BCF52" s="290"/>
      <c r="BCG52" s="290"/>
      <c r="BCH52" s="290"/>
      <c r="BCI52" s="290"/>
      <c r="BCJ52" s="290"/>
      <c r="BCK52" s="290"/>
      <c r="BCL52" s="290"/>
      <c r="BCM52" s="290"/>
      <c r="BCN52" s="290"/>
      <c r="BCO52" s="290"/>
      <c r="BCP52" s="290"/>
      <c r="BCQ52" s="290"/>
      <c r="BCR52" s="290"/>
      <c r="BCS52" s="290"/>
      <c r="BCT52" s="290"/>
      <c r="BCU52" s="290"/>
      <c r="BCV52" s="290"/>
      <c r="BCW52" s="290"/>
      <c r="BCX52" s="290"/>
      <c r="BCY52" s="290"/>
      <c r="BCZ52" s="290"/>
      <c r="BDA52" s="290"/>
      <c r="BDB52" s="290"/>
      <c r="BDC52" s="290"/>
      <c r="BDD52" s="290"/>
      <c r="BDE52" s="290"/>
      <c r="BDF52" s="290"/>
      <c r="BDG52" s="290"/>
      <c r="BDH52" s="290"/>
      <c r="BDI52" s="290"/>
      <c r="BDJ52" s="290"/>
      <c r="BDK52" s="290"/>
      <c r="BDL52" s="290"/>
      <c r="BDM52" s="290"/>
      <c r="BDN52" s="290"/>
      <c r="BDO52" s="290"/>
      <c r="BDP52" s="290"/>
      <c r="BDQ52" s="290"/>
      <c r="BDR52" s="290"/>
      <c r="BDS52" s="290"/>
      <c r="BDT52" s="290"/>
      <c r="BDU52" s="290"/>
      <c r="BDV52" s="290"/>
      <c r="BDW52" s="290"/>
      <c r="BDX52" s="290"/>
      <c r="BDY52" s="290"/>
      <c r="BDZ52" s="290"/>
      <c r="BEA52" s="290"/>
      <c r="BEB52" s="290"/>
      <c r="BEC52" s="290"/>
      <c r="BED52" s="290"/>
      <c r="BEE52" s="290"/>
      <c r="BEF52" s="290"/>
      <c r="BEG52" s="290"/>
      <c r="BEH52" s="290"/>
      <c r="BEI52" s="290"/>
      <c r="BEJ52" s="290"/>
      <c r="BEK52" s="290"/>
      <c r="BEL52" s="290"/>
      <c r="BEM52" s="290"/>
      <c r="BEN52" s="290"/>
      <c r="BEO52" s="290"/>
      <c r="BEP52" s="290"/>
      <c r="BEQ52" s="290"/>
      <c r="BER52" s="290"/>
      <c r="BES52" s="290"/>
      <c r="BET52" s="290"/>
      <c r="BEU52" s="290"/>
      <c r="BEV52" s="290"/>
      <c r="BEW52" s="290"/>
      <c r="BEX52" s="290"/>
      <c r="BEY52" s="290"/>
      <c r="BEZ52" s="290"/>
      <c r="BFA52" s="290"/>
      <c r="BFB52" s="290"/>
      <c r="BFC52" s="290"/>
      <c r="BFD52" s="290"/>
      <c r="BFE52" s="290"/>
      <c r="BFF52" s="290"/>
      <c r="BFG52" s="290"/>
      <c r="BFH52" s="290"/>
      <c r="BFI52" s="290"/>
      <c r="BFJ52" s="290"/>
      <c r="BFK52" s="290"/>
      <c r="BFL52" s="290"/>
      <c r="BFM52" s="290"/>
      <c r="BFN52" s="290"/>
      <c r="BFO52" s="290"/>
      <c r="BFP52" s="290"/>
      <c r="BFQ52" s="290"/>
      <c r="BFR52" s="290"/>
      <c r="BFS52" s="290"/>
      <c r="BFT52" s="290"/>
      <c r="BFU52" s="290"/>
      <c r="BFV52" s="290"/>
      <c r="BFW52" s="290"/>
      <c r="BFX52" s="290"/>
      <c r="BFY52" s="290"/>
      <c r="BFZ52" s="290"/>
      <c r="BGA52" s="290"/>
      <c r="BGB52" s="290"/>
      <c r="BGC52" s="290"/>
      <c r="BGD52" s="290"/>
      <c r="BGE52" s="290"/>
      <c r="BGF52" s="290"/>
      <c r="BGG52" s="290"/>
      <c r="BGH52" s="290"/>
      <c r="BGI52" s="290"/>
      <c r="BGJ52" s="290"/>
      <c r="BGK52" s="290"/>
      <c r="BGL52" s="290"/>
      <c r="BGM52" s="290"/>
      <c r="BGN52" s="290"/>
      <c r="BGO52" s="290"/>
      <c r="BGP52" s="290"/>
      <c r="BGQ52" s="290"/>
      <c r="BGR52" s="290"/>
      <c r="BGS52" s="290"/>
      <c r="BGT52" s="290"/>
      <c r="BGU52" s="290"/>
      <c r="BGV52" s="290"/>
      <c r="BGW52" s="290"/>
      <c r="BGX52" s="290"/>
      <c r="BGY52" s="290"/>
      <c r="BGZ52" s="290"/>
      <c r="BHA52" s="290"/>
      <c r="BHB52" s="290"/>
      <c r="BHC52" s="290"/>
      <c r="BHD52" s="290"/>
      <c r="BHE52" s="290"/>
      <c r="BHF52" s="290"/>
      <c r="BHG52" s="290"/>
      <c r="BHH52" s="290"/>
      <c r="BHI52" s="290"/>
      <c r="BHJ52" s="290"/>
      <c r="BHK52" s="290"/>
      <c r="BHL52" s="290"/>
      <c r="BHM52" s="290"/>
      <c r="BHN52" s="290"/>
      <c r="BHO52" s="290"/>
      <c r="BHP52" s="290"/>
      <c r="BHQ52" s="290"/>
      <c r="BHR52" s="290"/>
      <c r="BHS52" s="290"/>
      <c r="BHT52" s="290"/>
      <c r="BHU52" s="290"/>
      <c r="BHV52" s="290"/>
      <c r="BHW52" s="290"/>
      <c r="BHX52" s="290"/>
      <c r="BHY52" s="290"/>
      <c r="BHZ52" s="290"/>
      <c r="BIA52" s="290"/>
      <c r="BIB52" s="290"/>
      <c r="BIC52" s="290"/>
      <c r="BID52" s="290"/>
      <c r="BIE52" s="290"/>
      <c r="BIF52" s="290"/>
      <c r="BIG52" s="290"/>
      <c r="BIH52" s="290"/>
      <c r="BII52" s="290"/>
      <c r="BIJ52" s="290"/>
      <c r="BIK52" s="290"/>
      <c r="BIL52" s="290"/>
      <c r="BIM52" s="290"/>
      <c r="BIN52" s="290"/>
      <c r="BIO52" s="290"/>
      <c r="BIP52" s="290"/>
      <c r="BIQ52" s="290"/>
      <c r="BIR52" s="290"/>
      <c r="BIS52" s="290"/>
      <c r="BIT52" s="290"/>
      <c r="BIU52" s="290"/>
      <c r="BIV52" s="290"/>
      <c r="BIW52" s="290"/>
      <c r="BIX52" s="290"/>
      <c r="BIY52" s="290"/>
      <c r="BIZ52" s="290"/>
      <c r="BJA52" s="290"/>
      <c r="BJB52" s="290"/>
      <c r="BJC52" s="290"/>
      <c r="BJD52" s="290"/>
      <c r="BJE52" s="290"/>
      <c r="BJF52" s="290"/>
      <c r="BJG52" s="290"/>
      <c r="BJH52" s="290"/>
      <c r="BJI52" s="290"/>
      <c r="BJJ52" s="290"/>
      <c r="BJK52" s="290"/>
      <c r="BJL52" s="290"/>
      <c r="BJM52" s="290"/>
      <c r="BJN52" s="290"/>
      <c r="BJO52" s="290"/>
      <c r="BJP52" s="290"/>
      <c r="BJQ52" s="290"/>
      <c r="BJR52" s="290"/>
      <c r="BJS52" s="290"/>
      <c r="BJT52" s="290"/>
      <c r="BJU52" s="290"/>
      <c r="BJV52" s="290"/>
      <c r="BJW52" s="290"/>
      <c r="BJX52" s="290"/>
      <c r="BJY52" s="290"/>
      <c r="BJZ52" s="290"/>
      <c r="BKA52" s="290"/>
      <c r="BKB52" s="290"/>
      <c r="BKC52" s="290"/>
      <c r="BKD52" s="290"/>
      <c r="BKE52" s="290"/>
      <c r="BKF52" s="290"/>
      <c r="BKG52" s="290"/>
      <c r="BKH52" s="290"/>
      <c r="BKI52" s="290"/>
      <c r="BKJ52" s="290"/>
      <c r="BKK52" s="290"/>
      <c r="BKL52" s="290"/>
      <c r="BKM52" s="290"/>
      <c r="BKN52" s="290"/>
      <c r="BKO52" s="290"/>
      <c r="BKP52" s="290"/>
      <c r="BKQ52" s="290"/>
      <c r="BKR52" s="290"/>
      <c r="BKS52" s="290"/>
      <c r="BKT52" s="290"/>
      <c r="BKU52" s="290"/>
      <c r="BKV52" s="290"/>
      <c r="BKW52" s="290"/>
      <c r="BKX52" s="290"/>
      <c r="BKY52" s="290"/>
      <c r="BKZ52" s="290"/>
      <c r="BLA52" s="290"/>
      <c r="BLB52" s="290"/>
      <c r="BLC52" s="290"/>
      <c r="BLD52" s="290"/>
      <c r="BLE52" s="290"/>
      <c r="BLF52" s="290"/>
      <c r="BLG52" s="290"/>
      <c r="BLH52" s="290"/>
      <c r="BLI52" s="290"/>
      <c r="BLJ52" s="290"/>
      <c r="BLK52" s="290"/>
      <c r="BLL52" s="290"/>
      <c r="BLM52" s="290"/>
      <c r="BLN52" s="290"/>
      <c r="BLO52" s="290"/>
      <c r="BLP52" s="290"/>
      <c r="BLQ52" s="290"/>
      <c r="BLR52" s="290"/>
      <c r="BLS52" s="290"/>
      <c r="BLT52" s="290"/>
      <c r="BLU52" s="290"/>
      <c r="BLV52" s="290"/>
      <c r="BLW52" s="290"/>
      <c r="BLX52" s="290"/>
      <c r="BLY52" s="290"/>
      <c r="BLZ52" s="290"/>
      <c r="BMA52" s="290"/>
      <c r="BMB52" s="290"/>
      <c r="BMC52" s="290"/>
      <c r="BMD52" s="290"/>
      <c r="BME52" s="290"/>
      <c r="BMF52" s="290"/>
      <c r="BMG52" s="290"/>
      <c r="BMH52" s="290"/>
      <c r="BMI52" s="290"/>
      <c r="BMJ52" s="290"/>
      <c r="BMK52" s="290"/>
      <c r="BML52" s="290"/>
      <c r="BMM52" s="290"/>
      <c r="BMN52" s="290"/>
      <c r="BMO52" s="290"/>
      <c r="BMP52" s="290"/>
      <c r="BMQ52" s="290"/>
      <c r="BMR52" s="290"/>
      <c r="BMS52" s="290"/>
      <c r="BMT52" s="290"/>
      <c r="BMU52" s="290"/>
      <c r="BMV52" s="290"/>
      <c r="BMW52" s="290"/>
      <c r="BMX52" s="290"/>
      <c r="BMY52" s="290"/>
      <c r="BMZ52" s="290"/>
      <c r="BNA52" s="290"/>
      <c r="BNB52" s="290"/>
      <c r="BNC52" s="290"/>
      <c r="BND52" s="290"/>
      <c r="BNE52" s="290"/>
      <c r="BNF52" s="290"/>
      <c r="BNG52" s="290"/>
      <c r="BNH52" s="290"/>
      <c r="BNI52" s="290"/>
      <c r="BNJ52" s="290"/>
      <c r="BNK52" s="290"/>
      <c r="BNL52" s="290"/>
      <c r="BNM52" s="290"/>
      <c r="BNN52" s="290"/>
      <c r="BNO52" s="290"/>
      <c r="BNP52" s="290"/>
      <c r="BNQ52" s="290"/>
      <c r="BNR52" s="290"/>
      <c r="BNS52" s="290"/>
      <c r="BNT52" s="290"/>
      <c r="BNU52" s="290"/>
      <c r="BNV52" s="290"/>
      <c r="BNW52" s="290"/>
      <c r="BNX52" s="290"/>
      <c r="BNY52" s="290"/>
      <c r="BNZ52" s="290"/>
      <c r="BOA52" s="290"/>
      <c r="BOB52" s="290"/>
      <c r="BOC52" s="290"/>
      <c r="BOD52" s="290"/>
      <c r="BOE52" s="290"/>
      <c r="BOF52" s="290"/>
      <c r="BOG52" s="290"/>
      <c r="BOH52" s="290"/>
      <c r="BOI52" s="290"/>
      <c r="BOJ52" s="290"/>
      <c r="BOK52" s="290"/>
      <c r="BOL52" s="290"/>
      <c r="BOM52" s="290"/>
      <c r="BON52" s="290"/>
      <c r="BOO52" s="290"/>
      <c r="BOP52" s="290"/>
      <c r="BOQ52" s="290"/>
      <c r="BOR52" s="290"/>
      <c r="BOS52" s="290"/>
      <c r="BOT52" s="290"/>
      <c r="BOU52" s="290"/>
      <c r="BOV52" s="290"/>
      <c r="BOW52" s="290"/>
      <c r="BOX52" s="290"/>
      <c r="BOY52" s="290"/>
      <c r="BOZ52" s="290"/>
      <c r="BPA52" s="290"/>
      <c r="BPB52" s="290"/>
      <c r="BPC52" s="290"/>
      <c r="BPD52" s="290"/>
      <c r="BPE52" s="290"/>
      <c r="BPF52" s="290"/>
      <c r="BPG52" s="290"/>
      <c r="BPH52" s="290"/>
      <c r="BPI52" s="290"/>
      <c r="BPJ52" s="290"/>
      <c r="BPK52" s="290"/>
      <c r="BPL52" s="290"/>
      <c r="BPM52" s="290"/>
      <c r="BPN52" s="290"/>
      <c r="BPO52" s="290"/>
      <c r="BPP52" s="290"/>
      <c r="BPQ52" s="290"/>
      <c r="BPR52" s="290"/>
      <c r="BPS52" s="290"/>
      <c r="BPT52" s="290"/>
      <c r="BPU52" s="290"/>
      <c r="BPV52" s="290"/>
      <c r="BPW52" s="290"/>
      <c r="BPX52" s="290"/>
      <c r="BPY52" s="290"/>
      <c r="BPZ52" s="290"/>
      <c r="BQA52" s="290"/>
      <c r="BQB52" s="290"/>
      <c r="BQC52" s="290"/>
      <c r="BQD52" s="290"/>
      <c r="BQE52" s="290"/>
      <c r="BQF52" s="290"/>
      <c r="BQG52" s="290"/>
      <c r="BQH52" s="290"/>
      <c r="BQI52" s="290"/>
      <c r="BQJ52" s="290"/>
      <c r="BQK52" s="290"/>
      <c r="BQL52" s="290"/>
      <c r="BQM52" s="290"/>
      <c r="BQN52" s="290"/>
      <c r="BQO52" s="290"/>
      <c r="BQP52" s="290"/>
      <c r="BQQ52" s="290"/>
      <c r="BQR52" s="290"/>
      <c r="BQS52" s="290"/>
      <c r="BQT52" s="290"/>
      <c r="BQU52" s="290"/>
      <c r="BQV52" s="290"/>
      <c r="BQW52" s="290"/>
      <c r="BQX52" s="290"/>
      <c r="BQY52" s="290"/>
      <c r="BQZ52" s="290"/>
      <c r="BRA52" s="290"/>
      <c r="BRB52" s="290"/>
      <c r="BRC52" s="290"/>
      <c r="BRD52" s="290"/>
      <c r="BRE52" s="290"/>
      <c r="BRF52" s="290"/>
      <c r="BRG52" s="290"/>
      <c r="BRH52" s="290"/>
      <c r="BRI52" s="290"/>
      <c r="BRJ52" s="290"/>
      <c r="BRK52" s="290"/>
      <c r="BRL52" s="290"/>
      <c r="BRM52" s="290"/>
      <c r="BRN52" s="290"/>
      <c r="BRO52" s="290"/>
      <c r="BRP52" s="290"/>
      <c r="BRQ52" s="290"/>
      <c r="BRR52" s="290"/>
      <c r="BRS52" s="290"/>
      <c r="BRT52" s="290"/>
      <c r="BRU52" s="290"/>
      <c r="BRV52" s="290"/>
      <c r="BRW52" s="290"/>
      <c r="BRX52" s="290"/>
      <c r="BRY52" s="290"/>
      <c r="BRZ52" s="290"/>
      <c r="BSA52" s="290"/>
      <c r="BSB52" s="290"/>
      <c r="BSC52" s="290"/>
      <c r="BSD52" s="290"/>
      <c r="BSE52" s="290"/>
      <c r="BSF52" s="290"/>
      <c r="BSG52" s="290"/>
      <c r="BSH52" s="290"/>
      <c r="BSI52" s="290"/>
      <c r="BSJ52" s="290"/>
      <c r="BSK52" s="290"/>
      <c r="BSL52" s="290"/>
      <c r="BSM52" s="290"/>
      <c r="BSN52" s="290"/>
      <c r="BSO52" s="290"/>
      <c r="BSP52" s="290"/>
      <c r="BSQ52" s="290"/>
      <c r="BSR52" s="290"/>
      <c r="BSS52" s="290"/>
      <c r="BST52" s="290"/>
      <c r="BSU52" s="290"/>
      <c r="BSV52" s="290"/>
      <c r="BSW52" s="290"/>
      <c r="BSX52" s="290"/>
      <c r="BSY52" s="290"/>
      <c r="BSZ52" s="290"/>
      <c r="BTA52" s="290"/>
      <c r="BTB52" s="290"/>
      <c r="BTC52" s="290"/>
      <c r="BTD52" s="290"/>
      <c r="BTE52" s="290"/>
      <c r="BTF52" s="290"/>
      <c r="BTG52" s="290"/>
      <c r="BTH52" s="290"/>
      <c r="BTI52" s="290"/>
      <c r="BTJ52" s="290"/>
      <c r="BTK52" s="290"/>
      <c r="BTL52" s="290"/>
      <c r="BTM52" s="290"/>
      <c r="BTN52" s="290"/>
      <c r="BTO52" s="290"/>
      <c r="BTP52" s="290"/>
      <c r="BTQ52" s="290"/>
      <c r="BTR52" s="290"/>
      <c r="BTS52" s="290"/>
      <c r="BTT52" s="290"/>
      <c r="BTU52" s="290"/>
      <c r="BTV52" s="290"/>
      <c r="BTW52" s="290"/>
      <c r="BTX52" s="290"/>
      <c r="BTY52" s="290"/>
      <c r="BTZ52" s="290"/>
      <c r="BUA52" s="290"/>
      <c r="BUB52" s="290"/>
      <c r="BUC52" s="290"/>
      <c r="BUD52" s="290"/>
      <c r="BUE52" s="290"/>
      <c r="BUF52" s="290"/>
      <c r="BUG52" s="290"/>
      <c r="BUH52" s="290"/>
      <c r="BUI52" s="290"/>
      <c r="BUJ52" s="290"/>
      <c r="BUK52" s="290"/>
      <c r="BUL52" s="290"/>
      <c r="BUM52" s="290"/>
      <c r="BUN52" s="290"/>
      <c r="BUO52" s="290"/>
      <c r="BUP52" s="290"/>
      <c r="BUQ52" s="290"/>
      <c r="BUR52" s="290"/>
      <c r="BUS52" s="290"/>
      <c r="BUT52" s="290"/>
      <c r="BUU52" s="290"/>
      <c r="BUV52" s="290"/>
      <c r="BUW52" s="290"/>
      <c r="BUX52" s="290"/>
      <c r="BUY52" s="290"/>
      <c r="BUZ52" s="290"/>
      <c r="BVA52" s="290"/>
      <c r="BVB52" s="290"/>
      <c r="BVC52" s="290"/>
      <c r="BVD52" s="290"/>
      <c r="BVE52" s="290"/>
      <c r="BVF52" s="290"/>
      <c r="BVG52" s="290"/>
      <c r="BVH52" s="290"/>
      <c r="BVI52" s="290"/>
      <c r="BVJ52" s="290"/>
      <c r="BVK52" s="290"/>
      <c r="BVL52" s="290"/>
      <c r="BVM52" s="290"/>
      <c r="BVN52" s="290"/>
      <c r="BVO52" s="290"/>
      <c r="BVP52" s="290"/>
      <c r="BVQ52" s="290"/>
      <c r="BVR52" s="290"/>
      <c r="BVS52" s="290"/>
      <c r="BVT52" s="290"/>
      <c r="BVU52" s="290"/>
      <c r="BVV52" s="290"/>
      <c r="BVW52" s="290"/>
      <c r="BVX52" s="290"/>
      <c r="BVY52" s="290"/>
      <c r="BVZ52" s="290"/>
      <c r="BWA52" s="290"/>
      <c r="BWB52" s="290"/>
      <c r="BWC52" s="290"/>
      <c r="BWD52" s="290"/>
      <c r="BWE52" s="290"/>
      <c r="BWF52" s="290"/>
      <c r="BWG52" s="290"/>
      <c r="BWH52" s="290"/>
      <c r="BWI52" s="290"/>
      <c r="BWJ52" s="290"/>
      <c r="BWK52" s="290"/>
      <c r="BWL52" s="290"/>
      <c r="BWM52" s="290"/>
      <c r="BWN52" s="290"/>
      <c r="BWO52" s="290"/>
      <c r="BWP52" s="290"/>
      <c r="BWQ52" s="290"/>
      <c r="BWR52" s="290"/>
      <c r="BWS52" s="290"/>
      <c r="BWT52" s="290"/>
      <c r="BWU52" s="290"/>
      <c r="BWV52" s="290"/>
      <c r="BWW52" s="290"/>
      <c r="BWX52" s="290"/>
      <c r="BWY52" s="290"/>
      <c r="BWZ52" s="290"/>
      <c r="BXA52" s="290"/>
      <c r="BXB52" s="290"/>
      <c r="BXC52" s="290"/>
      <c r="BXD52" s="290"/>
      <c r="BXE52" s="290"/>
      <c r="BXF52" s="290"/>
      <c r="BXG52" s="290"/>
      <c r="BXH52" s="290"/>
      <c r="BXI52" s="290"/>
      <c r="BXJ52" s="290"/>
      <c r="BXK52" s="290"/>
      <c r="BXL52" s="290"/>
      <c r="BXM52" s="290"/>
      <c r="BXN52" s="290"/>
      <c r="BXO52" s="290"/>
      <c r="BXP52" s="290"/>
      <c r="BXQ52" s="290"/>
      <c r="BXR52" s="290"/>
      <c r="BXS52" s="290"/>
      <c r="BXT52" s="290"/>
      <c r="BXU52" s="290"/>
      <c r="BXV52" s="290"/>
      <c r="BXW52" s="290"/>
      <c r="BXX52" s="290"/>
      <c r="BXY52" s="290"/>
      <c r="BXZ52" s="290"/>
      <c r="BYA52" s="290"/>
      <c r="BYB52" s="290"/>
      <c r="BYC52" s="290"/>
      <c r="BYD52" s="290"/>
      <c r="BYE52" s="290"/>
      <c r="BYF52" s="290"/>
      <c r="BYG52" s="290"/>
      <c r="BYH52" s="290"/>
      <c r="BYI52" s="290"/>
      <c r="BYJ52" s="290"/>
      <c r="BYK52" s="290"/>
      <c r="BYL52" s="290"/>
      <c r="BYM52" s="290"/>
      <c r="BYN52" s="290"/>
      <c r="BYO52" s="290"/>
      <c r="BYP52" s="290"/>
      <c r="BYQ52" s="290"/>
      <c r="BYR52" s="290"/>
      <c r="BYS52" s="290"/>
      <c r="BYT52" s="290"/>
      <c r="BYU52" s="290"/>
      <c r="BYV52" s="290"/>
      <c r="BYW52" s="290"/>
      <c r="BYX52" s="290"/>
      <c r="BYY52" s="290"/>
      <c r="BYZ52" s="290"/>
      <c r="BZA52" s="290"/>
      <c r="BZB52" s="290"/>
      <c r="BZC52" s="290"/>
      <c r="BZD52" s="290"/>
      <c r="BZE52" s="290"/>
      <c r="BZF52" s="290"/>
      <c r="BZG52" s="290"/>
      <c r="BZH52" s="290"/>
      <c r="BZI52" s="290"/>
      <c r="BZJ52" s="290"/>
      <c r="BZK52" s="290"/>
      <c r="BZL52" s="290"/>
      <c r="BZM52" s="290"/>
      <c r="BZN52" s="290"/>
      <c r="BZO52" s="290"/>
      <c r="BZP52" s="290"/>
      <c r="BZQ52" s="290"/>
      <c r="BZR52" s="290"/>
      <c r="BZS52" s="290"/>
      <c r="BZT52" s="290"/>
      <c r="BZU52" s="290"/>
      <c r="BZV52" s="290"/>
      <c r="BZW52" s="290"/>
      <c r="BZX52" s="290"/>
      <c r="BZY52" s="290"/>
      <c r="BZZ52" s="290"/>
      <c r="CAA52" s="290"/>
      <c r="CAB52" s="290"/>
      <c r="CAC52" s="290"/>
      <c r="CAD52" s="290"/>
      <c r="CAE52" s="290"/>
      <c r="CAF52" s="290"/>
      <c r="CAG52" s="290"/>
      <c r="CAH52" s="290"/>
      <c r="CAI52" s="290"/>
      <c r="CAJ52" s="290"/>
      <c r="CAK52" s="290"/>
      <c r="CAL52" s="290"/>
      <c r="CAM52" s="290"/>
      <c r="CAN52" s="290"/>
      <c r="CAO52" s="290"/>
      <c r="CAP52" s="290"/>
      <c r="CAQ52" s="290"/>
      <c r="CAR52" s="290"/>
      <c r="CAS52" s="290"/>
      <c r="CAT52" s="290"/>
      <c r="CAU52" s="290"/>
      <c r="CAV52" s="290"/>
      <c r="CAW52" s="290"/>
      <c r="CAX52" s="290"/>
      <c r="CAY52" s="290"/>
      <c r="CAZ52" s="290"/>
      <c r="CBA52" s="290"/>
      <c r="CBB52" s="290"/>
      <c r="CBC52" s="290"/>
      <c r="CBD52" s="290"/>
      <c r="CBE52" s="290"/>
      <c r="CBF52" s="290"/>
      <c r="CBG52" s="290"/>
      <c r="CBH52" s="290"/>
      <c r="CBI52" s="290"/>
      <c r="CBJ52" s="290"/>
      <c r="CBK52" s="290"/>
      <c r="CBL52" s="290"/>
      <c r="CBM52" s="290"/>
      <c r="CBN52" s="290"/>
      <c r="CBO52" s="290"/>
      <c r="CBP52" s="290"/>
      <c r="CBQ52" s="290"/>
      <c r="CBR52" s="290"/>
      <c r="CBS52" s="290"/>
      <c r="CBT52" s="290"/>
      <c r="CBU52" s="290"/>
      <c r="CBV52" s="290"/>
      <c r="CBW52" s="290"/>
      <c r="CBX52" s="290"/>
      <c r="CBY52" s="290"/>
      <c r="CBZ52" s="290"/>
      <c r="CCA52" s="290"/>
      <c r="CCB52" s="290"/>
      <c r="CCC52" s="290"/>
      <c r="CCD52" s="290"/>
      <c r="CCE52" s="290"/>
      <c r="CCF52" s="290"/>
      <c r="CCG52" s="290"/>
      <c r="CCH52" s="290"/>
      <c r="CCI52" s="290"/>
      <c r="CCJ52" s="290"/>
      <c r="CCK52" s="290"/>
      <c r="CCL52" s="290"/>
      <c r="CCM52" s="290"/>
      <c r="CCN52" s="290"/>
      <c r="CCO52" s="290"/>
      <c r="CCP52" s="290"/>
      <c r="CCQ52" s="290"/>
      <c r="CCR52" s="290"/>
      <c r="CCS52" s="290"/>
      <c r="CCT52" s="290"/>
      <c r="CCU52" s="290"/>
      <c r="CCV52" s="290"/>
      <c r="CCW52" s="290"/>
      <c r="CCX52" s="290"/>
      <c r="CCY52" s="290"/>
      <c r="CCZ52" s="290"/>
      <c r="CDA52" s="290"/>
      <c r="CDB52" s="290"/>
      <c r="CDC52" s="290"/>
      <c r="CDD52" s="290"/>
      <c r="CDE52" s="290"/>
      <c r="CDF52" s="290"/>
      <c r="CDG52" s="290"/>
      <c r="CDH52" s="290"/>
      <c r="CDI52" s="290"/>
      <c r="CDJ52" s="290"/>
      <c r="CDK52" s="290"/>
      <c r="CDL52" s="290"/>
      <c r="CDM52" s="290"/>
      <c r="CDN52" s="290"/>
      <c r="CDO52" s="290"/>
      <c r="CDP52" s="290"/>
      <c r="CDQ52" s="290"/>
      <c r="CDR52" s="290"/>
      <c r="CDS52" s="290"/>
      <c r="CDT52" s="290"/>
      <c r="CDU52" s="290"/>
      <c r="CDV52" s="290"/>
      <c r="CDW52" s="290"/>
      <c r="CDX52" s="290"/>
      <c r="CDY52" s="290"/>
      <c r="CDZ52" s="290"/>
      <c r="CEA52" s="290"/>
      <c r="CEB52" s="290"/>
      <c r="CEC52" s="290"/>
      <c r="CED52" s="290"/>
      <c r="CEE52" s="290"/>
      <c r="CEF52" s="290"/>
      <c r="CEG52" s="290"/>
      <c r="CEH52" s="290"/>
      <c r="CEI52" s="290"/>
      <c r="CEJ52" s="290"/>
      <c r="CEK52" s="290"/>
      <c r="CEL52" s="290"/>
      <c r="CEM52" s="290"/>
      <c r="CEN52" s="290"/>
      <c r="CEO52" s="290"/>
      <c r="CEP52" s="290"/>
      <c r="CEQ52" s="290"/>
      <c r="CER52" s="290"/>
      <c r="CES52" s="290"/>
      <c r="CET52" s="290"/>
      <c r="CEU52" s="290"/>
      <c r="CEV52" s="290"/>
      <c r="CEW52" s="290"/>
      <c r="CEX52" s="290"/>
      <c r="CEY52" s="290"/>
      <c r="CEZ52" s="290"/>
      <c r="CFA52" s="290"/>
      <c r="CFB52" s="290"/>
      <c r="CFC52" s="290"/>
      <c r="CFD52" s="290"/>
      <c r="CFE52" s="290"/>
      <c r="CFF52" s="290"/>
      <c r="CFG52" s="290"/>
      <c r="CFH52" s="290"/>
      <c r="CFI52" s="290"/>
      <c r="CFJ52" s="290"/>
      <c r="CFK52" s="290"/>
      <c r="CFL52" s="290"/>
      <c r="CFM52" s="290"/>
      <c r="CFN52" s="290"/>
      <c r="CFO52" s="290"/>
      <c r="CFP52" s="290"/>
      <c r="CFQ52" s="290"/>
      <c r="CFR52" s="290"/>
      <c r="CFS52" s="290"/>
      <c r="CFT52" s="290"/>
      <c r="CFU52" s="290"/>
      <c r="CFV52" s="290"/>
      <c r="CFW52" s="290"/>
      <c r="CFX52" s="290"/>
      <c r="CFY52" s="290"/>
      <c r="CFZ52" s="290"/>
      <c r="CGA52" s="290"/>
      <c r="CGB52" s="290"/>
      <c r="CGC52" s="290"/>
      <c r="CGD52" s="290"/>
      <c r="CGE52" s="290"/>
      <c r="CGF52" s="290"/>
      <c r="CGG52" s="290"/>
      <c r="CGH52" s="290"/>
      <c r="CGI52" s="290"/>
      <c r="CGJ52" s="290"/>
      <c r="CGK52" s="290"/>
      <c r="CGL52" s="290"/>
      <c r="CGM52" s="290"/>
      <c r="CGN52" s="290"/>
      <c r="CGO52" s="290"/>
      <c r="CGP52" s="290"/>
      <c r="CGQ52" s="290"/>
      <c r="CGR52" s="290"/>
      <c r="CGS52" s="290"/>
      <c r="CGT52" s="290"/>
      <c r="CGU52" s="290"/>
      <c r="CGV52" s="290"/>
      <c r="CGW52" s="290"/>
      <c r="CGX52" s="290"/>
      <c r="CGY52" s="290"/>
      <c r="CGZ52" s="290"/>
      <c r="CHA52" s="290"/>
      <c r="CHB52" s="290"/>
      <c r="CHC52" s="290"/>
      <c r="CHD52" s="290"/>
      <c r="CHE52" s="290"/>
      <c r="CHF52" s="290"/>
      <c r="CHG52" s="290"/>
      <c r="CHH52" s="290"/>
      <c r="CHI52" s="290"/>
      <c r="CHJ52" s="290"/>
      <c r="CHK52" s="290"/>
      <c r="CHL52" s="290"/>
      <c r="CHM52" s="290"/>
      <c r="CHN52" s="290"/>
      <c r="CHO52" s="290"/>
      <c r="CHP52" s="290"/>
      <c r="CHQ52" s="290"/>
      <c r="CHR52" s="290"/>
      <c r="CHS52" s="290"/>
      <c r="CHT52" s="290"/>
      <c r="CHU52" s="290"/>
      <c r="CHV52" s="290"/>
      <c r="CHW52" s="290"/>
      <c r="CHX52" s="290"/>
      <c r="CHY52" s="290"/>
      <c r="CHZ52" s="290"/>
      <c r="CIA52" s="290"/>
      <c r="CIB52" s="290"/>
      <c r="CIC52" s="290"/>
      <c r="CID52" s="290"/>
      <c r="CIE52" s="290"/>
      <c r="CIF52" s="290"/>
      <c r="CIG52" s="290"/>
      <c r="CIH52" s="290"/>
      <c r="CII52" s="290"/>
      <c r="CIJ52" s="290"/>
      <c r="CIK52" s="290"/>
      <c r="CIL52" s="290"/>
      <c r="CIM52" s="290"/>
      <c r="CIN52" s="290"/>
      <c r="CIO52" s="290"/>
      <c r="CIP52" s="290"/>
      <c r="CIQ52" s="290"/>
      <c r="CIR52" s="290"/>
      <c r="CIS52" s="290"/>
      <c r="CIT52" s="290"/>
      <c r="CIU52" s="290"/>
      <c r="CIV52" s="290"/>
      <c r="CIW52" s="290"/>
      <c r="CIX52" s="290"/>
      <c r="CIY52" s="290"/>
      <c r="CIZ52" s="290"/>
      <c r="CJA52" s="290"/>
      <c r="CJB52" s="290"/>
      <c r="CJC52" s="290"/>
      <c r="CJD52" s="290"/>
      <c r="CJE52" s="290"/>
      <c r="CJF52" s="290"/>
      <c r="CJG52" s="290"/>
      <c r="CJH52" s="290"/>
      <c r="CJI52" s="290"/>
      <c r="CJJ52" s="290"/>
      <c r="CJK52" s="290"/>
      <c r="CJL52" s="290"/>
      <c r="CJM52" s="290"/>
      <c r="CJN52" s="290"/>
      <c r="CJO52" s="290"/>
      <c r="CJP52" s="290"/>
      <c r="CJQ52" s="290"/>
      <c r="CJR52" s="290"/>
      <c r="CJS52" s="290"/>
      <c r="CJT52" s="290"/>
      <c r="CJU52" s="290"/>
      <c r="CJV52" s="290"/>
      <c r="CJW52" s="290"/>
      <c r="CJX52" s="290"/>
      <c r="CJY52" s="290"/>
      <c r="CJZ52" s="290"/>
      <c r="CKA52" s="290"/>
      <c r="CKB52" s="290"/>
      <c r="CKC52" s="290"/>
      <c r="CKD52" s="290"/>
      <c r="CKE52" s="290"/>
      <c r="CKF52" s="290"/>
      <c r="CKG52" s="290"/>
      <c r="CKH52" s="290"/>
      <c r="CKI52" s="290"/>
      <c r="CKJ52" s="290"/>
      <c r="CKK52" s="290"/>
      <c r="CKL52" s="290"/>
      <c r="CKM52" s="290"/>
      <c r="CKN52" s="290"/>
      <c r="CKO52" s="290"/>
      <c r="CKP52" s="290"/>
      <c r="CKQ52" s="290"/>
      <c r="CKR52" s="290"/>
      <c r="CKS52" s="290"/>
      <c r="CKT52" s="290"/>
      <c r="CKU52" s="290"/>
      <c r="CKV52" s="290"/>
      <c r="CKW52" s="290"/>
      <c r="CKX52" s="290"/>
      <c r="CKY52" s="290"/>
      <c r="CKZ52" s="290"/>
      <c r="CLA52" s="290"/>
      <c r="CLB52" s="290"/>
      <c r="CLC52" s="290"/>
      <c r="CLD52" s="290"/>
      <c r="CLE52" s="290"/>
      <c r="CLF52" s="290"/>
      <c r="CLG52" s="290"/>
      <c r="CLH52" s="290"/>
      <c r="CLI52" s="290"/>
      <c r="CLJ52" s="290"/>
      <c r="CLK52" s="290"/>
      <c r="CLL52" s="290"/>
      <c r="CLM52" s="290"/>
      <c r="CLN52" s="290"/>
      <c r="CLO52" s="290"/>
      <c r="CLP52" s="290"/>
      <c r="CLQ52" s="290"/>
      <c r="CLR52" s="290"/>
      <c r="CLS52" s="290"/>
      <c r="CLT52" s="290"/>
      <c r="CLU52" s="290"/>
      <c r="CLV52" s="290"/>
      <c r="CLW52" s="290"/>
      <c r="CLX52" s="290"/>
      <c r="CLY52" s="290"/>
      <c r="CLZ52" s="290"/>
      <c r="CMA52" s="290"/>
      <c r="CMB52" s="290"/>
      <c r="CMC52" s="290"/>
      <c r="CMD52" s="290"/>
      <c r="CME52" s="290"/>
      <c r="CMF52" s="290"/>
      <c r="CMG52" s="290"/>
      <c r="CMH52" s="290"/>
      <c r="CMI52" s="290"/>
      <c r="CMJ52" s="290"/>
      <c r="CMK52" s="290"/>
      <c r="CML52" s="290"/>
      <c r="CMM52" s="290"/>
      <c r="CMN52" s="290"/>
      <c r="CMO52" s="290"/>
      <c r="CMP52" s="290"/>
      <c r="CMQ52" s="290"/>
      <c r="CMR52" s="290"/>
      <c r="CMS52" s="290"/>
      <c r="CMT52" s="290"/>
      <c r="CMU52" s="290"/>
      <c r="CMV52" s="290"/>
      <c r="CMW52" s="290"/>
      <c r="CMX52" s="290"/>
      <c r="CMY52" s="290"/>
      <c r="CMZ52" s="290"/>
      <c r="CNA52" s="290"/>
      <c r="CNB52" s="290"/>
      <c r="CNC52" s="290"/>
      <c r="CND52" s="290"/>
      <c r="CNE52" s="290"/>
      <c r="CNF52" s="290"/>
      <c r="CNG52" s="290"/>
      <c r="CNH52" s="290"/>
      <c r="CNI52" s="290"/>
      <c r="CNJ52" s="290"/>
      <c r="CNK52" s="290"/>
      <c r="CNL52" s="290"/>
      <c r="CNM52" s="290"/>
      <c r="CNN52" s="290"/>
      <c r="CNO52" s="290"/>
      <c r="CNP52" s="290"/>
      <c r="CNQ52" s="290"/>
      <c r="CNR52" s="290"/>
      <c r="CNS52" s="290"/>
      <c r="CNT52" s="290"/>
      <c r="CNU52" s="290"/>
      <c r="CNV52" s="290"/>
      <c r="CNW52" s="290"/>
      <c r="CNX52" s="290"/>
      <c r="CNY52" s="290"/>
      <c r="CNZ52" s="290"/>
      <c r="COA52" s="290"/>
      <c r="COB52" s="290"/>
      <c r="COC52" s="290"/>
      <c r="COD52" s="290"/>
      <c r="COE52" s="290"/>
      <c r="COF52" s="290"/>
      <c r="COG52" s="290"/>
      <c r="COH52" s="290"/>
      <c r="COI52" s="290"/>
      <c r="COJ52" s="290"/>
      <c r="COK52" s="290"/>
      <c r="COL52" s="290"/>
      <c r="COM52" s="290"/>
      <c r="CON52" s="290"/>
      <c r="COO52" s="290"/>
      <c r="COP52" s="290"/>
      <c r="COQ52" s="290"/>
      <c r="COR52" s="290"/>
      <c r="COS52" s="290"/>
      <c r="COT52" s="290"/>
      <c r="COU52" s="290"/>
      <c r="COV52" s="290"/>
      <c r="COW52" s="290"/>
      <c r="COX52" s="290"/>
      <c r="COY52" s="290"/>
      <c r="COZ52" s="290"/>
      <c r="CPA52" s="290"/>
      <c r="CPB52" s="290"/>
      <c r="CPC52" s="290"/>
      <c r="CPD52" s="290"/>
      <c r="CPE52" s="290"/>
      <c r="CPF52" s="290"/>
      <c r="CPG52" s="290"/>
      <c r="CPH52" s="290"/>
      <c r="CPI52" s="290"/>
      <c r="CPJ52" s="290"/>
      <c r="CPK52" s="290"/>
      <c r="CPL52" s="290"/>
      <c r="CPM52" s="290"/>
      <c r="CPN52" s="290"/>
      <c r="CPO52" s="290"/>
      <c r="CPP52" s="290"/>
      <c r="CPQ52" s="290"/>
      <c r="CPR52" s="290"/>
      <c r="CPS52" s="290"/>
      <c r="CPT52" s="290"/>
      <c r="CPU52" s="290"/>
      <c r="CPV52" s="290"/>
      <c r="CPW52" s="290"/>
      <c r="CPX52" s="290"/>
      <c r="CPY52" s="290"/>
      <c r="CPZ52" s="290"/>
      <c r="CQA52" s="290"/>
      <c r="CQB52" s="290"/>
      <c r="CQC52" s="290"/>
      <c r="CQD52" s="290"/>
      <c r="CQE52" s="290"/>
      <c r="CQF52" s="290"/>
      <c r="CQG52" s="290"/>
      <c r="CQH52" s="290"/>
      <c r="CQI52" s="290"/>
      <c r="CQJ52" s="290"/>
      <c r="CQK52" s="290"/>
      <c r="CQL52" s="290"/>
      <c r="CQM52" s="290"/>
      <c r="CQN52" s="290"/>
      <c r="CQO52" s="290"/>
      <c r="CQP52" s="290"/>
      <c r="CQQ52" s="290"/>
      <c r="CQR52" s="290"/>
      <c r="CQS52" s="290"/>
      <c r="CQT52" s="290"/>
      <c r="CQU52" s="290"/>
      <c r="CQV52" s="290"/>
      <c r="CQW52" s="290"/>
      <c r="CQX52" s="290"/>
      <c r="CQY52" s="290"/>
      <c r="CQZ52" s="290"/>
      <c r="CRA52" s="290"/>
      <c r="CRB52" s="290"/>
      <c r="CRC52" s="290"/>
      <c r="CRD52" s="290"/>
      <c r="CRE52" s="290"/>
      <c r="CRF52" s="290"/>
      <c r="CRG52" s="290"/>
      <c r="CRH52" s="290"/>
      <c r="CRI52" s="290"/>
      <c r="CRJ52" s="290"/>
      <c r="CRK52" s="290"/>
      <c r="CRL52" s="290"/>
      <c r="CRM52" s="290"/>
      <c r="CRN52" s="290"/>
      <c r="CRO52" s="290"/>
      <c r="CRP52" s="290"/>
      <c r="CRQ52" s="290"/>
      <c r="CRR52" s="290"/>
      <c r="CRS52" s="290"/>
      <c r="CRT52" s="290"/>
      <c r="CRU52" s="290"/>
      <c r="CRV52" s="290"/>
      <c r="CRW52" s="290"/>
      <c r="CRX52" s="290"/>
      <c r="CRY52" s="290"/>
      <c r="CRZ52" s="290"/>
      <c r="CSA52" s="290"/>
      <c r="CSB52" s="290"/>
      <c r="CSC52" s="290"/>
      <c r="CSD52" s="290"/>
      <c r="CSE52" s="290"/>
      <c r="CSF52" s="290"/>
      <c r="CSG52" s="290"/>
      <c r="CSH52" s="290"/>
      <c r="CSI52" s="290"/>
      <c r="CSJ52" s="290"/>
      <c r="CSK52" s="290"/>
      <c r="CSL52" s="290"/>
      <c r="CSM52" s="290"/>
      <c r="CSN52" s="290"/>
      <c r="CSO52" s="290"/>
      <c r="CSP52" s="290"/>
      <c r="CSQ52" s="290"/>
      <c r="CSR52" s="290"/>
      <c r="CSS52" s="290"/>
      <c r="CST52" s="290"/>
      <c r="CSU52" s="290"/>
      <c r="CSV52" s="290"/>
      <c r="CSW52" s="290"/>
      <c r="CSX52" s="290"/>
      <c r="CSY52" s="290"/>
      <c r="CSZ52" s="290"/>
      <c r="CTA52" s="290"/>
      <c r="CTB52" s="290"/>
      <c r="CTC52" s="290"/>
      <c r="CTD52" s="290"/>
      <c r="CTE52" s="290"/>
      <c r="CTF52" s="290"/>
      <c r="CTG52" s="290"/>
      <c r="CTH52" s="290"/>
      <c r="CTI52" s="290"/>
      <c r="CTJ52" s="290"/>
      <c r="CTK52" s="290"/>
      <c r="CTL52" s="290"/>
      <c r="CTM52" s="290"/>
      <c r="CTN52" s="290"/>
      <c r="CTO52" s="290"/>
      <c r="CTP52" s="290"/>
      <c r="CTQ52" s="290"/>
      <c r="CTR52" s="290"/>
      <c r="CTS52" s="290"/>
      <c r="CTT52" s="290"/>
      <c r="CTU52" s="290"/>
      <c r="CTV52" s="290"/>
      <c r="CTW52" s="290"/>
      <c r="CTX52" s="290"/>
      <c r="CTY52" s="290"/>
      <c r="CTZ52" s="290"/>
      <c r="CUA52" s="290"/>
      <c r="CUB52" s="290"/>
      <c r="CUC52" s="290"/>
      <c r="CUD52" s="290"/>
      <c r="CUE52" s="290"/>
      <c r="CUF52" s="290"/>
      <c r="CUG52" s="290"/>
      <c r="CUH52" s="290"/>
      <c r="CUI52" s="290"/>
      <c r="CUJ52" s="290"/>
      <c r="CUK52" s="290"/>
      <c r="CUL52" s="290"/>
      <c r="CUM52" s="290"/>
      <c r="CUN52" s="290"/>
      <c r="CUO52" s="290"/>
      <c r="CUP52" s="290"/>
      <c r="CUQ52" s="290"/>
      <c r="CUR52" s="290"/>
      <c r="CUS52" s="290"/>
      <c r="CUT52" s="290"/>
      <c r="CUU52" s="290"/>
      <c r="CUV52" s="290"/>
      <c r="CUW52" s="290"/>
      <c r="CUX52" s="290"/>
      <c r="CUY52" s="290"/>
      <c r="CUZ52" s="290"/>
      <c r="CVA52" s="290"/>
      <c r="CVB52" s="290"/>
      <c r="CVC52" s="290"/>
      <c r="CVD52" s="290"/>
      <c r="CVE52" s="290"/>
      <c r="CVF52" s="290"/>
      <c r="CVG52" s="290"/>
      <c r="CVH52" s="290"/>
      <c r="CVI52" s="290"/>
      <c r="CVJ52" s="290"/>
      <c r="CVK52" s="290"/>
      <c r="CVL52" s="290"/>
      <c r="CVM52" s="290"/>
      <c r="CVN52" s="290"/>
      <c r="CVO52" s="290"/>
      <c r="CVP52" s="290"/>
      <c r="CVQ52" s="290"/>
      <c r="CVR52" s="290"/>
      <c r="CVS52" s="290"/>
      <c r="CVT52" s="290"/>
      <c r="CVU52" s="290"/>
      <c r="CVV52" s="290"/>
      <c r="CVW52" s="290"/>
      <c r="CVX52" s="290"/>
      <c r="CVY52" s="290"/>
      <c r="CVZ52" s="290"/>
      <c r="CWA52" s="290"/>
      <c r="CWB52" s="290"/>
      <c r="CWC52" s="290"/>
      <c r="CWD52" s="290"/>
      <c r="CWE52" s="290"/>
      <c r="CWF52" s="290"/>
      <c r="CWG52" s="290"/>
      <c r="CWH52" s="290"/>
      <c r="CWI52" s="290"/>
      <c r="CWJ52" s="290"/>
      <c r="CWK52" s="290"/>
      <c r="CWL52" s="290"/>
      <c r="CWM52" s="290"/>
      <c r="CWN52" s="290"/>
      <c r="CWO52" s="290"/>
      <c r="CWP52" s="290"/>
      <c r="CWQ52" s="290"/>
      <c r="CWR52" s="290"/>
      <c r="CWS52" s="290"/>
      <c r="CWT52" s="290"/>
      <c r="CWU52" s="290"/>
      <c r="CWV52" s="290"/>
      <c r="CWW52" s="290"/>
      <c r="CWX52" s="290"/>
      <c r="CWY52" s="290"/>
      <c r="CWZ52" s="290"/>
      <c r="CXA52" s="290"/>
      <c r="CXB52" s="290"/>
      <c r="CXC52" s="290"/>
      <c r="CXD52" s="290"/>
      <c r="CXE52" s="290"/>
      <c r="CXF52" s="290"/>
      <c r="CXG52" s="290"/>
      <c r="CXH52" s="290"/>
      <c r="CXI52" s="290"/>
      <c r="CXJ52" s="290"/>
      <c r="CXK52" s="290"/>
      <c r="CXL52" s="290"/>
      <c r="CXM52" s="290"/>
      <c r="CXN52" s="290"/>
      <c r="CXO52" s="290"/>
      <c r="CXP52" s="290"/>
      <c r="CXQ52" s="290"/>
      <c r="CXR52" s="290"/>
      <c r="CXS52" s="290"/>
      <c r="CXT52" s="290"/>
      <c r="CXU52" s="290"/>
      <c r="CXV52" s="290"/>
      <c r="CXW52" s="290"/>
      <c r="CXX52" s="290"/>
      <c r="CXY52" s="290"/>
      <c r="CXZ52" s="290"/>
      <c r="CYA52" s="290"/>
      <c r="CYB52" s="290"/>
      <c r="CYC52" s="290"/>
      <c r="CYD52" s="290"/>
      <c r="CYE52" s="290"/>
      <c r="CYF52" s="290"/>
      <c r="CYG52" s="290"/>
      <c r="CYH52" s="290"/>
      <c r="CYI52" s="290"/>
      <c r="CYJ52" s="290"/>
      <c r="CYK52" s="290"/>
      <c r="CYL52" s="290"/>
      <c r="CYM52" s="290"/>
      <c r="CYN52" s="290"/>
      <c r="CYO52" s="290"/>
      <c r="CYP52" s="290"/>
      <c r="CYQ52" s="290"/>
      <c r="CYR52" s="290"/>
      <c r="CYS52" s="290"/>
      <c r="CYT52" s="290"/>
      <c r="CYU52" s="290"/>
      <c r="CYV52" s="290"/>
      <c r="CYW52" s="290"/>
      <c r="CYX52" s="290"/>
      <c r="CYY52" s="290"/>
      <c r="CYZ52" s="290"/>
      <c r="CZA52" s="290"/>
      <c r="CZB52" s="290"/>
      <c r="CZC52" s="290"/>
      <c r="CZD52" s="290"/>
      <c r="CZE52" s="290"/>
      <c r="CZF52" s="290"/>
      <c r="CZG52" s="290"/>
      <c r="CZH52" s="290"/>
      <c r="CZI52" s="290"/>
      <c r="CZJ52" s="290"/>
      <c r="CZK52" s="290"/>
      <c r="CZL52" s="290"/>
      <c r="CZM52" s="290"/>
      <c r="CZN52" s="290"/>
      <c r="CZO52" s="290"/>
      <c r="CZP52" s="290"/>
      <c r="CZQ52" s="290"/>
      <c r="CZR52" s="290"/>
      <c r="CZS52" s="290"/>
      <c r="CZT52" s="290"/>
      <c r="CZU52" s="290"/>
      <c r="CZV52" s="290"/>
      <c r="CZW52" s="290"/>
      <c r="CZX52" s="290"/>
      <c r="CZY52" s="290"/>
      <c r="CZZ52" s="290"/>
      <c r="DAA52" s="290"/>
      <c r="DAB52" s="290"/>
      <c r="DAC52" s="290"/>
      <c r="DAD52" s="290"/>
      <c r="DAE52" s="290"/>
      <c r="DAF52" s="290"/>
      <c r="DAG52" s="290"/>
      <c r="DAH52" s="290"/>
      <c r="DAI52" s="290"/>
      <c r="DAJ52" s="290"/>
      <c r="DAK52" s="290"/>
      <c r="DAL52" s="290"/>
      <c r="DAM52" s="290"/>
      <c r="DAN52" s="290"/>
      <c r="DAO52" s="290"/>
      <c r="DAP52" s="290"/>
      <c r="DAQ52" s="290"/>
      <c r="DAR52" s="290"/>
      <c r="DAS52" s="290"/>
      <c r="DAT52" s="290"/>
      <c r="DAU52" s="290"/>
      <c r="DAV52" s="290"/>
      <c r="DAW52" s="290"/>
      <c r="DAX52" s="290"/>
      <c r="DAY52" s="290"/>
      <c r="DAZ52" s="290"/>
      <c r="DBA52" s="290"/>
      <c r="DBB52" s="290"/>
      <c r="DBC52" s="290"/>
      <c r="DBD52" s="290"/>
      <c r="DBE52" s="290"/>
      <c r="DBF52" s="290"/>
      <c r="DBG52" s="290"/>
      <c r="DBH52" s="290"/>
      <c r="DBI52" s="290"/>
      <c r="DBJ52" s="290"/>
      <c r="DBK52" s="290"/>
      <c r="DBL52" s="290"/>
      <c r="DBM52" s="290"/>
      <c r="DBN52" s="290"/>
      <c r="DBO52" s="290"/>
      <c r="DBP52" s="290"/>
      <c r="DBQ52" s="290"/>
      <c r="DBR52" s="290"/>
      <c r="DBS52" s="290"/>
      <c r="DBT52" s="290"/>
      <c r="DBU52" s="290"/>
      <c r="DBV52" s="290"/>
      <c r="DBW52" s="290"/>
      <c r="DBX52" s="290"/>
      <c r="DBY52" s="290"/>
      <c r="DBZ52" s="290"/>
      <c r="DCA52" s="290"/>
      <c r="DCB52" s="290"/>
      <c r="DCC52" s="290"/>
      <c r="DCD52" s="290"/>
      <c r="DCE52" s="290"/>
      <c r="DCF52" s="290"/>
      <c r="DCG52" s="290"/>
      <c r="DCH52" s="290"/>
      <c r="DCI52" s="290"/>
      <c r="DCJ52" s="290"/>
      <c r="DCK52" s="290"/>
      <c r="DCL52" s="290"/>
      <c r="DCM52" s="290"/>
      <c r="DCN52" s="290"/>
      <c r="DCO52" s="290"/>
      <c r="DCP52" s="290"/>
      <c r="DCQ52" s="290"/>
      <c r="DCR52" s="290"/>
      <c r="DCS52" s="290"/>
      <c r="DCT52" s="290"/>
      <c r="DCU52" s="290"/>
      <c r="DCV52" s="290"/>
      <c r="DCW52" s="290"/>
      <c r="DCX52" s="290"/>
      <c r="DCY52" s="290"/>
      <c r="DCZ52" s="290"/>
      <c r="DDA52" s="290"/>
      <c r="DDB52" s="290"/>
      <c r="DDC52" s="290"/>
      <c r="DDD52" s="290"/>
      <c r="DDE52" s="290"/>
      <c r="DDF52" s="290"/>
      <c r="DDG52" s="290"/>
      <c r="DDH52" s="290"/>
      <c r="DDI52" s="290"/>
      <c r="DDJ52" s="290"/>
      <c r="DDK52" s="290"/>
      <c r="DDL52" s="290"/>
      <c r="DDM52" s="290"/>
      <c r="DDN52" s="290"/>
      <c r="DDO52" s="290"/>
      <c r="DDP52" s="290"/>
      <c r="DDQ52" s="290"/>
      <c r="DDR52" s="290"/>
      <c r="DDS52" s="290"/>
      <c r="DDT52" s="290"/>
      <c r="DDU52" s="290"/>
      <c r="DDV52" s="290"/>
      <c r="DDW52" s="290"/>
      <c r="DDX52" s="290"/>
      <c r="DDY52" s="290"/>
      <c r="DDZ52" s="290"/>
      <c r="DEA52" s="290"/>
      <c r="DEB52" s="290"/>
      <c r="DEC52" s="290"/>
      <c r="DED52" s="290"/>
      <c r="DEE52" s="290"/>
      <c r="DEF52" s="290"/>
      <c r="DEG52" s="290"/>
      <c r="DEH52" s="290"/>
      <c r="DEI52" s="290"/>
      <c r="DEJ52" s="290"/>
      <c r="DEK52" s="290"/>
      <c r="DEL52" s="290"/>
      <c r="DEM52" s="290"/>
      <c r="DEN52" s="290"/>
      <c r="DEO52" s="290"/>
      <c r="DEP52" s="290"/>
      <c r="DEQ52" s="290"/>
      <c r="DER52" s="290"/>
      <c r="DES52" s="290"/>
      <c r="DET52" s="290"/>
      <c r="DEU52" s="290"/>
      <c r="DEV52" s="290"/>
      <c r="DEW52" s="290"/>
      <c r="DEX52" s="290"/>
      <c r="DEY52" s="290"/>
      <c r="DEZ52" s="290"/>
      <c r="DFA52" s="290"/>
      <c r="DFB52" s="290"/>
      <c r="DFC52" s="290"/>
      <c r="DFD52" s="290"/>
      <c r="DFE52" s="290"/>
      <c r="DFF52" s="290"/>
      <c r="DFG52" s="290"/>
      <c r="DFH52" s="290"/>
      <c r="DFI52" s="290"/>
      <c r="DFJ52" s="290"/>
      <c r="DFK52" s="290"/>
      <c r="DFL52" s="290"/>
      <c r="DFM52" s="290"/>
      <c r="DFN52" s="290"/>
      <c r="DFO52" s="290"/>
      <c r="DFP52" s="290"/>
      <c r="DFQ52" s="290"/>
      <c r="DFR52" s="290"/>
      <c r="DFS52" s="290"/>
      <c r="DFT52" s="290"/>
      <c r="DFU52" s="290"/>
      <c r="DFV52" s="290"/>
      <c r="DFW52" s="290"/>
      <c r="DFX52" s="290"/>
      <c r="DFY52" s="290"/>
      <c r="DFZ52" s="290"/>
      <c r="DGA52" s="290"/>
      <c r="DGB52" s="290"/>
      <c r="DGC52" s="290"/>
      <c r="DGD52" s="290"/>
      <c r="DGE52" s="290"/>
      <c r="DGF52" s="290"/>
      <c r="DGG52" s="290"/>
      <c r="DGH52" s="290"/>
      <c r="DGI52" s="290"/>
      <c r="DGJ52" s="290"/>
      <c r="DGK52" s="290"/>
      <c r="DGL52" s="290"/>
      <c r="DGM52" s="290"/>
      <c r="DGN52" s="290"/>
      <c r="DGO52" s="290"/>
      <c r="DGP52" s="290"/>
      <c r="DGQ52" s="290"/>
      <c r="DGR52" s="290"/>
      <c r="DGS52" s="290"/>
      <c r="DGT52" s="290"/>
      <c r="DGU52" s="290"/>
      <c r="DGV52" s="290"/>
      <c r="DGW52" s="290"/>
      <c r="DGX52" s="290"/>
      <c r="DGY52" s="290"/>
      <c r="DGZ52" s="290"/>
      <c r="DHA52" s="290"/>
      <c r="DHB52" s="290"/>
      <c r="DHC52" s="290"/>
      <c r="DHD52" s="290"/>
      <c r="DHE52" s="290"/>
      <c r="DHF52" s="290"/>
      <c r="DHG52" s="290"/>
      <c r="DHH52" s="290"/>
      <c r="DHI52" s="290"/>
      <c r="DHJ52" s="290"/>
      <c r="DHK52" s="290"/>
      <c r="DHL52" s="290"/>
      <c r="DHM52" s="290"/>
      <c r="DHN52" s="290"/>
      <c r="DHO52" s="290"/>
      <c r="DHP52" s="290"/>
      <c r="DHQ52" s="290"/>
      <c r="DHR52" s="290"/>
      <c r="DHS52" s="290"/>
      <c r="DHT52" s="290"/>
      <c r="DHU52" s="290"/>
      <c r="DHV52" s="290"/>
      <c r="DHW52" s="290"/>
      <c r="DHX52" s="290"/>
      <c r="DHY52" s="290"/>
      <c r="DHZ52" s="290"/>
      <c r="DIA52" s="290"/>
      <c r="DIB52" s="290"/>
      <c r="DIC52" s="290"/>
      <c r="DID52" s="290"/>
      <c r="DIE52" s="290"/>
      <c r="DIF52" s="290"/>
      <c r="DIG52" s="290"/>
      <c r="DIH52" s="290"/>
      <c r="DII52" s="290"/>
      <c r="DIJ52" s="290"/>
      <c r="DIK52" s="290"/>
      <c r="DIL52" s="290"/>
      <c r="DIM52" s="290"/>
      <c r="DIN52" s="290"/>
      <c r="DIO52" s="290"/>
      <c r="DIP52" s="290"/>
      <c r="DIQ52" s="290"/>
      <c r="DIR52" s="290"/>
      <c r="DIS52" s="290"/>
      <c r="DIT52" s="290"/>
      <c r="DIU52" s="290"/>
      <c r="DIV52" s="290"/>
      <c r="DIW52" s="290"/>
      <c r="DIX52" s="290"/>
      <c r="DIY52" s="290"/>
      <c r="DIZ52" s="290"/>
      <c r="DJA52" s="290"/>
      <c r="DJB52" s="290"/>
      <c r="DJC52" s="290"/>
      <c r="DJD52" s="290"/>
      <c r="DJE52" s="290"/>
      <c r="DJF52" s="290"/>
      <c r="DJG52" s="290"/>
      <c r="DJH52" s="290"/>
      <c r="DJI52" s="290"/>
      <c r="DJJ52" s="290"/>
      <c r="DJK52" s="290"/>
      <c r="DJL52" s="290"/>
      <c r="DJM52" s="290"/>
      <c r="DJN52" s="290"/>
      <c r="DJO52" s="290"/>
      <c r="DJP52" s="290"/>
      <c r="DJQ52" s="290"/>
      <c r="DJR52" s="290"/>
      <c r="DJS52" s="290"/>
      <c r="DJT52" s="290"/>
      <c r="DJU52" s="290"/>
      <c r="DJV52" s="290"/>
      <c r="DJW52" s="290"/>
      <c r="DJX52" s="290"/>
      <c r="DJY52" s="290"/>
      <c r="DJZ52" s="290"/>
      <c r="DKA52" s="290"/>
      <c r="DKB52" s="290"/>
      <c r="DKC52" s="290"/>
      <c r="DKD52" s="290"/>
      <c r="DKE52" s="290"/>
      <c r="DKF52" s="290"/>
      <c r="DKG52" s="290"/>
      <c r="DKH52" s="290"/>
      <c r="DKI52" s="290"/>
      <c r="DKJ52" s="290"/>
      <c r="DKK52" s="290"/>
      <c r="DKL52" s="290"/>
      <c r="DKM52" s="290"/>
      <c r="DKN52" s="290"/>
      <c r="DKO52" s="290"/>
      <c r="DKP52" s="290"/>
      <c r="DKQ52" s="290"/>
      <c r="DKR52" s="290"/>
      <c r="DKS52" s="290"/>
      <c r="DKT52" s="290"/>
      <c r="DKU52" s="290"/>
      <c r="DKV52" s="290"/>
      <c r="DKW52" s="290"/>
      <c r="DKX52" s="290"/>
      <c r="DKY52" s="290"/>
      <c r="DKZ52" s="290"/>
      <c r="DLA52" s="290"/>
      <c r="DLB52" s="290"/>
      <c r="DLC52" s="290"/>
      <c r="DLD52" s="290"/>
      <c r="DLE52" s="290"/>
      <c r="DLF52" s="290"/>
      <c r="DLG52" s="290"/>
      <c r="DLH52" s="290"/>
      <c r="DLI52" s="290"/>
      <c r="DLJ52" s="290"/>
      <c r="DLK52" s="290"/>
      <c r="DLL52" s="290"/>
      <c r="DLM52" s="290"/>
      <c r="DLN52" s="290"/>
      <c r="DLO52" s="290"/>
      <c r="DLP52" s="290"/>
      <c r="DLQ52" s="290"/>
      <c r="DLR52" s="290"/>
      <c r="DLS52" s="290"/>
      <c r="DLT52" s="290"/>
      <c r="DLU52" s="290"/>
      <c r="DLV52" s="290"/>
      <c r="DLW52" s="290"/>
      <c r="DLX52" s="290"/>
      <c r="DLY52" s="290"/>
      <c r="DLZ52" s="290"/>
      <c r="DMA52" s="290"/>
      <c r="DMB52" s="290"/>
      <c r="DMC52" s="290"/>
      <c r="DMD52" s="290"/>
      <c r="DME52" s="290"/>
      <c r="DMF52" s="290"/>
      <c r="DMG52" s="290"/>
      <c r="DMH52" s="290"/>
      <c r="DMI52" s="290"/>
      <c r="DMJ52" s="290"/>
      <c r="DMK52" s="290"/>
      <c r="DML52" s="290"/>
      <c r="DMM52" s="290"/>
      <c r="DMN52" s="290"/>
      <c r="DMO52" s="290"/>
      <c r="DMP52" s="290"/>
      <c r="DMQ52" s="290"/>
      <c r="DMR52" s="290"/>
      <c r="DMS52" s="290"/>
      <c r="DMT52" s="290"/>
      <c r="DMU52" s="290"/>
      <c r="DMV52" s="290"/>
      <c r="DMW52" s="290"/>
      <c r="DMX52" s="290"/>
      <c r="DMY52" s="290"/>
      <c r="DMZ52" s="290"/>
      <c r="DNA52" s="290"/>
      <c r="DNB52" s="290"/>
      <c r="DNC52" s="290"/>
      <c r="DND52" s="290"/>
      <c r="DNE52" s="290"/>
      <c r="DNF52" s="290"/>
      <c r="DNG52" s="290"/>
      <c r="DNH52" s="290"/>
      <c r="DNI52" s="290"/>
      <c r="DNJ52" s="290"/>
      <c r="DNK52" s="290"/>
      <c r="DNL52" s="290"/>
      <c r="DNM52" s="290"/>
      <c r="DNN52" s="290"/>
      <c r="DNO52" s="290"/>
      <c r="DNP52" s="290"/>
      <c r="DNQ52" s="290"/>
      <c r="DNR52" s="290"/>
      <c r="DNS52" s="290"/>
      <c r="DNT52" s="290"/>
      <c r="DNU52" s="290"/>
      <c r="DNV52" s="290"/>
      <c r="DNW52" s="290"/>
      <c r="DNX52" s="290"/>
      <c r="DNY52" s="290"/>
      <c r="DNZ52" s="290"/>
      <c r="DOA52" s="290"/>
      <c r="DOB52" s="290"/>
      <c r="DOC52" s="290"/>
      <c r="DOD52" s="290"/>
      <c r="DOE52" s="290"/>
      <c r="DOF52" s="290"/>
      <c r="DOG52" s="290"/>
      <c r="DOH52" s="290"/>
      <c r="DOI52" s="290"/>
      <c r="DOJ52" s="290"/>
      <c r="DOK52" s="290"/>
      <c r="DOL52" s="290"/>
      <c r="DOM52" s="290"/>
      <c r="DON52" s="290"/>
      <c r="DOO52" s="290"/>
      <c r="DOP52" s="290"/>
      <c r="DOQ52" s="290"/>
      <c r="DOR52" s="290"/>
      <c r="DOS52" s="290"/>
      <c r="DOT52" s="290"/>
      <c r="DOU52" s="290"/>
      <c r="DOV52" s="290"/>
      <c r="DOW52" s="290"/>
      <c r="DOX52" s="290"/>
      <c r="DOY52" s="290"/>
      <c r="DOZ52" s="290"/>
      <c r="DPA52" s="290"/>
      <c r="DPB52" s="290"/>
      <c r="DPC52" s="290"/>
      <c r="DPD52" s="290"/>
      <c r="DPE52" s="290"/>
      <c r="DPF52" s="290"/>
      <c r="DPG52" s="290"/>
      <c r="DPH52" s="290"/>
      <c r="DPI52" s="290"/>
      <c r="DPJ52" s="290"/>
      <c r="DPK52" s="290"/>
      <c r="DPL52" s="290"/>
      <c r="DPM52" s="290"/>
      <c r="DPN52" s="290"/>
      <c r="DPO52" s="290"/>
      <c r="DPP52" s="290"/>
      <c r="DPQ52" s="290"/>
      <c r="DPR52" s="290"/>
      <c r="DPS52" s="290"/>
      <c r="DPT52" s="290"/>
      <c r="DPU52" s="290"/>
      <c r="DPV52" s="290"/>
      <c r="DPW52" s="290"/>
      <c r="DPX52" s="290"/>
      <c r="DPY52" s="290"/>
      <c r="DPZ52" s="290"/>
      <c r="DQA52" s="290"/>
      <c r="DQB52" s="290"/>
      <c r="DQC52" s="290"/>
      <c r="DQD52" s="290"/>
      <c r="DQE52" s="290"/>
      <c r="DQF52" s="290"/>
      <c r="DQG52" s="290"/>
      <c r="DQH52" s="290"/>
      <c r="DQI52" s="290"/>
      <c r="DQJ52" s="290"/>
      <c r="DQK52" s="290"/>
      <c r="DQL52" s="290"/>
      <c r="DQM52" s="290"/>
      <c r="DQN52" s="290"/>
      <c r="DQO52" s="290"/>
      <c r="DQP52" s="290"/>
      <c r="DQQ52" s="290"/>
      <c r="DQR52" s="290"/>
      <c r="DQS52" s="290"/>
      <c r="DQT52" s="290"/>
      <c r="DQU52" s="290"/>
      <c r="DQV52" s="290"/>
      <c r="DQW52" s="290"/>
      <c r="DQX52" s="290"/>
      <c r="DQY52" s="290"/>
      <c r="DQZ52" s="290"/>
      <c r="DRA52" s="290"/>
      <c r="DRB52" s="290"/>
      <c r="DRC52" s="290"/>
      <c r="DRD52" s="290"/>
      <c r="DRE52" s="290"/>
      <c r="DRF52" s="290"/>
      <c r="DRG52" s="290"/>
      <c r="DRH52" s="290"/>
      <c r="DRI52" s="290"/>
      <c r="DRJ52" s="290"/>
      <c r="DRK52" s="290"/>
      <c r="DRL52" s="290"/>
      <c r="DRM52" s="290"/>
      <c r="DRN52" s="290"/>
      <c r="DRO52" s="290"/>
      <c r="DRP52" s="290"/>
      <c r="DRQ52" s="290"/>
      <c r="DRR52" s="290"/>
      <c r="DRS52" s="290"/>
      <c r="DRT52" s="290"/>
      <c r="DRU52" s="290"/>
      <c r="DRV52" s="290"/>
      <c r="DRW52" s="290"/>
      <c r="DRX52" s="290"/>
      <c r="DRY52" s="290"/>
      <c r="DRZ52" s="290"/>
      <c r="DSA52" s="290"/>
      <c r="DSB52" s="290"/>
      <c r="DSC52" s="290"/>
      <c r="DSD52" s="290"/>
      <c r="DSE52" s="290"/>
      <c r="DSF52" s="290"/>
      <c r="DSG52" s="290"/>
      <c r="DSH52" s="290"/>
      <c r="DSI52" s="290"/>
      <c r="DSJ52" s="290"/>
      <c r="DSK52" s="290"/>
      <c r="DSL52" s="290"/>
      <c r="DSM52" s="290"/>
      <c r="DSN52" s="290"/>
      <c r="DSO52" s="290"/>
      <c r="DSP52" s="290"/>
      <c r="DSQ52" s="290"/>
      <c r="DSR52" s="290"/>
      <c r="DSS52" s="290"/>
      <c r="DST52" s="290"/>
      <c r="DSU52" s="290"/>
      <c r="DSV52" s="290"/>
      <c r="DSW52" s="290"/>
      <c r="DSX52" s="290"/>
      <c r="DSY52" s="290"/>
      <c r="DSZ52" s="290"/>
      <c r="DTA52" s="290"/>
      <c r="DTB52" s="290"/>
      <c r="DTC52" s="290"/>
      <c r="DTD52" s="290"/>
      <c r="DTE52" s="290"/>
      <c r="DTF52" s="290"/>
      <c r="DTG52" s="290"/>
      <c r="DTH52" s="290"/>
      <c r="DTI52" s="290"/>
      <c r="DTJ52" s="290"/>
      <c r="DTK52" s="290"/>
      <c r="DTL52" s="290"/>
      <c r="DTM52" s="290"/>
      <c r="DTN52" s="290"/>
      <c r="DTO52" s="290"/>
      <c r="DTP52" s="290"/>
      <c r="DTQ52" s="290"/>
      <c r="DTR52" s="290"/>
      <c r="DTS52" s="290"/>
      <c r="DTT52" s="290"/>
      <c r="DTU52" s="290"/>
      <c r="DTV52" s="290"/>
      <c r="DTW52" s="290"/>
      <c r="DTX52" s="290"/>
      <c r="DTY52" s="290"/>
      <c r="DTZ52" s="290"/>
      <c r="DUA52" s="290"/>
      <c r="DUB52" s="290"/>
      <c r="DUC52" s="290"/>
      <c r="DUD52" s="290"/>
      <c r="DUE52" s="290"/>
      <c r="DUF52" s="290"/>
      <c r="DUG52" s="290"/>
      <c r="DUH52" s="290"/>
      <c r="DUI52" s="290"/>
      <c r="DUJ52" s="290"/>
      <c r="DUK52" s="290"/>
      <c r="DUL52" s="290"/>
      <c r="DUM52" s="290"/>
      <c r="DUN52" s="290"/>
      <c r="DUO52" s="290"/>
      <c r="DUP52" s="290"/>
      <c r="DUQ52" s="290"/>
      <c r="DUR52" s="290"/>
      <c r="DUS52" s="290"/>
      <c r="DUT52" s="290"/>
      <c r="DUU52" s="290"/>
      <c r="DUV52" s="290"/>
      <c r="DUW52" s="290"/>
      <c r="DUX52" s="290"/>
      <c r="DUY52" s="290"/>
      <c r="DUZ52" s="290"/>
      <c r="DVA52" s="290"/>
      <c r="DVB52" s="290"/>
      <c r="DVC52" s="290"/>
      <c r="DVD52" s="290"/>
      <c r="DVE52" s="290"/>
      <c r="DVF52" s="290"/>
      <c r="DVG52" s="290"/>
      <c r="DVH52" s="290"/>
      <c r="DVI52" s="290"/>
      <c r="DVJ52" s="290"/>
      <c r="DVK52" s="290"/>
      <c r="DVL52" s="290"/>
      <c r="DVM52" s="290"/>
      <c r="DVN52" s="290"/>
      <c r="DVO52" s="290"/>
      <c r="DVP52" s="290"/>
      <c r="DVQ52" s="290"/>
      <c r="DVR52" s="290"/>
      <c r="DVS52" s="290"/>
      <c r="DVT52" s="290"/>
      <c r="DVU52" s="290"/>
      <c r="DVV52" s="290"/>
      <c r="DVW52" s="290"/>
      <c r="DVX52" s="290"/>
      <c r="DVY52" s="290"/>
      <c r="DVZ52" s="290"/>
      <c r="DWA52" s="290"/>
      <c r="DWB52" s="290"/>
      <c r="DWC52" s="290"/>
      <c r="DWD52" s="290"/>
      <c r="DWE52" s="290"/>
      <c r="DWF52" s="290"/>
      <c r="DWG52" s="290"/>
      <c r="DWH52" s="290"/>
      <c r="DWI52" s="290"/>
      <c r="DWJ52" s="290"/>
      <c r="DWK52" s="290"/>
      <c r="DWL52" s="290"/>
      <c r="DWM52" s="290"/>
      <c r="DWN52" s="290"/>
      <c r="DWO52" s="290"/>
      <c r="DWP52" s="290"/>
      <c r="DWQ52" s="290"/>
      <c r="DWR52" s="290"/>
      <c r="DWS52" s="290"/>
      <c r="DWT52" s="290"/>
      <c r="DWU52" s="290"/>
      <c r="DWV52" s="290"/>
      <c r="DWW52" s="290"/>
      <c r="DWX52" s="290"/>
      <c r="DWY52" s="290"/>
      <c r="DWZ52" s="290"/>
      <c r="DXA52" s="290"/>
      <c r="DXB52" s="290"/>
      <c r="DXC52" s="290"/>
      <c r="DXD52" s="290"/>
      <c r="DXE52" s="290"/>
      <c r="DXF52" s="290"/>
      <c r="DXG52" s="290"/>
      <c r="DXH52" s="290"/>
      <c r="DXI52" s="290"/>
      <c r="DXJ52" s="290"/>
      <c r="DXK52" s="290"/>
      <c r="DXL52" s="290"/>
      <c r="DXM52" s="290"/>
      <c r="DXN52" s="290"/>
      <c r="DXO52" s="290"/>
      <c r="DXP52" s="290"/>
      <c r="DXQ52" s="290"/>
      <c r="DXR52" s="290"/>
      <c r="DXS52" s="290"/>
      <c r="DXT52" s="290"/>
      <c r="DXU52" s="290"/>
      <c r="DXV52" s="290"/>
      <c r="DXW52" s="290"/>
      <c r="DXX52" s="290"/>
      <c r="DXY52" s="290"/>
      <c r="DXZ52" s="290"/>
      <c r="DYA52" s="290"/>
      <c r="DYB52" s="290"/>
      <c r="DYC52" s="290"/>
      <c r="DYD52" s="290"/>
      <c r="DYE52" s="290"/>
      <c r="DYF52" s="290"/>
      <c r="DYG52" s="290"/>
      <c r="DYH52" s="290"/>
      <c r="DYI52" s="290"/>
      <c r="DYJ52" s="290"/>
      <c r="DYK52" s="290"/>
      <c r="DYL52" s="290"/>
      <c r="DYM52" s="290"/>
      <c r="DYN52" s="290"/>
      <c r="DYO52" s="290"/>
      <c r="DYP52" s="290"/>
      <c r="DYQ52" s="290"/>
      <c r="DYR52" s="290"/>
      <c r="DYS52" s="290"/>
      <c r="DYT52" s="290"/>
      <c r="DYU52" s="290"/>
      <c r="DYV52" s="290"/>
      <c r="DYW52" s="290"/>
      <c r="DYX52" s="290"/>
      <c r="DYY52" s="290"/>
      <c r="DYZ52" s="290"/>
      <c r="DZA52" s="290"/>
      <c r="DZB52" s="290"/>
      <c r="DZC52" s="290"/>
      <c r="DZD52" s="290"/>
      <c r="DZE52" s="290"/>
      <c r="DZF52" s="290"/>
      <c r="DZG52" s="290"/>
      <c r="DZH52" s="290"/>
      <c r="DZI52" s="290"/>
      <c r="DZJ52" s="290"/>
      <c r="DZK52" s="290"/>
      <c r="DZL52" s="290"/>
      <c r="DZM52" s="290"/>
      <c r="DZN52" s="290"/>
      <c r="DZO52" s="290"/>
      <c r="DZP52" s="290"/>
      <c r="DZQ52" s="290"/>
      <c r="DZR52" s="290"/>
      <c r="DZS52" s="290"/>
      <c r="DZT52" s="290"/>
      <c r="DZU52" s="290"/>
      <c r="DZV52" s="290"/>
      <c r="DZW52" s="290"/>
      <c r="DZX52" s="290"/>
      <c r="DZY52" s="290"/>
      <c r="DZZ52" s="290"/>
      <c r="EAA52" s="290"/>
      <c r="EAB52" s="290"/>
      <c r="EAC52" s="290"/>
      <c r="EAD52" s="290"/>
      <c r="EAE52" s="290"/>
      <c r="EAF52" s="290"/>
      <c r="EAG52" s="290"/>
      <c r="EAH52" s="290"/>
      <c r="EAI52" s="290"/>
      <c r="EAJ52" s="290"/>
      <c r="EAK52" s="290"/>
      <c r="EAL52" s="290"/>
      <c r="EAM52" s="290"/>
      <c r="EAN52" s="290"/>
      <c r="EAO52" s="290"/>
      <c r="EAP52" s="290"/>
      <c r="EAQ52" s="290"/>
      <c r="EAR52" s="290"/>
      <c r="EAS52" s="290"/>
      <c r="EAT52" s="290"/>
      <c r="EAU52" s="290"/>
      <c r="EAV52" s="290"/>
      <c r="EAW52" s="290"/>
      <c r="EAX52" s="290"/>
      <c r="EAY52" s="290"/>
      <c r="EAZ52" s="290"/>
      <c r="EBA52" s="290"/>
      <c r="EBB52" s="290"/>
      <c r="EBC52" s="290"/>
      <c r="EBD52" s="290"/>
      <c r="EBE52" s="290"/>
      <c r="EBF52" s="290"/>
      <c r="EBG52" s="290"/>
      <c r="EBH52" s="290"/>
      <c r="EBI52" s="290"/>
      <c r="EBJ52" s="290"/>
      <c r="EBK52" s="290"/>
      <c r="EBL52" s="290"/>
      <c r="EBM52" s="290"/>
      <c r="EBN52" s="290"/>
      <c r="EBO52" s="290"/>
      <c r="EBP52" s="290"/>
      <c r="EBQ52" s="290"/>
      <c r="EBR52" s="290"/>
      <c r="EBS52" s="290"/>
      <c r="EBT52" s="290"/>
      <c r="EBU52" s="290"/>
      <c r="EBV52" s="290"/>
      <c r="EBW52" s="290"/>
      <c r="EBX52" s="290"/>
      <c r="EBY52" s="290"/>
      <c r="EBZ52" s="290"/>
      <c r="ECA52" s="290"/>
      <c r="ECB52" s="290"/>
      <c r="ECC52" s="290"/>
      <c r="ECD52" s="290"/>
      <c r="ECE52" s="290"/>
      <c r="ECF52" s="290"/>
      <c r="ECG52" s="290"/>
      <c r="ECH52" s="290"/>
      <c r="ECI52" s="290"/>
      <c r="ECJ52" s="290"/>
      <c r="ECK52" s="290"/>
      <c r="ECL52" s="290"/>
      <c r="ECM52" s="290"/>
      <c r="ECN52" s="290"/>
      <c r="ECO52" s="290"/>
      <c r="ECP52" s="290"/>
      <c r="ECQ52" s="290"/>
      <c r="ECR52" s="290"/>
      <c r="ECS52" s="290"/>
      <c r="ECT52" s="290"/>
      <c r="ECU52" s="290"/>
      <c r="ECV52" s="290"/>
      <c r="ECW52" s="290"/>
      <c r="ECX52" s="290"/>
      <c r="ECY52" s="290"/>
      <c r="ECZ52" s="290"/>
      <c r="EDA52" s="290"/>
      <c r="EDB52" s="290"/>
      <c r="EDC52" s="290"/>
      <c r="EDD52" s="290"/>
      <c r="EDE52" s="290"/>
      <c r="EDF52" s="290"/>
      <c r="EDG52" s="290"/>
      <c r="EDH52" s="290"/>
      <c r="EDI52" s="290"/>
      <c r="EDJ52" s="290"/>
      <c r="EDK52" s="290"/>
      <c r="EDL52" s="290"/>
      <c r="EDM52" s="290"/>
      <c r="EDN52" s="290"/>
      <c r="EDO52" s="290"/>
      <c r="EDP52" s="290"/>
      <c r="EDQ52" s="290"/>
      <c r="EDR52" s="290"/>
      <c r="EDS52" s="290"/>
      <c r="EDT52" s="290"/>
      <c r="EDU52" s="290"/>
      <c r="EDV52" s="290"/>
      <c r="EDW52" s="290"/>
      <c r="EDX52" s="290"/>
      <c r="EDY52" s="290"/>
      <c r="EDZ52" s="290"/>
      <c r="EEA52" s="290"/>
      <c r="EEB52" s="290"/>
      <c r="EEC52" s="290"/>
      <c r="EED52" s="290"/>
      <c r="EEE52" s="290"/>
      <c r="EEF52" s="290"/>
      <c r="EEG52" s="290"/>
      <c r="EEH52" s="290"/>
      <c r="EEI52" s="290"/>
      <c r="EEJ52" s="290"/>
      <c r="EEK52" s="290"/>
      <c r="EEL52" s="290"/>
      <c r="EEM52" s="290"/>
      <c r="EEN52" s="290"/>
      <c r="EEO52" s="290"/>
      <c r="EEP52" s="290"/>
      <c r="EEQ52" s="290"/>
      <c r="EER52" s="290"/>
      <c r="EES52" s="290"/>
      <c r="EET52" s="290"/>
      <c r="EEU52" s="290"/>
      <c r="EEV52" s="290"/>
      <c r="EEW52" s="290"/>
      <c r="EEX52" s="290"/>
      <c r="EEY52" s="290"/>
      <c r="EEZ52" s="290"/>
      <c r="EFA52" s="290"/>
      <c r="EFB52" s="290"/>
      <c r="EFC52" s="290"/>
      <c r="EFD52" s="290"/>
      <c r="EFE52" s="290"/>
      <c r="EFF52" s="290"/>
      <c r="EFG52" s="290"/>
      <c r="EFH52" s="290"/>
      <c r="EFI52" s="290"/>
      <c r="EFJ52" s="290"/>
      <c r="EFK52" s="290"/>
      <c r="EFL52" s="290"/>
      <c r="EFM52" s="290"/>
      <c r="EFN52" s="290"/>
      <c r="EFO52" s="290"/>
      <c r="EFP52" s="290"/>
      <c r="EFQ52" s="290"/>
      <c r="EFR52" s="290"/>
      <c r="EFS52" s="290"/>
      <c r="EFT52" s="290"/>
      <c r="EFU52" s="290"/>
      <c r="EFV52" s="290"/>
      <c r="EFW52" s="290"/>
      <c r="EFX52" s="290"/>
      <c r="EFY52" s="290"/>
      <c r="EFZ52" s="290"/>
      <c r="EGA52" s="290"/>
      <c r="EGB52" s="290"/>
      <c r="EGC52" s="290"/>
      <c r="EGD52" s="290"/>
      <c r="EGE52" s="290"/>
      <c r="EGF52" s="290"/>
      <c r="EGG52" s="290"/>
      <c r="EGH52" s="290"/>
      <c r="EGI52" s="290"/>
      <c r="EGJ52" s="290"/>
      <c r="EGK52" s="290"/>
      <c r="EGL52" s="290"/>
      <c r="EGM52" s="290"/>
      <c r="EGN52" s="290"/>
      <c r="EGO52" s="290"/>
      <c r="EGP52" s="290"/>
      <c r="EGQ52" s="290"/>
      <c r="EGR52" s="290"/>
      <c r="EGS52" s="290"/>
      <c r="EGT52" s="290"/>
      <c r="EGU52" s="290"/>
      <c r="EGV52" s="290"/>
      <c r="EGW52" s="290"/>
      <c r="EGX52" s="290"/>
      <c r="EGY52" s="290"/>
      <c r="EGZ52" s="290"/>
      <c r="EHA52" s="290"/>
      <c r="EHB52" s="290"/>
      <c r="EHC52" s="290"/>
      <c r="EHD52" s="290"/>
      <c r="EHE52" s="290"/>
      <c r="EHF52" s="290"/>
      <c r="EHG52" s="290"/>
      <c r="EHH52" s="290"/>
      <c r="EHI52" s="290"/>
      <c r="EHJ52" s="290"/>
      <c r="EHK52" s="290"/>
      <c r="EHL52" s="290"/>
      <c r="EHM52" s="290"/>
      <c r="EHN52" s="290"/>
      <c r="EHO52" s="290"/>
      <c r="EHP52" s="290"/>
      <c r="EHQ52" s="290"/>
      <c r="EHR52" s="290"/>
      <c r="EHS52" s="290"/>
      <c r="EHT52" s="290"/>
      <c r="EHU52" s="290"/>
      <c r="EHV52" s="290"/>
      <c r="EHW52" s="290"/>
      <c r="EHX52" s="290"/>
      <c r="EHY52" s="290"/>
      <c r="EHZ52" s="290"/>
      <c r="EIA52" s="290"/>
      <c r="EIB52" s="290"/>
      <c r="EIC52" s="290"/>
      <c r="EID52" s="290"/>
      <c r="EIE52" s="290"/>
      <c r="EIF52" s="290"/>
      <c r="EIG52" s="290"/>
      <c r="EIH52" s="290"/>
      <c r="EII52" s="290"/>
      <c r="EIJ52" s="290"/>
      <c r="EIK52" s="290"/>
      <c r="EIL52" s="290"/>
      <c r="EIM52" s="290"/>
      <c r="EIN52" s="290"/>
      <c r="EIO52" s="290"/>
      <c r="EIP52" s="290"/>
      <c r="EIQ52" s="290"/>
      <c r="EIR52" s="290"/>
      <c r="EIS52" s="290"/>
      <c r="EIT52" s="290"/>
      <c r="EIU52" s="290"/>
      <c r="EIV52" s="290"/>
      <c r="EIW52" s="290"/>
      <c r="EIX52" s="290"/>
      <c r="EIY52" s="290"/>
      <c r="EIZ52" s="290"/>
      <c r="EJA52" s="290"/>
      <c r="EJB52" s="290"/>
      <c r="EJC52" s="290"/>
      <c r="EJD52" s="290"/>
      <c r="EJE52" s="290"/>
      <c r="EJF52" s="290"/>
      <c r="EJG52" s="290"/>
      <c r="EJH52" s="290"/>
      <c r="EJI52" s="290"/>
      <c r="EJJ52" s="290"/>
      <c r="EJK52" s="290"/>
      <c r="EJL52" s="290"/>
      <c r="EJM52" s="290"/>
      <c r="EJN52" s="290"/>
      <c r="EJO52" s="290"/>
      <c r="EJP52" s="290"/>
      <c r="EJQ52" s="290"/>
      <c r="EJR52" s="290"/>
      <c r="EJS52" s="290"/>
      <c r="EJT52" s="290"/>
      <c r="EJU52" s="290"/>
      <c r="EJV52" s="290"/>
      <c r="EJW52" s="290"/>
      <c r="EJX52" s="290"/>
      <c r="EJY52" s="290"/>
      <c r="EJZ52" s="290"/>
      <c r="EKA52" s="290"/>
      <c r="EKB52" s="290"/>
      <c r="EKC52" s="290"/>
      <c r="EKD52" s="290"/>
      <c r="EKE52" s="290"/>
      <c r="EKF52" s="290"/>
      <c r="EKG52" s="290"/>
      <c r="EKH52" s="290"/>
      <c r="EKI52" s="290"/>
      <c r="EKJ52" s="290"/>
      <c r="EKK52" s="290"/>
      <c r="EKL52" s="290"/>
      <c r="EKM52" s="290"/>
      <c r="EKN52" s="290"/>
      <c r="EKO52" s="290"/>
      <c r="EKP52" s="290"/>
      <c r="EKQ52" s="290"/>
      <c r="EKR52" s="290"/>
      <c r="EKS52" s="290"/>
      <c r="EKT52" s="290"/>
      <c r="EKU52" s="290"/>
      <c r="EKV52" s="290"/>
      <c r="EKW52" s="290"/>
      <c r="EKX52" s="290"/>
      <c r="EKY52" s="290"/>
      <c r="EKZ52" s="290"/>
      <c r="ELA52" s="290"/>
      <c r="ELB52" s="290"/>
      <c r="ELC52" s="290"/>
      <c r="ELD52" s="290"/>
      <c r="ELE52" s="290"/>
      <c r="ELF52" s="290"/>
      <c r="ELG52" s="290"/>
      <c r="ELH52" s="290"/>
      <c r="ELI52" s="290"/>
      <c r="ELJ52" s="290"/>
      <c r="ELK52" s="290"/>
      <c r="ELL52" s="290"/>
      <c r="ELM52" s="290"/>
      <c r="ELN52" s="290"/>
      <c r="ELO52" s="290"/>
      <c r="ELP52" s="290"/>
      <c r="ELQ52" s="290"/>
      <c r="ELR52" s="290"/>
      <c r="ELS52" s="290"/>
      <c r="ELT52" s="290"/>
      <c r="ELU52" s="290"/>
      <c r="ELV52" s="290"/>
      <c r="ELW52" s="290"/>
      <c r="ELX52" s="290"/>
      <c r="ELY52" s="290"/>
      <c r="ELZ52" s="290"/>
      <c r="EMA52" s="290"/>
      <c r="EMB52" s="290"/>
      <c r="EMC52" s="290"/>
      <c r="EMD52" s="290"/>
      <c r="EME52" s="290"/>
      <c r="EMF52" s="290"/>
      <c r="EMG52" s="290"/>
      <c r="EMH52" s="290"/>
      <c r="EMI52" s="290"/>
      <c r="EMJ52" s="290"/>
      <c r="EMK52" s="290"/>
      <c r="EML52" s="290"/>
      <c r="EMM52" s="290"/>
      <c r="EMN52" s="290"/>
      <c r="EMO52" s="290"/>
      <c r="EMP52" s="290"/>
      <c r="EMQ52" s="290"/>
      <c r="EMR52" s="290"/>
      <c r="EMS52" s="290"/>
      <c r="EMT52" s="290"/>
      <c r="EMU52" s="290"/>
      <c r="EMV52" s="290"/>
      <c r="EMW52" s="290"/>
      <c r="EMX52" s="290"/>
      <c r="EMY52" s="290"/>
      <c r="EMZ52" s="290"/>
      <c r="ENA52" s="290"/>
      <c r="ENB52" s="290"/>
      <c r="ENC52" s="290"/>
      <c r="END52" s="290"/>
      <c r="ENE52" s="290"/>
      <c r="ENF52" s="290"/>
      <c r="ENG52" s="290"/>
      <c r="ENH52" s="290"/>
      <c r="ENI52" s="290"/>
      <c r="ENJ52" s="290"/>
      <c r="ENK52" s="290"/>
      <c r="ENL52" s="290"/>
      <c r="ENM52" s="290"/>
      <c r="ENN52" s="290"/>
      <c r="ENO52" s="290"/>
      <c r="ENP52" s="290"/>
      <c r="ENQ52" s="290"/>
      <c r="ENR52" s="290"/>
      <c r="ENS52" s="290"/>
      <c r="ENT52" s="290"/>
      <c r="ENU52" s="290"/>
      <c r="ENV52" s="290"/>
      <c r="ENW52" s="290"/>
      <c r="ENX52" s="290"/>
      <c r="ENY52" s="290"/>
      <c r="ENZ52" s="290"/>
      <c r="EOA52" s="290"/>
      <c r="EOB52" s="290"/>
      <c r="EOC52" s="290"/>
      <c r="EOD52" s="290"/>
      <c r="EOE52" s="290"/>
      <c r="EOF52" s="290"/>
      <c r="EOG52" s="290"/>
      <c r="EOH52" s="290"/>
      <c r="EOI52" s="290"/>
      <c r="EOJ52" s="290"/>
      <c r="EOK52" s="290"/>
      <c r="EOL52" s="290"/>
      <c r="EOM52" s="290"/>
      <c r="EON52" s="290"/>
      <c r="EOO52" s="290"/>
      <c r="EOP52" s="290"/>
      <c r="EOQ52" s="290"/>
      <c r="EOR52" s="290"/>
      <c r="EOS52" s="290"/>
      <c r="EOT52" s="290"/>
      <c r="EOU52" s="290"/>
      <c r="EOV52" s="290"/>
      <c r="EOW52" s="290"/>
      <c r="EOX52" s="290"/>
      <c r="EOY52" s="290"/>
      <c r="EOZ52" s="290"/>
      <c r="EPA52" s="290"/>
      <c r="EPB52" s="290"/>
      <c r="EPC52" s="290"/>
      <c r="EPD52" s="290"/>
      <c r="EPE52" s="290"/>
      <c r="EPF52" s="290"/>
      <c r="EPG52" s="290"/>
      <c r="EPH52" s="290"/>
      <c r="EPI52" s="290"/>
      <c r="EPJ52" s="290"/>
      <c r="EPK52" s="290"/>
      <c r="EPL52" s="290"/>
      <c r="EPM52" s="290"/>
      <c r="EPN52" s="290"/>
      <c r="EPO52" s="290"/>
      <c r="EPP52" s="290"/>
      <c r="EPQ52" s="290"/>
      <c r="EPR52" s="290"/>
      <c r="EPS52" s="290"/>
      <c r="EPT52" s="290"/>
      <c r="EPU52" s="290"/>
      <c r="EPV52" s="290"/>
      <c r="EPW52" s="290"/>
      <c r="EPX52" s="290"/>
      <c r="EPY52" s="290"/>
      <c r="EPZ52" s="290"/>
      <c r="EQA52" s="290"/>
      <c r="EQB52" s="290"/>
      <c r="EQC52" s="290"/>
      <c r="EQD52" s="290"/>
      <c r="EQE52" s="290"/>
      <c r="EQF52" s="290"/>
      <c r="EQG52" s="290"/>
      <c r="EQH52" s="290"/>
      <c r="EQI52" s="290"/>
      <c r="EQJ52" s="290"/>
      <c r="EQK52" s="290"/>
      <c r="EQL52" s="290"/>
      <c r="EQM52" s="290"/>
      <c r="EQN52" s="290"/>
      <c r="EQO52" s="290"/>
      <c r="EQP52" s="290"/>
      <c r="EQQ52" s="290"/>
      <c r="EQR52" s="290"/>
      <c r="EQS52" s="290"/>
      <c r="EQT52" s="290"/>
      <c r="EQU52" s="290"/>
      <c r="EQV52" s="290"/>
      <c r="EQW52" s="290"/>
      <c r="EQX52" s="290"/>
      <c r="EQY52" s="290"/>
      <c r="EQZ52" s="290"/>
      <c r="ERA52" s="290"/>
      <c r="ERB52" s="290"/>
      <c r="ERC52" s="290"/>
      <c r="ERD52" s="290"/>
      <c r="ERE52" s="290"/>
      <c r="ERF52" s="290"/>
      <c r="ERG52" s="290"/>
      <c r="ERH52" s="290"/>
      <c r="ERI52" s="290"/>
      <c r="ERJ52" s="290"/>
      <c r="ERK52" s="290"/>
      <c r="ERL52" s="290"/>
      <c r="ERM52" s="290"/>
      <c r="ERN52" s="290"/>
      <c r="ERO52" s="290"/>
      <c r="ERP52" s="290"/>
      <c r="ERQ52" s="290"/>
      <c r="ERR52" s="290"/>
      <c r="ERS52" s="290"/>
      <c r="ERT52" s="290"/>
      <c r="ERU52" s="290"/>
      <c r="ERV52" s="290"/>
      <c r="ERW52" s="290"/>
      <c r="ERX52" s="290"/>
      <c r="ERY52" s="290"/>
      <c r="ERZ52" s="290"/>
      <c r="ESA52" s="290"/>
      <c r="ESB52" s="290"/>
      <c r="ESC52" s="290"/>
      <c r="ESD52" s="290"/>
      <c r="ESE52" s="290"/>
      <c r="ESF52" s="290"/>
      <c r="ESG52" s="290"/>
      <c r="ESH52" s="290"/>
      <c r="ESI52" s="290"/>
      <c r="ESJ52" s="290"/>
      <c r="ESK52" s="290"/>
      <c r="ESL52" s="290"/>
      <c r="ESM52" s="290"/>
      <c r="ESN52" s="290"/>
      <c r="ESO52" s="290"/>
      <c r="ESP52" s="290"/>
      <c r="ESQ52" s="290"/>
      <c r="ESR52" s="290"/>
      <c r="ESS52" s="290"/>
      <c r="EST52" s="290"/>
      <c r="ESU52" s="290"/>
      <c r="ESV52" s="290"/>
      <c r="ESW52" s="290"/>
      <c r="ESX52" s="290"/>
      <c r="ESY52" s="290"/>
      <c r="ESZ52" s="290"/>
      <c r="ETA52" s="290"/>
      <c r="ETB52" s="290"/>
      <c r="ETC52" s="290"/>
      <c r="ETD52" s="290"/>
      <c r="ETE52" s="290"/>
      <c r="ETF52" s="290"/>
      <c r="ETG52" s="290"/>
      <c r="ETH52" s="290"/>
      <c r="ETI52" s="290"/>
      <c r="ETJ52" s="290"/>
      <c r="ETK52" s="290"/>
      <c r="ETL52" s="290"/>
      <c r="ETM52" s="290"/>
      <c r="ETN52" s="290"/>
      <c r="ETO52" s="290"/>
      <c r="ETP52" s="290"/>
      <c r="ETQ52" s="290"/>
      <c r="ETR52" s="290"/>
      <c r="ETS52" s="290"/>
      <c r="ETT52" s="290"/>
      <c r="ETU52" s="290"/>
      <c r="ETV52" s="290"/>
      <c r="ETW52" s="290"/>
      <c r="ETX52" s="290"/>
      <c r="ETY52" s="290"/>
      <c r="ETZ52" s="290"/>
      <c r="EUA52" s="290"/>
      <c r="EUB52" s="290"/>
      <c r="EUC52" s="290"/>
      <c r="EUD52" s="290"/>
      <c r="EUE52" s="290"/>
      <c r="EUF52" s="290"/>
      <c r="EUG52" s="290"/>
      <c r="EUH52" s="290"/>
      <c r="EUI52" s="290"/>
      <c r="EUJ52" s="290"/>
      <c r="EUK52" s="290"/>
      <c r="EUL52" s="290"/>
      <c r="EUM52" s="290"/>
      <c r="EUN52" s="290"/>
      <c r="EUO52" s="290"/>
      <c r="EUP52" s="290"/>
      <c r="EUQ52" s="290"/>
      <c r="EUR52" s="290"/>
      <c r="EUS52" s="290"/>
      <c r="EUT52" s="290"/>
      <c r="EUU52" s="290"/>
      <c r="EUV52" s="290"/>
      <c r="EUW52" s="290"/>
      <c r="EUX52" s="290"/>
      <c r="EUY52" s="290"/>
      <c r="EUZ52" s="290"/>
      <c r="EVA52" s="290"/>
      <c r="EVB52" s="290"/>
      <c r="EVC52" s="290"/>
      <c r="EVD52" s="290"/>
      <c r="EVE52" s="290"/>
      <c r="EVF52" s="290"/>
      <c r="EVG52" s="290"/>
      <c r="EVH52" s="290"/>
      <c r="EVI52" s="290"/>
      <c r="EVJ52" s="290"/>
      <c r="EVK52" s="290"/>
      <c r="EVL52" s="290"/>
      <c r="EVM52" s="290"/>
      <c r="EVN52" s="290"/>
      <c r="EVO52" s="290"/>
      <c r="EVP52" s="290"/>
      <c r="EVQ52" s="290"/>
      <c r="EVR52" s="290"/>
      <c r="EVS52" s="290"/>
      <c r="EVT52" s="290"/>
      <c r="EVU52" s="290"/>
      <c r="EVV52" s="290"/>
      <c r="EVW52" s="290"/>
      <c r="EVX52" s="290"/>
      <c r="EVY52" s="290"/>
      <c r="EVZ52" s="290"/>
      <c r="EWA52" s="290"/>
      <c r="EWB52" s="290"/>
      <c r="EWC52" s="290"/>
      <c r="EWD52" s="290"/>
      <c r="EWE52" s="290"/>
      <c r="EWF52" s="290"/>
      <c r="EWG52" s="290"/>
      <c r="EWH52" s="290"/>
      <c r="EWI52" s="290"/>
      <c r="EWJ52" s="290"/>
      <c r="EWK52" s="290"/>
      <c r="EWL52" s="290"/>
      <c r="EWM52" s="290"/>
      <c r="EWN52" s="290"/>
      <c r="EWO52" s="290"/>
      <c r="EWP52" s="290"/>
      <c r="EWQ52" s="290"/>
      <c r="EWR52" s="290"/>
      <c r="EWS52" s="290"/>
      <c r="EWT52" s="290"/>
      <c r="EWU52" s="290"/>
      <c r="EWV52" s="290"/>
      <c r="EWW52" s="290"/>
      <c r="EWX52" s="290"/>
      <c r="EWY52" s="290"/>
      <c r="EWZ52" s="290"/>
      <c r="EXA52" s="290"/>
      <c r="EXB52" s="290"/>
      <c r="EXC52" s="290"/>
      <c r="EXD52" s="290"/>
      <c r="EXE52" s="290"/>
      <c r="EXF52" s="290"/>
      <c r="EXG52" s="290"/>
      <c r="EXH52" s="290"/>
      <c r="EXI52" s="290"/>
      <c r="EXJ52" s="290"/>
      <c r="EXK52" s="290"/>
      <c r="EXL52" s="290"/>
      <c r="EXM52" s="290"/>
      <c r="EXN52" s="290"/>
      <c r="EXO52" s="290"/>
      <c r="EXP52" s="290"/>
      <c r="EXQ52" s="290"/>
      <c r="EXR52" s="290"/>
      <c r="EXS52" s="290"/>
      <c r="EXT52" s="290"/>
      <c r="EXU52" s="290"/>
      <c r="EXV52" s="290"/>
      <c r="EXW52" s="290"/>
      <c r="EXX52" s="290"/>
      <c r="EXY52" s="290"/>
      <c r="EXZ52" s="290"/>
      <c r="EYA52" s="290"/>
      <c r="EYB52" s="290"/>
      <c r="EYC52" s="290"/>
      <c r="EYD52" s="290"/>
      <c r="EYE52" s="290"/>
      <c r="EYF52" s="290"/>
      <c r="EYG52" s="290"/>
      <c r="EYH52" s="290"/>
      <c r="EYI52" s="290"/>
      <c r="EYJ52" s="290"/>
      <c r="EYK52" s="290"/>
      <c r="EYL52" s="290"/>
      <c r="EYM52" s="290"/>
      <c r="EYN52" s="290"/>
      <c r="EYO52" s="290"/>
      <c r="EYP52" s="290"/>
      <c r="EYQ52" s="290"/>
      <c r="EYR52" s="290"/>
      <c r="EYS52" s="290"/>
      <c r="EYT52" s="290"/>
      <c r="EYU52" s="290"/>
      <c r="EYV52" s="290"/>
      <c r="EYW52" s="290"/>
      <c r="EYX52" s="290"/>
      <c r="EYY52" s="290"/>
      <c r="EYZ52" s="290"/>
      <c r="EZA52" s="290"/>
      <c r="EZB52" s="290"/>
      <c r="EZC52" s="290"/>
      <c r="EZD52" s="290"/>
      <c r="EZE52" s="290"/>
      <c r="EZF52" s="290"/>
      <c r="EZG52" s="290"/>
      <c r="EZH52" s="290"/>
      <c r="EZI52" s="290"/>
      <c r="EZJ52" s="290"/>
      <c r="EZK52" s="290"/>
      <c r="EZL52" s="290"/>
      <c r="EZM52" s="290"/>
      <c r="EZN52" s="290"/>
      <c r="EZO52" s="290"/>
      <c r="EZP52" s="290"/>
      <c r="EZQ52" s="290"/>
      <c r="EZR52" s="290"/>
      <c r="EZS52" s="290"/>
      <c r="EZT52" s="290"/>
      <c r="EZU52" s="290"/>
      <c r="EZV52" s="290"/>
      <c r="EZW52" s="290"/>
      <c r="EZX52" s="290"/>
      <c r="EZY52" s="290"/>
      <c r="EZZ52" s="290"/>
      <c r="FAA52" s="290"/>
      <c r="FAB52" s="290"/>
      <c r="FAC52" s="290"/>
      <c r="FAD52" s="290"/>
      <c r="FAE52" s="290"/>
      <c r="FAF52" s="290"/>
      <c r="FAG52" s="290"/>
      <c r="FAH52" s="290"/>
      <c r="FAI52" s="290"/>
      <c r="FAJ52" s="290"/>
      <c r="FAK52" s="290"/>
      <c r="FAL52" s="290"/>
      <c r="FAM52" s="290"/>
      <c r="FAN52" s="290"/>
      <c r="FAO52" s="290"/>
      <c r="FAP52" s="290"/>
      <c r="FAQ52" s="290"/>
      <c r="FAR52" s="290"/>
      <c r="FAS52" s="290"/>
      <c r="FAT52" s="290"/>
      <c r="FAU52" s="290"/>
      <c r="FAV52" s="290"/>
      <c r="FAW52" s="290"/>
      <c r="FAX52" s="290"/>
      <c r="FAY52" s="290"/>
      <c r="FAZ52" s="290"/>
      <c r="FBA52" s="290"/>
      <c r="FBB52" s="290"/>
      <c r="FBC52" s="290"/>
      <c r="FBD52" s="290"/>
      <c r="FBE52" s="290"/>
      <c r="FBF52" s="290"/>
      <c r="FBG52" s="290"/>
      <c r="FBH52" s="290"/>
      <c r="FBI52" s="290"/>
      <c r="FBJ52" s="290"/>
      <c r="FBK52" s="290"/>
      <c r="FBL52" s="290"/>
      <c r="FBM52" s="290"/>
      <c r="FBN52" s="290"/>
      <c r="FBO52" s="290"/>
      <c r="FBP52" s="290"/>
      <c r="FBQ52" s="290"/>
      <c r="FBR52" s="290"/>
      <c r="FBS52" s="290"/>
      <c r="FBT52" s="290"/>
      <c r="FBU52" s="290"/>
      <c r="FBV52" s="290"/>
      <c r="FBW52" s="290"/>
      <c r="FBX52" s="290"/>
      <c r="FBY52" s="290"/>
      <c r="FBZ52" s="290"/>
      <c r="FCA52" s="290"/>
      <c r="FCB52" s="290"/>
      <c r="FCC52" s="290"/>
      <c r="FCD52" s="290"/>
      <c r="FCE52" s="290"/>
      <c r="FCF52" s="290"/>
      <c r="FCG52" s="290"/>
      <c r="FCH52" s="290"/>
      <c r="FCI52" s="290"/>
      <c r="FCJ52" s="290"/>
      <c r="FCK52" s="290"/>
      <c r="FCL52" s="290"/>
      <c r="FCM52" s="290"/>
      <c r="FCN52" s="290"/>
      <c r="FCO52" s="290"/>
      <c r="FCP52" s="290"/>
      <c r="FCQ52" s="290"/>
      <c r="FCR52" s="290"/>
      <c r="FCS52" s="290"/>
      <c r="FCT52" s="290"/>
      <c r="FCU52" s="290"/>
      <c r="FCV52" s="290"/>
      <c r="FCW52" s="290"/>
      <c r="FCX52" s="290"/>
      <c r="FCY52" s="290"/>
      <c r="FCZ52" s="290"/>
      <c r="FDA52" s="290"/>
      <c r="FDB52" s="290"/>
      <c r="FDC52" s="290"/>
      <c r="FDD52" s="290"/>
      <c r="FDE52" s="290"/>
      <c r="FDF52" s="290"/>
      <c r="FDG52" s="290"/>
      <c r="FDH52" s="290"/>
      <c r="FDI52" s="290"/>
      <c r="FDJ52" s="290"/>
      <c r="FDK52" s="290"/>
      <c r="FDL52" s="290"/>
      <c r="FDM52" s="290"/>
      <c r="FDN52" s="290"/>
      <c r="FDO52" s="290"/>
      <c r="FDP52" s="290"/>
      <c r="FDQ52" s="290"/>
      <c r="FDR52" s="290"/>
      <c r="FDS52" s="290"/>
      <c r="FDT52" s="290"/>
      <c r="FDU52" s="290"/>
      <c r="FDV52" s="290"/>
      <c r="FDW52" s="290"/>
      <c r="FDX52" s="290"/>
      <c r="FDY52" s="290"/>
      <c r="FDZ52" s="290"/>
      <c r="FEA52" s="290"/>
      <c r="FEB52" s="290"/>
      <c r="FEC52" s="290"/>
      <c r="FED52" s="290"/>
      <c r="FEE52" s="290"/>
      <c r="FEF52" s="290"/>
      <c r="FEG52" s="290"/>
      <c r="FEH52" s="290"/>
      <c r="FEI52" s="290"/>
      <c r="FEJ52" s="290"/>
      <c r="FEK52" s="290"/>
      <c r="FEL52" s="290"/>
      <c r="FEM52" s="290"/>
      <c r="FEN52" s="290"/>
      <c r="FEO52" s="290"/>
      <c r="FEP52" s="290"/>
      <c r="FEQ52" s="290"/>
      <c r="FER52" s="290"/>
      <c r="FES52" s="290"/>
      <c r="FET52" s="290"/>
      <c r="FEU52" s="290"/>
      <c r="FEV52" s="290"/>
      <c r="FEW52" s="290"/>
      <c r="FEX52" s="290"/>
      <c r="FEY52" s="290"/>
      <c r="FEZ52" s="290"/>
      <c r="FFA52" s="290"/>
      <c r="FFB52" s="290"/>
      <c r="FFC52" s="290"/>
      <c r="FFD52" s="290"/>
      <c r="FFE52" s="290"/>
      <c r="FFF52" s="290"/>
      <c r="FFG52" s="290"/>
      <c r="FFH52" s="290"/>
      <c r="FFI52" s="290"/>
      <c r="FFJ52" s="290"/>
      <c r="FFK52" s="290"/>
      <c r="FFL52" s="290"/>
      <c r="FFM52" s="290"/>
      <c r="FFN52" s="290"/>
      <c r="FFO52" s="290"/>
      <c r="FFP52" s="290"/>
      <c r="FFQ52" s="290"/>
      <c r="FFR52" s="290"/>
      <c r="FFS52" s="290"/>
      <c r="FFT52" s="290"/>
      <c r="FFU52" s="290"/>
      <c r="FFV52" s="290"/>
      <c r="FFW52" s="290"/>
      <c r="FFX52" s="290"/>
      <c r="FFY52" s="290"/>
      <c r="FFZ52" s="290"/>
      <c r="FGA52" s="290"/>
      <c r="FGB52" s="290"/>
      <c r="FGC52" s="290"/>
      <c r="FGD52" s="290"/>
      <c r="FGE52" s="290"/>
      <c r="FGF52" s="290"/>
      <c r="FGG52" s="290"/>
      <c r="FGH52" s="290"/>
      <c r="FGI52" s="290"/>
      <c r="FGJ52" s="290"/>
      <c r="FGK52" s="290"/>
      <c r="FGL52" s="290"/>
      <c r="FGM52" s="290"/>
      <c r="FGN52" s="290"/>
      <c r="FGO52" s="290"/>
      <c r="FGP52" s="290"/>
      <c r="FGQ52" s="290"/>
      <c r="FGR52" s="290"/>
      <c r="FGS52" s="290"/>
      <c r="FGT52" s="290"/>
      <c r="FGU52" s="290"/>
      <c r="FGV52" s="290"/>
      <c r="FGW52" s="290"/>
      <c r="FGX52" s="290"/>
      <c r="FGY52" s="290"/>
      <c r="FGZ52" s="290"/>
      <c r="FHA52" s="290"/>
      <c r="FHB52" s="290"/>
      <c r="FHC52" s="290"/>
      <c r="FHD52" s="290"/>
      <c r="FHE52" s="290"/>
      <c r="FHF52" s="290"/>
      <c r="FHG52" s="290"/>
      <c r="FHH52" s="290"/>
      <c r="FHI52" s="290"/>
      <c r="FHJ52" s="290"/>
      <c r="FHK52" s="290"/>
      <c r="FHL52" s="290"/>
      <c r="FHM52" s="290"/>
      <c r="FHN52" s="290"/>
      <c r="FHO52" s="290"/>
      <c r="FHP52" s="290"/>
      <c r="FHQ52" s="290"/>
      <c r="FHR52" s="290"/>
      <c r="FHS52" s="290"/>
      <c r="FHT52" s="290"/>
      <c r="FHU52" s="290"/>
      <c r="FHV52" s="290"/>
      <c r="FHW52" s="290"/>
      <c r="FHX52" s="290"/>
      <c r="FHY52" s="290"/>
      <c r="FHZ52" s="290"/>
      <c r="FIA52" s="290"/>
      <c r="FIB52" s="290"/>
      <c r="FIC52" s="290"/>
      <c r="FID52" s="290"/>
      <c r="FIE52" s="290"/>
      <c r="FIF52" s="290"/>
      <c r="FIG52" s="290"/>
      <c r="FIH52" s="290"/>
      <c r="FII52" s="290"/>
      <c r="FIJ52" s="290"/>
      <c r="FIK52" s="290"/>
      <c r="FIL52" s="290"/>
      <c r="FIM52" s="290"/>
      <c r="FIN52" s="290"/>
      <c r="FIO52" s="290"/>
      <c r="FIP52" s="290"/>
      <c r="FIQ52" s="290"/>
      <c r="FIR52" s="290"/>
      <c r="FIS52" s="290"/>
      <c r="FIT52" s="290"/>
      <c r="FIU52" s="290"/>
      <c r="FIV52" s="290"/>
      <c r="FIW52" s="290"/>
      <c r="FIX52" s="290"/>
      <c r="FIY52" s="290"/>
      <c r="FIZ52" s="290"/>
      <c r="FJA52" s="290"/>
      <c r="FJB52" s="290"/>
      <c r="FJC52" s="290"/>
      <c r="FJD52" s="290"/>
      <c r="FJE52" s="290"/>
      <c r="FJF52" s="290"/>
      <c r="FJG52" s="290"/>
      <c r="FJH52" s="290"/>
      <c r="FJI52" s="290"/>
      <c r="FJJ52" s="290"/>
      <c r="FJK52" s="290"/>
      <c r="FJL52" s="290"/>
      <c r="FJM52" s="290"/>
      <c r="FJN52" s="290"/>
      <c r="FJO52" s="290"/>
      <c r="FJP52" s="290"/>
      <c r="FJQ52" s="290"/>
      <c r="FJR52" s="290"/>
      <c r="FJS52" s="290"/>
      <c r="FJT52" s="290"/>
      <c r="FJU52" s="290"/>
      <c r="FJV52" s="290"/>
      <c r="FJW52" s="290"/>
      <c r="FJX52" s="290"/>
      <c r="FJY52" s="290"/>
      <c r="FJZ52" s="290"/>
      <c r="FKA52" s="290"/>
      <c r="FKB52" s="290"/>
      <c r="FKC52" s="290"/>
      <c r="FKD52" s="290"/>
      <c r="FKE52" s="290"/>
      <c r="FKF52" s="290"/>
      <c r="FKG52" s="290"/>
      <c r="FKH52" s="290"/>
      <c r="FKI52" s="290"/>
      <c r="FKJ52" s="290"/>
      <c r="FKK52" s="290"/>
      <c r="FKL52" s="290"/>
      <c r="FKM52" s="290"/>
      <c r="FKN52" s="290"/>
      <c r="FKO52" s="290"/>
      <c r="FKP52" s="290"/>
      <c r="FKQ52" s="290"/>
      <c r="FKR52" s="290"/>
      <c r="FKS52" s="290"/>
      <c r="FKT52" s="290"/>
      <c r="FKU52" s="290"/>
      <c r="FKV52" s="290"/>
      <c r="FKW52" s="290"/>
      <c r="FKX52" s="290"/>
      <c r="FKY52" s="290"/>
      <c r="FKZ52" s="290"/>
      <c r="FLA52" s="290"/>
      <c r="FLB52" s="290"/>
      <c r="FLC52" s="290"/>
      <c r="FLD52" s="290"/>
      <c r="FLE52" s="290"/>
      <c r="FLF52" s="290"/>
      <c r="FLG52" s="290"/>
      <c r="FLH52" s="290"/>
      <c r="FLI52" s="290"/>
      <c r="FLJ52" s="290"/>
      <c r="FLK52" s="290"/>
      <c r="FLL52" s="290"/>
      <c r="FLM52" s="290"/>
      <c r="FLN52" s="290"/>
      <c r="FLO52" s="290"/>
      <c r="FLP52" s="290"/>
      <c r="FLQ52" s="290"/>
      <c r="FLR52" s="290"/>
      <c r="FLS52" s="290"/>
      <c r="FLT52" s="290"/>
      <c r="FLU52" s="290"/>
      <c r="FLV52" s="290"/>
      <c r="FLW52" s="290"/>
      <c r="FLX52" s="290"/>
      <c r="FLY52" s="290"/>
      <c r="FLZ52" s="290"/>
      <c r="FMA52" s="290"/>
      <c r="FMB52" s="290"/>
      <c r="FMC52" s="290"/>
      <c r="FMD52" s="290"/>
      <c r="FME52" s="290"/>
      <c r="FMF52" s="290"/>
      <c r="FMG52" s="290"/>
      <c r="FMH52" s="290"/>
      <c r="FMI52" s="290"/>
      <c r="FMJ52" s="290"/>
      <c r="FMK52" s="290"/>
      <c r="FML52" s="290"/>
      <c r="FMM52" s="290"/>
      <c r="FMN52" s="290"/>
      <c r="FMO52" s="290"/>
      <c r="FMP52" s="290"/>
      <c r="FMQ52" s="290"/>
      <c r="FMR52" s="290"/>
      <c r="FMS52" s="290"/>
      <c r="FMT52" s="290"/>
      <c r="FMU52" s="290"/>
      <c r="FMV52" s="290"/>
      <c r="FMW52" s="290"/>
      <c r="FMX52" s="290"/>
      <c r="FMY52" s="290"/>
      <c r="FMZ52" s="290"/>
      <c r="FNA52" s="290"/>
      <c r="FNB52" s="290"/>
      <c r="FNC52" s="290"/>
      <c r="FND52" s="290"/>
      <c r="FNE52" s="290"/>
      <c r="FNF52" s="290"/>
      <c r="FNG52" s="290"/>
      <c r="FNH52" s="290"/>
      <c r="FNI52" s="290"/>
      <c r="FNJ52" s="290"/>
      <c r="FNK52" s="290"/>
      <c r="FNL52" s="290"/>
      <c r="FNM52" s="290"/>
      <c r="FNN52" s="290"/>
      <c r="FNO52" s="290"/>
      <c r="FNP52" s="290"/>
      <c r="FNQ52" s="290"/>
      <c r="FNR52" s="290"/>
      <c r="FNS52" s="290"/>
      <c r="FNT52" s="290"/>
      <c r="FNU52" s="290"/>
      <c r="FNV52" s="290"/>
      <c r="FNW52" s="290"/>
      <c r="FNX52" s="290"/>
      <c r="FNY52" s="290"/>
      <c r="FNZ52" s="290"/>
      <c r="FOA52" s="290"/>
      <c r="FOB52" s="290"/>
      <c r="FOC52" s="290"/>
      <c r="FOD52" s="290"/>
      <c r="FOE52" s="290"/>
      <c r="FOF52" s="290"/>
      <c r="FOG52" s="290"/>
      <c r="FOH52" s="290"/>
      <c r="FOI52" s="290"/>
      <c r="FOJ52" s="290"/>
      <c r="FOK52" s="290"/>
      <c r="FOL52" s="290"/>
      <c r="FOM52" s="290"/>
      <c r="FON52" s="290"/>
      <c r="FOO52" s="290"/>
      <c r="FOP52" s="290"/>
      <c r="FOQ52" s="290"/>
      <c r="FOR52" s="290"/>
      <c r="FOS52" s="290"/>
      <c r="FOT52" s="290"/>
      <c r="FOU52" s="290"/>
      <c r="FOV52" s="290"/>
      <c r="FOW52" s="290"/>
      <c r="FOX52" s="290"/>
      <c r="FOY52" s="290"/>
      <c r="FOZ52" s="290"/>
      <c r="FPA52" s="290"/>
      <c r="FPB52" s="290"/>
      <c r="FPC52" s="290"/>
      <c r="FPD52" s="290"/>
      <c r="FPE52" s="290"/>
      <c r="FPF52" s="290"/>
      <c r="FPG52" s="290"/>
      <c r="FPH52" s="290"/>
      <c r="FPI52" s="290"/>
      <c r="FPJ52" s="290"/>
      <c r="FPK52" s="290"/>
      <c r="FPL52" s="290"/>
      <c r="FPM52" s="290"/>
      <c r="FPN52" s="290"/>
      <c r="FPO52" s="290"/>
      <c r="FPP52" s="290"/>
      <c r="FPQ52" s="290"/>
      <c r="FPR52" s="290"/>
      <c r="FPS52" s="290"/>
      <c r="FPT52" s="290"/>
      <c r="FPU52" s="290"/>
      <c r="FPV52" s="290"/>
      <c r="FPW52" s="290"/>
      <c r="FPX52" s="290"/>
      <c r="FPY52" s="290"/>
      <c r="FPZ52" s="290"/>
      <c r="FQA52" s="290"/>
      <c r="FQB52" s="290"/>
      <c r="FQC52" s="290"/>
      <c r="FQD52" s="290"/>
      <c r="FQE52" s="290"/>
      <c r="FQF52" s="290"/>
      <c r="FQG52" s="290"/>
      <c r="FQH52" s="290"/>
      <c r="FQI52" s="290"/>
      <c r="FQJ52" s="290"/>
      <c r="FQK52" s="290"/>
      <c r="FQL52" s="290"/>
      <c r="FQM52" s="290"/>
      <c r="FQN52" s="290"/>
      <c r="FQO52" s="290"/>
      <c r="FQP52" s="290"/>
      <c r="FQQ52" s="290"/>
      <c r="FQR52" s="290"/>
      <c r="FQS52" s="290"/>
      <c r="FQT52" s="290"/>
      <c r="FQU52" s="290"/>
      <c r="FQV52" s="290"/>
      <c r="FQW52" s="290"/>
      <c r="FQX52" s="290"/>
      <c r="FQY52" s="290"/>
      <c r="FQZ52" s="290"/>
      <c r="FRA52" s="290"/>
      <c r="FRB52" s="290"/>
      <c r="FRC52" s="290"/>
      <c r="FRD52" s="290"/>
      <c r="FRE52" s="290"/>
      <c r="FRF52" s="290"/>
      <c r="FRG52" s="290"/>
      <c r="FRH52" s="290"/>
      <c r="FRI52" s="290"/>
      <c r="FRJ52" s="290"/>
      <c r="FRK52" s="290"/>
      <c r="FRL52" s="290"/>
      <c r="FRM52" s="290"/>
      <c r="FRN52" s="290"/>
      <c r="FRO52" s="290"/>
      <c r="FRP52" s="290"/>
      <c r="FRQ52" s="290"/>
      <c r="FRR52" s="290"/>
      <c r="FRS52" s="290"/>
      <c r="FRT52" s="290"/>
      <c r="FRU52" s="290"/>
      <c r="FRV52" s="290"/>
      <c r="FRW52" s="290"/>
      <c r="FRX52" s="290"/>
      <c r="FRY52" s="290"/>
      <c r="FRZ52" s="290"/>
      <c r="FSA52" s="290"/>
      <c r="FSB52" s="290"/>
      <c r="FSC52" s="290"/>
      <c r="FSD52" s="290"/>
      <c r="FSE52" s="290"/>
      <c r="FSF52" s="290"/>
      <c r="FSG52" s="290"/>
      <c r="FSH52" s="290"/>
      <c r="FSI52" s="290"/>
      <c r="FSJ52" s="290"/>
      <c r="FSK52" s="290"/>
      <c r="FSL52" s="290"/>
      <c r="FSM52" s="290"/>
      <c r="FSN52" s="290"/>
      <c r="FSO52" s="290"/>
      <c r="FSP52" s="290"/>
      <c r="FSQ52" s="290"/>
      <c r="FSR52" s="290"/>
      <c r="FSS52" s="290"/>
      <c r="FST52" s="290"/>
      <c r="FSU52" s="290"/>
      <c r="FSV52" s="290"/>
      <c r="FSW52" s="290"/>
      <c r="FSX52" s="290"/>
      <c r="FSY52" s="290"/>
      <c r="FSZ52" s="290"/>
      <c r="FTA52" s="290"/>
      <c r="FTB52" s="290"/>
      <c r="FTC52" s="290"/>
      <c r="FTD52" s="290"/>
      <c r="FTE52" s="290"/>
      <c r="FTF52" s="290"/>
      <c r="FTG52" s="290"/>
      <c r="FTH52" s="290"/>
      <c r="FTI52" s="290"/>
      <c r="FTJ52" s="290"/>
      <c r="FTK52" s="290"/>
      <c r="FTL52" s="290"/>
      <c r="FTM52" s="290"/>
      <c r="FTN52" s="290"/>
      <c r="FTO52" s="290"/>
      <c r="FTP52" s="290"/>
      <c r="FTQ52" s="290"/>
      <c r="FTR52" s="290"/>
      <c r="FTS52" s="290"/>
      <c r="FTT52" s="290"/>
      <c r="FTU52" s="290"/>
      <c r="FTV52" s="290"/>
      <c r="FTW52" s="290"/>
      <c r="FTX52" s="290"/>
      <c r="FTY52" s="290"/>
      <c r="FTZ52" s="290"/>
      <c r="FUA52" s="290"/>
      <c r="FUB52" s="290"/>
      <c r="FUC52" s="290"/>
      <c r="FUD52" s="290"/>
      <c r="FUE52" s="290"/>
      <c r="FUF52" s="290"/>
      <c r="FUG52" s="290"/>
      <c r="FUH52" s="290"/>
      <c r="FUI52" s="290"/>
      <c r="FUJ52" s="290"/>
      <c r="FUK52" s="290"/>
      <c r="FUL52" s="290"/>
      <c r="FUM52" s="290"/>
      <c r="FUN52" s="290"/>
      <c r="FUO52" s="290"/>
      <c r="FUP52" s="290"/>
      <c r="FUQ52" s="290"/>
      <c r="FUR52" s="290"/>
      <c r="FUS52" s="290"/>
      <c r="FUT52" s="290"/>
      <c r="FUU52" s="290"/>
      <c r="FUV52" s="290"/>
      <c r="FUW52" s="290"/>
      <c r="FUX52" s="290"/>
      <c r="FUY52" s="290"/>
      <c r="FUZ52" s="290"/>
      <c r="FVA52" s="290"/>
      <c r="FVB52" s="290"/>
      <c r="FVC52" s="290"/>
      <c r="FVD52" s="290"/>
      <c r="FVE52" s="290"/>
      <c r="FVF52" s="290"/>
      <c r="FVG52" s="290"/>
      <c r="FVH52" s="290"/>
      <c r="FVI52" s="290"/>
      <c r="FVJ52" s="290"/>
      <c r="FVK52" s="290"/>
      <c r="FVL52" s="290"/>
      <c r="FVM52" s="290"/>
      <c r="FVN52" s="290"/>
      <c r="FVO52" s="290"/>
      <c r="FVP52" s="290"/>
      <c r="FVQ52" s="290"/>
      <c r="FVR52" s="290"/>
      <c r="FVS52" s="290"/>
      <c r="FVT52" s="290"/>
      <c r="FVU52" s="290"/>
      <c r="FVV52" s="290"/>
      <c r="FVW52" s="290"/>
      <c r="FVX52" s="290"/>
      <c r="FVY52" s="290"/>
      <c r="FVZ52" s="290"/>
      <c r="FWA52" s="290"/>
      <c r="FWB52" s="290"/>
      <c r="FWC52" s="290"/>
      <c r="FWD52" s="290"/>
      <c r="FWE52" s="290"/>
      <c r="FWF52" s="290"/>
      <c r="FWG52" s="290"/>
      <c r="FWH52" s="290"/>
      <c r="FWI52" s="290"/>
      <c r="FWJ52" s="290"/>
      <c r="FWK52" s="290"/>
      <c r="FWL52" s="290"/>
      <c r="FWM52" s="290"/>
      <c r="FWN52" s="290"/>
      <c r="FWO52" s="290"/>
      <c r="FWP52" s="290"/>
      <c r="FWQ52" s="290"/>
      <c r="FWR52" s="290"/>
      <c r="FWS52" s="290"/>
      <c r="FWT52" s="290"/>
      <c r="FWU52" s="290"/>
      <c r="FWV52" s="290"/>
      <c r="FWW52" s="290"/>
      <c r="FWX52" s="290"/>
      <c r="FWY52" s="290"/>
      <c r="FWZ52" s="290"/>
      <c r="FXA52" s="290"/>
      <c r="FXB52" s="290"/>
      <c r="FXC52" s="290"/>
      <c r="FXD52" s="290"/>
      <c r="FXE52" s="290"/>
      <c r="FXF52" s="290"/>
      <c r="FXG52" s="290"/>
      <c r="FXH52" s="290"/>
      <c r="FXI52" s="290"/>
      <c r="FXJ52" s="290"/>
      <c r="FXK52" s="290"/>
      <c r="FXL52" s="290"/>
      <c r="FXM52" s="290"/>
      <c r="FXN52" s="290"/>
      <c r="FXO52" s="290"/>
      <c r="FXP52" s="290"/>
      <c r="FXQ52" s="290"/>
      <c r="FXR52" s="290"/>
      <c r="FXS52" s="290"/>
      <c r="FXT52" s="290"/>
      <c r="FXU52" s="290"/>
      <c r="FXV52" s="290"/>
      <c r="FXW52" s="290"/>
      <c r="FXX52" s="290"/>
      <c r="FXY52" s="290"/>
      <c r="FXZ52" s="290"/>
      <c r="FYA52" s="290"/>
      <c r="FYB52" s="290"/>
      <c r="FYC52" s="290"/>
      <c r="FYD52" s="290"/>
      <c r="FYE52" s="290"/>
      <c r="FYF52" s="290"/>
      <c r="FYG52" s="290"/>
      <c r="FYH52" s="290"/>
      <c r="FYI52" s="290"/>
      <c r="FYJ52" s="290"/>
      <c r="FYK52" s="290"/>
      <c r="FYL52" s="290"/>
      <c r="FYM52" s="290"/>
      <c r="FYN52" s="290"/>
      <c r="FYO52" s="290"/>
      <c r="FYP52" s="290"/>
      <c r="FYQ52" s="290"/>
      <c r="FYR52" s="290"/>
      <c r="FYS52" s="290"/>
      <c r="FYT52" s="290"/>
      <c r="FYU52" s="290"/>
      <c r="FYV52" s="290"/>
      <c r="FYW52" s="290"/>
      <c r="FYX52" s="290"/>
      <c r="FYY52" s="290"/>
      <c r="FYZ52" s="290"/>
      <c r="FZA52" s="290"/>
      <c r="FZB52" s="290"/>
      <c r="FZC52" s="290"/>
      <c r="FZD52" s="290"/>
      <c r="FZE52" s="290"/>
      <c r="FZF52" s="290"/>
      <c r="FZG52" s="290"/>
      <c r="FZH52" s="290"/>
      <c r="FZI52" s="290"/>
      <c r="FZJ52" s="290"/>
      <c r="FZK52" s="290"/>
      <c r="FZL52" s="290"/>
      <c r="FZM52" s="290"/>
      <c r="FZN52" s="290"/>
      <c r="FZO52" s="290"/>
      <c r="FZP52" s="290"/>
      <c r="FZQ52" s="290"/>
      <c r="FZR52" s="290"/>
      <c r="FZS52" s="290"/>
      <c r="FZT52" s="290"/>
      <c r="FZU52" s="290"/>
      <c r="FZV52" s="290"/>
      <c r="FZW52" s="290"/>
      <c r="FZX52" s="290"/>
      <c r="FZY52" s="290"/>
      <c r="FZZ52" s="290"/>
      <c r="GAA52" s="290"/>
      <c r="GAB52" s="290"/>
      <c r="GAC52" s="290"/>
      <c r="GAD52" s="290"/>
      <c r="GAE52" s="290"/>
      <c r="GAF52" s="290"/>
      <c r="GAG52" s="290"/>
      <c r="GAH52" s="290"/>
      <c r="GAI52" s="290"/>
      <c r="GAJ52" s="290"/>
      <c r="GAK52" s="290"/>
      <c r="GAL52" s="290"/>
      <c r="GAM52" s="290"/>
      <c r="GAN52" s="290"/>
      <c r="GAO52" s="290"/>
      <c r="GAP52" s="290"/>
      <c r="GAQ52" s="290"/>
      <c r="GAR52" s="290"/>
      <c r="GAS52" s="290"/>
      <c r="GAT52" s="290"/>
      <c r="GAU52" s="290"/>
      <c r="GAV52" s="290"/>
      <c r="GAW52" s="290"/>
      <c r="GAX52" s="290"/>
      <c r="GAY52" s="290"/>
      <c r="GAZ52" s="290"/>
      <c r="GBA52" s="290"/>
      <c r="GBB52" s="290"/>
      <c r="GBC52" s="290"/>
      <c r="GBD52" s="290"/>
      <c r="GBE52" s="290"/>
      <c r="GBF52" s="290"/>
      <c r="GBG52" s="290"/>
      <c r="GBH52" s="290"/>
      <c r="GBI52" s="290"/>
      <c r="GBJ52" s="290"/>
      <c r="GBK52" s="290"/>
      <c r="GBL52" s="290"/>
      <c r="GBM52" s="290"/>
      <c r="GBN52" s="290"/>
      <c r="GBO52" s="290"/>
      <c r="GBP52" s="290"/>
      <c r="GBQ52" s="290"/>
      <c r="GBR52" s="290"/>
      <c r="GBS52" s="290"/>
      <c r="GBT52" s="290"/>
      <c r="GBU52" s="290"/>
      <c r="GBV52" s="290"/>
      <c r="GBW52" s="290"/>
      <c r="GBX52" s="290"/>
      <c r="GBY52" s="290"/>
      <c r="GBZ52" s="290"/>
      <c r="GCA52" s="290"/>
      <c r="GCB52" s="290"/>
      <c r="GCC52" s="290"/>
      <c r="GCD52" s="290"/>
      <c r="GCE52" s="290"/>
      <c r="GCF52" s="290"/>
      <c r="GCG52" s="290"/>
      <c r="GCH52" s="290"/>
      <c r="GCI52" s="290"/>
      <c r="GCJ52" s="290"/>
      <c r="GCK52" s="290"/>
      <c r="GCL52" s="290"/>
      <c r="GCM52" s="290"/>
      <c r="GCN52" s="290"/>
      <c r="GCO52" s="290"/>
      <c r="GCP52" s="290"/>
      <c r="GCQ52" s="290"/>
      <c r="GCR52" s="290"/>
      <c r="GCS52" s="290"/>
      <c r="GCT52" s="290"/>
      <c r="GCU52" s="290"/>
      <c r="GCV52" s="290"/>
      <c r="GCW52" s="290"/>
      <c r="GCX52" s="290"/>
      <c r="GCY52" s="290"/>
      <c r="GCZ52" s="290"/>
      <c r="GDA52" s="290"/>
      <c r="GDB52" s="290"/>
      <c r="GDC52" s="290"/>
      <c r="GDD52" s="290"/>
      <c r="GDE52" s="290"/>
      <c r="GDF52" s="290"/>
      <c r="GDG52" s="290"/>
      <c r="GDH52" s="290"/>
      <c r="GDI52" s="290"/>
      <c r="GDJ52" s="290"/>
      <c r="GDK52" s="290"/>
      <c r="GDL52" s="290"/>
      <c r="GDM52" s="290"/>
      <c r="GDN52" s="290"/>
      <c r="GDO52" s="290"/>
      <c r="GDP52" s="290"/>
      <c r="GDQ52" s="290"/>
      <c r="GDR52" s="290"/>
      <c r="GDS52" s="290"/>
      <c r="GDT52" s="290"/>
      <c r="GDU52" s="290"/>
      <c r="GDV52" s="290"/>
      <c r="GDW52" s="290"/>
      <c r="GDX52" s="290"/>
      <c r="GDY52" s="290"/>
      <c r="GDZ52" s="290"/>
      <c r="GEA52" s="290"/>
      <c r="GEB52" s="290"/>
      <c r="GEC52" s="290"/>
      <c r="GED52" s="290"/>
      <c r="GEE52" s="290"/>
      <c r="GEF52" s="290"/>
      <c r="GEG52" s="290"/>
      <c r="GEH52" s="290"/>
      <c r="GEI52" s="290"/>
      <c r="GEJ52" s="290"/>
      <c r="GEK52" s="290"/>
      <c r="GEL52" s="290"/>
      <c r="GEM52" s="290"/>
      <c r="GEN52" s="290"/>
      <c r="GEO52" s="290"/>
      <c r="GEP52" s="290"/>
      <c r="GEQ52" s="290"/>
      <c r="GER52" s="290"/>
      <c r="GES52" s="290"/>
      <c r="GET52" s="290"/>
      <c r="GEU52" s="290"/>
      <c r="GEV52" s="290"/>
      <c r="GEW52" s="290"/>
      <c r="GEX52" s="290"/>
      <c r="GEY52" s="290"/>
      <c r="GEZ52" s="290"/>
      <c r="GFA52" s="290"/>
      <c r="GFB52" s="290"/>
      <c r="GFC52" s="290"/>
      <c r="GFD52" s="290"/>
      <c r="GFE52" s="290"/>
      <c r="GFF52" s="290"/>
      <c r="GFG52" s="290"/>
      <c r="GFH52" s="290"/>
      <c r="GFI52" s="290"/>
      <c r="GFJ52" s="290"/>
      <c r="GFK52" s="290"/>
      <c r="GFL52" s="290"/>
      <c r="GFM52" s="290"/>
      <c r="GFN52" s="290"/>
      <c r="GFO52" s="290"/>
      <c r="GFP52" s="290"/>
      <c r="GFQ52" s="290"/>
      <c r="GFR52" s="290"/>
      <c r="GFS52" s="290"/>
      <c r="GFT52" s="290"/>
      <c r="GFU52" s="290"/>
      <c r="GFV52" s="290"/>
      <c r="GFW52" s="290"/>
      <c r="GFX52" s="290"/>
      <c r="GFY52" s="290"/>
      <c r="GFZ52" s="290"/>
      <c r="GGA52" s="290"/>
      <c r="GGB52" s="290"/>
      <c r="GGC52" s="290"/>
      <c r="GGD52" s="290"/>
      <c r="GGE52" s="290"/>
      <c r="GGF52" s="290"/>
      <c r="GGG52" s="290"/>
      <c r="GGH52" s="290"/>
      <c r="GGI52" s="290"/>
      <c r="GGJ52" s="290"/>
      <c r="GGK52" s="290"/>
      <c r="GGL52" s="290"/>
      <c r="GGM52" s="290"/>
      <c r="GGN52" s="290"/>
      <c r="GGO52" s="290"/>
      <c r="GGP52" s="290"/>
      <c r="GGQ52" s="290"/>
      <c r="GGR52" s="290"/>
      <c r="GGS52" s="290"/>
      <c r="GGT52" s="290"/>
      <c r="GGU52" s="290"/>
      <c r="GGV52" s="290"/>
      <c r="GGW52" s="290"/>
      <c r="GGX52" s="290"/>
      <c r="GGY52" s="290"/>
      <c r="GGZ52" s="290"/>
      <c r="GHA52" s="290"/>
      <c r="GHB52" s="290"/>
      <c r="GHC52" s="290"/>
      <c r="GHD52" s="290"/>
      <c r="GHE52" s="290"/>
      <c r="GHF52" s="290"/>
      <c r="GHG52" s="290"/>
      <c r="GHH52" s="290"/>
      <c r="GHI52" s="290"/>
      <c r="GHJ52" s="290"/>
      <c r="GHK52" s="290"/>
      <c r="GHL52" s="290"/>
      <c r="GHM52" s="290"/>
      <c r="GHN52" s="290"/>
      <c r="GHO52" s="290"/>
      <c r="GHP52" s="290"/>
      <c r="GHQ52" s="290"/>
      <c r="GHR52" s="290"/>
      <c r="GHS52" s="290"/>
      <c r="GHT52" s="290"/>
      <c r="GHU52" s="290"/>
      <c r="GHV52" s="290"/>
      <c r="GHW52" s="290"/>
      <c r="GHX52" s="290"/>
      <c r="GHY52" s="290"/>
      <c r="GHZ52" s="290"/>
      <c r="GIA52" s="290"/>
      <c r="GIB52" s="290"/>
      <c r="GIC52" s="290"/>
      <c r="GID52" s="290"/>
      <c r="GIE52" s="290"/>
      <c r="GIF52" s="290"/>
      <c r="GIG52" s="290"/>
      <c r="GIH52" s="290"/>
      <c r="GII52" s="290"/>
      <c r="GIJ52" s="290"/>
      <c r="GIK52" s="290"/>
      <c r="GIL52" s="290"/>
      <c r="GIM52" s="290"/>
      <c r="GIN52" s="290"/>
      <c r="GIO52" s="290"/>
      <c r="GIP52" s="290"/>
      <c r="GIQ52" s="290"/>
      <c r="GIR52" s="290"/>
      <c r="GIS52" s="290"/>
      <c r="GIT52" s="290"/>
      <c r="GIU52" s="290"/>
      <c r="GIV52" s="290"/>
      <c r="GIW52" s="290"/>
      <c r="GIX52" s="290"/>
      <c r="GIY52" s="290"/>
      <c r="GIZ52" s="290"/>
      <c r="GJA52" s="290"/>
      <c r="GJB52" s="290"/>
      <c r="GJC52" s="290"/>
      <c r="GJD52" s="290"/>
      <c r="GJE52" s="290"/>
      <c r="GJF52" s="290"/>
      <c r="GJG52" s="290"/>
      <c r="GJH52" s="290"/>
      <c r="GJI52" s="290"/>
      <c r="GJJ52" s="290"/>
      <c r="GJK52" s="290"/>
      <c r="GJL52" s="290"/>
      <c r="GJM52" s="290"/>
      <c r="GJN52" s="290"/>
      <c r="GJO52" s="290"/>
      <c r="GJP52" s="290"/>
      <c r="GJQ52" s="290"/>
      <c r="GJR52" s="290"/>
      <c r="GJS52" s="290"/>
      <c r="GJT52" s="290"/>
      <c r="GJU52" s="290"/>
      <c r="GJV52" s="290"/>
      <c r="GJW52" s="290"/>
      <c r="GJX52" s="290"/>
      <c r="GJY52" s="290"/>
      <c r="GJZ52" s="290"/>
      <c r="GKA52" s="290"/>
      <c r="GKB52" s="290"/>
      <c r="GKC52" s="290"/>
      <c r="GKD52" s="290"/>
      <c r="GKE52" s="290"/>
      <c r="GKF52" s="290"/>
      <c r="GKG52" s="290"/>
      <c r="GKH52" s="290"/>
      <c r="GKI52" s="290"/>
      <c r="GKJ52" s="290"/>
      <c r="GKK52" s="290"/>
      <c r="GKL52" s="290"/>
      <c r="GKM52" s="290"/>
      <c r="GKN52" s="290"/>
      <c r="GKO52" s="290"/>
      <c r="GKP52" s="290"/>
      <c r="GKQ52" s="290"/>
      <c r="GKR52" s="290"/>
      <c r="GKS52" s="290"/>
      <c r="GKT52" s="290"/>
      <c r="GKU52" s="290"/>
      <c r="GKV52" s="290"/>
      <c r="GKW52" s="290"/>
      <c r="GKX52" s="290"/>
      <c r="GKY52" s="290"/>
      <c r="GKZ52" s="290"/>
      <c r="GLA52" s="290"/>
      <c r="GLB52" s="290"/>
      <c r="GLC52" s="290"/>
      <c r="GLD52" s="290"/>
      <c r="GLE52" s="290"/>
      <c r="GLF52" s="290"/>
      <c r="GLG52" s="290"/>
      <c r="GLH52" s="290"/>
      <c r="GLI52" s="290"/>
      <c r="GLJ52" s="290"/>
      <c r="GLK52" s="290"/>
      <c r="GLL52" s="290"/>
      <c r="GLM52" s="290"/>
      <c r="GLN52" s="290"/>
      <c r="GLO52" s="290"/>
      <c r="GLP52" s="290"/>
      <c r="GLQ52" s="290"/>
      <c r="GLR52" s="290"/>
      <c r="GLS52" s="290"/>
      <c r="GLT52" s="290"/>
      <c r="GLU52" s="290"/>
      <c r="GLV52" s="290"/>
      <c r="GLW52" s="290"/>
      <c r="GLX52" s="290"/>
      <c r="GLY52" s="290"/>
      <c r="GLZ52" s="290"/>
      <c r="GMA52" s="290"/>
      <c r="GMB52" s="290"/>
      <c r="GMC52" s="290"/>
      <c r="GMD52" s="290"/>
      <c r="GME52" s="290"/>
      <c r="GMF52" s="290"/>
      <c r="GMG52" s="290"/>
      <c r="GMH52" s="290"/>
      <c r="GMI52" s="290"/>
      <c r="GMJ52" s="290"/>
      <c r="GMK52" s="290"/>
      <c r="GML52" s="290"/>
      <c r="GMM52" s="290"/>
      <c r="GMN52" s="290"/>
      <c r="GMO52" s="290"/>
      <c r="GMP52" s="290"/>
      <c r="GMQ52" s="290"/>
      <c r="GMR52" s="290"/>
      <c r="GMS52" s="290"/>
      <c r="GMT52" s="290"/>
      <c r="GMU52" s="290"/>
      <c r="GMV52" s="290"/>
      <c r="GMW52" s="290"/>
      <c r="GMX52" s="290"/>
      <c r="GMY52" s="290"/>
      <c r="GMZ52" s="290"/>
      <c r="GNA52" s="290"/>
      <c r="GNB52" s="290"/>
      <c r="GNC52" s="290"/>
      <c r="GND52" s="290"/>
      <c r="GNE52" s="290"/>
      <c r="GNF52" s="290"/>
      <c r="GNG52" s="290"/>
      <c r="GNH52" s="290"/>
      <c r="GNI52" s="290"/>
      <c r="GNJ52" s="290"/>
      <c r="GNK52" s="290"/>
      <c r="GNL52" s="290"/>
      <c r="GNM52" s="290"/>
      <c r="GNN52" s="290"/>
      <c r="GNO52" s="290"/>
      <c r="GNP52" s="290"/>
      <c r="GNQ52" s="290"/>
      <c r="GNR52" s="290"/>
      <c r="GNS52" s="290"/>
      <c r="GNT52" s="290"/>
      <c r="GNU52" s="290"/>
      <c r="GNV52" s="290"/>
      <c r="GNW52" s="290"/>
      <c r="GNX52" s="290"/>
      <c r="GNY52" s="290"/>
      <c r="GNZ52" s="290"/>
      <c r="GOA52" s="290"/>
      <c r="GOB52" s="290"/>
      <c r="GOC52" s="290"/>
      <c r="GOD52" s="290"/>
      <c r="GOE52" s="290"/>
      <c r="GOF52" s="290"/>
      <c r="GOG52" s="290"/>
      <c r="GOH52" s="290"/>
      <c r="GOI52" s="290"/>
      <c r="GOJ52" s="290"/>
      <c r="GOK52" s="290"/>
      <c r="GOL52" s="290"/>
      <c r="GOM52" s="290"/>
      <c r="GON52" s="290"/>
      <c r="GOO52" s="290"/>
      <c r="GOP52" s="290"/>
      <c r="GOQ52" s="290"/>
      <c r="GOR52" s="290"/>
      <c r="GOS52" s="290"/>
      <c r="GOT52" s="290"/>
      <c r="GOU52" s="290"/>
      <c r="GOV52" s="290"/>
      <c r="GOW52" s="290"/>
      <c r="GOX52" s="290"/>
      <c r="GOY52" s="290"/>
      <c r="GOZ52" s="290"/>
      <c r="GPA52" s="290"/>
      <c r="GPB52" s="290"/>
      <c r="GPC52" s="290"/>
      <c r="GPD52" s="290"/>
      <c r="GPE52" s="290"/>
      <c r="GPF52" s="290"/>
      <c r="GPG52" s="290"/>
      <c r="GPH52" s="290"/>
      <c r="GPI52" s="290"/>
      <c r="GPJ52" s="290"/>
      <c r="GPK52" s="290"/>
      <c r="GPL52" s="290"/>
      <c r="GPM52" s="290"/>
      <c r="GPN52" s="290"/>
      <c r="GPO52" s="290"/>
      <c r="GPP52" s="290"/>
      <c r="GPQ52" s="290"/>
      <c r="GPR52" s="290"/>
      <c r="GPS52" s="290"/>
      <c r="GPT52" s="290"/>
      <c r="GPU52" s="290"/>
      <c r="GPV52" s="290"/>
      <c r="GPW52" s="290"/>
      <c r="GPX52" s="290"/>
      <c r="GPY52" s="290"/>
      <c r="GPZ52" s="290"/>
      <c r="GQA52" s="290"/>
      <c r="GQB52" s="290"/>
      <c r="GQC52" s="290"/>
      <c r="GQD52" s="290"/>
      <c r="GQE52" s="290"/>
      <c r="GQF52" s="290"/>
      <c r="GQG52" s="290"/>
      <c r="GQH52" s="290"/>
      <c r="GQI52" s="290"/>
      <c r="GQJ52" s="290"/>
      <c r="GQK52" s="290"/>
      <c r="GQL52" s="290"/>
      <c r="GQM52" s="290"/>
      <c r="GQN52" s="290"/>
      <c r="GQO52" s="290"/>
      <c r="GQP52" s="290"/>
      <c r="GQQ52" s="290"/>
      <c r="GQR52" s="290"/>
      <c r="GQS52" s="290"/>
      <c r="GQT52" s="290"/>
      <c r="GQU52" s="290"/>
      <c r="GQV52" s="290"/>
      <c r="GQW52" s="290"/>
      <c r="GQX52" s="290"/>
      <c r="GQY52" s="290"/>
      <c r="GQZ52" s="290"/>
      <c r="GRA52" s="290"/>
      <c r="GRB52" s="290"/>
      <c r="GRC52" s="290"/>
      <c r="GRD52" s="290"/>
      <c r="GRE52" s="290"/>
      <c r="GRF52" s="290"/>
      <c r="GRG52" s="290"/>
      <c r="GRH52" s="290"/>
      <c r="GRI52" s="290"/>
      <c r="GRJ52" s="290"/>
      <c r="GRK52" s="290"/>
      <c r="GRL52" s="290"/>
      <c r="GRM52" s="290"/>
      <c r="GRN52" s="290"/>
      <c r="GRO52" s="290"/>
      <c r="GRP52" s="290"/>
      <c r="GRQ52" s="290"/>
      <c r="GRR52" s="290"/>
      <c r="GRS52" s="290"/>
      <c r="GRT52" s="290"/>
      <c r="GRU52" s="290"/>
      <c r="GRV52" s="290"/>
      <c r="GRW52" s="290"/>
      <c r="GRX52" s="290"/>
      <c r="GRY52" s="290"/>
      <c r="GRZ52" s="290"/>
      <c r="GSA52" s="290"/>
      <c r="GSB52" s="290"/>
      <c r="GSC52" s="290"/>
      <c r="GSD52" s="290"/>
      <c r="GSE52" s="290"/>
      <c r="GSF52" s="290"/>
      <c r="GSG52" s="290"/>
      <c r="GSH52" s="290"/>
      <c r="GSI52" s="290"/>
      <c r="GSJ52" s="290"/>
      <c r="GSK52" s="290"/>
      <c r="GSL52" s="290"/>
      <c r="GSM52" s="290"/>
      <c r="GSN52" s="290"/>
      <c r="GSO52" s="290"/>
      <c r="GSP52" s="290"/>
      <c r="GSQ52" s="290"/>
      <c r="GSR52" s="290"/>
      <c r="GSS52" s="290"/>
      <c r="GST52" s="290"/>
      <c r="GSU52" s="290"/>
      <c r="GSV52" s="290"/>
      <c r="GSW52" s="290"/>
      <c r="GSX52" s="290"/>
      <c r="GSY52" s="290"/>
      <c r="GSZ52" s="290"/>
      <c r="GTA52" s="290"/>
      <c r="GTB52" s="290"/>
      <c r="GTC52" s="290"/>
      <c r="GTD52" s="290"/>
      <c r="GTE52" s="290"/>
      <c r="GTF52" s="290"/>
      <c r="GTG52" s="290"/>
      <c r="GTH52" s="290"/>
      <c r="GTI52" s="290"/>
      <c r="GTJ52" s="290"/>
      <c r="GTK52" s="290"/>
      <c r="GTL52" s="290"/>
      <c r="GTM52" s="290"/>
      <c r="GTN52" s="290"/>
      <c r="GTO52" s="290"/>
      <c r="GTP52" s="290"/>
      <c r="GTQ52" s="290"/>
      <c r="GTR52" s="290"/>
      <c r="GTS52" s="290"/>
      <c r="GTT52" s="290"/>
      <c r="GTU52" s="290"/>
      <c r="GTV52" s="290"/>
      <c r="GTW52" s="290"/>
      <c r="GTX52" s="290"/>
      <c r="GTY52" s="290"/>
      <c r="GTZ52" s="290"/>
      <c r="GUA52" s="290"/>
      <c r="GUB52" s="290"/>
      <c r="GUC52" s="290"/>
      <c r="GUD52" s="290"/>
      <c r="GUE52" s="290"/>
      <c r="GUF52" s="290"/>
      <c r="GUG52" s="290"/>
      <c r="GUH52" s="290"/>
      <c r="GUI52" s="290"/>
      <c r="GUJ52" s="290"/>
      <c r="GUK52" s="290"/>
      <c r="GUL52" s="290"/>
      <c r="GUM52" s="290"/>
      <c r="GUN52" s="290"/>
      <c r="GUO52" s="290"/>
      <c r="GUP52" s="290"/>
      <c r="GUQ52" s="290"/>
      <c r="GUR52" s="290"/>
      <c r="GUS52" s="290"/>
      <c r="GUT52" s="290"/>
      <c r="GUU52" s="290"/>
      <c r="GUV52" s="290"/>
      <c r="GUW52" s="290"/>
      <c r="GUX52" s="290"/>
      <c r="GUY52" s="290"/>
      <c r="GUZ52" s="290"/>
      <c r="GVA52" s="290"/>
      <c r="GVB52" s="290"/>
      <c r="GVC52" s="290"/>
      <c r="GVD52" s="290"/>
      <c r="GVE52" s="290"/>
      <c r="GVF52" s="290"/>
      <c r="GVG52" s="290"/>
      <c r="GVH52" s="290"/>
      <c r="GVI52" s="290"/>
      <c r="GVJ52" s="290"/>
      <c r="GVK52" s="290"/>
      <c r="GVL52" s="290"/>
      <c r="GVM52" s="290"/>
      <c r="GVN52" s="290"/>
      <c r="GVO52" s="290"/>
      <c r="GVP52" s="290"/>
      <c r="GVQ52" s="290"/>
      <c r="GVR52" s="290"/>
      <c r="GVS52" s="290"/>
      <c r="GVT52" s="290"/>
      <c r="GVU52" s="290"/>
      <c r="GVV52" s="290"/>
      <c r="GVW52" s="290"/>
      <c r="GVX52" s="290"/>
      <c r="GVY52" s="290"/>
      <c r="GVZ52" s="290"/>
      <c r="GWA52" s="290"/>
      <c r="GWB52" s="290"/>
      <c r="GWC52" s="290"/>
      <c r="GWD52" s="290"/>
      <c r="GWE52" s="290"/>
      <c r="GWF52" s="290"/>
      <c r="GWG52" s="290"/>
      <c r="GWH52" s="290"/>
      <c r="GWI52" s="290"/>
      <c r="GWJ52" s="290"/>
      <c r="GWK52" s="290"/>
      <c r="GWL52" s="290"/>
      <c r="GWM52" s="290"/>
      <c r="GWN52" s="290"/>
      <c r="GWO52" s="290"/>
      <c r="GWP52" s="290"/>
      <c r="GWQ52" s="290"/>
      <c r="GWR52" s="290"/>
      <c r="GWS52" s="290"/>
      <c r="GWT52" s="290"/>
      <c r="GWU52" s="290"/>
      <c r="GWV52" s="290"/>
      <c r="GWW52" s="290"/>
      <c r="GWX52" s="290"/>
      <c r="GWY52" s="290"/>
      <c r="GWZ52" s="290"/>
      <c r="GXA52" s="290"/>
      <c r="GXB52" s="290"/>
      <c r="GXC52" s="290"/>
      <c r="GXD52" s="290"/>
      <c r="GXE52" s="290"/>
      <c r="GXF52" s="290"/>
      <c r="GXG52" s="290"/>
      <c r="GXH52" s="290"/>
      <c r="GXI52" s="290"/>
      <c r="GXJ52" s="290"/>
      <c r="GXK52" s="290"/>
      <c r="GXL52" s="290"/>
      <c r="GXM52" s="290"/>
      <c r="GXN52" s="290"/>
      <c r="GXO52" s="290"/>
      <c r="GXP52" s="290"/>
      <c r="GXQ52" s="290"/>
      <c r="GXR52" s="290"/>
      <c r="GXS52" s="290"/>
      <c r="GXT52" s="290"/>
      <c r="GXU52" s="290"/>
      <c r="GXV52" s="290"/>
      <c r="GXW52" s="290"/>
      <c r="GXX52" s="290"/>
      <c r="GXY52" s="290"/>
      <c r="GXZ52" s="290"/>
      <c r="GYA52" s="290"/>
      <c r="GYB52" s="290"/>
      <c r="GYC52" s="290"/>
      <c r="GYD52" s="290"/>
      <c r="GYE52" s="290"/>
      <c r="GYF52" s="290"/>
      <c r="GYG52" s="290"/>
      <c r="GYH52" s="290"/>
      <c r="GYI52" s="290"/>
      <c r="GYJ52" s="290"/>
      <c r="GYK52" s="290"/>
      <c r="GYL52" s="290"/>
      <c r="GYM52" s="290"/>
      <c r="GYN52" s="290"/>
      <c r="GYO52" s="290"/>
      <c r="GYP52" s="290"/>
      <c r="GYQ52" s="290"/>
      <c r="GYR52" s="290"/>
      <c r="GYS52" s="290"/>
      <c r="GYT52" s="290"/>
      <c r="GYU52" s="290"/>
      <c r="GYV52" s="290"/>
      <c r="GYW52" s="290"/>
      <c r="GYX52" s="290"/>
      <c r="GYY52" s="290"/>
      <c r="GYZ52" s="290"/>
      <c r="GZA52" s="290"/>
      <c r="GZB52" s="290"/>
      <c r="GZC52" s="290"/>
      <c r="GZD52" s="290"/>
      <c r="GZE52" s="290"/>
      <c r="GZF52" s="290"/>
      <c r="GZG52" s="290"/>
      <c r="GZH52" s="290"/>
      <c r="GZI52" s="290"/>
      <c r="GZJ52" s="290"/>
      <c r="GZK52" s="290"/>
      <c r="GZL52" s="290"/>
      <c r="GZM52" s="290"/>
      <c r="GZN52" s="290"/>
      <c r="GZO52" s="290"/>
      <c r="GZP52" s="290"/>
      <c r="GZQ52" s="290"/>
      <c r="GZR52" s="290"/>
      <c r="GZS52" s="290"/>
      <c r="GZT52" s="290"/>
      <c r="GZU52" s="290"/>
      <c r="GZV52" s="290"/>
      <c r="GZW52" s="290"/>
      <c r="GZX52" s="290"/>
      <c r="GZY52" s="290"/>
      <c r="GZZ52" s="290"/>
      <c r="HAA52" s="290"/>
      <c r="HAB52" s="290"/>
      <c r="HAC52" s="290"/>
      <c r="HAD52" s="290"/>
      <c r="HAE52" s="290"/>
      <c r="HAF52" s="290"/>
      <c r="HAG52" s="290"/>
      <c r="HAH52" s="290"/>
      <c r="HAI52" s="290"/>
      <c r="HAJ52" s="290"/>
      <c r="HAK52" s="290"/>
      <c r="HAL52" s="290"/>
      <c r="HAM52" s="290"/>
      <c r="HAN52" s="290"/>
      <c r="HAO52" s="290"/>
      <c r="HAP52" s="290"/>
      <c r="HAQ52" s="290"/>
      <c r="HAR52" s="290"/>
      <c r="HAS52" s="290"/>
      <c r="HAT52" s="290"/>
      <c r="HAU52" s="290"/>
      <c r="HAV52" s="290"/>
      <c r="HAW52" s="290"/>
      <c r="HAX52" s="290"/>
      <c r="HAY52" s="290"/>
      <c r="HAZ52" s="290"/>
      <c r="HBA52" s="290"/>
      <c r="HBB52" s="290"/>
      <c r="HBC52" s="290"/>
      <c r="HBD52" s="290"/>
      <c r="HBE52" s="290"/>
      <c r="HBF52" s="290"/>
      <c r="HBG52" s="290"/>
      <c r="HBH52" s="290"/>
      <c r="HBI52" s="290"/>
      <c r="HBJ52" s="290"/>
      <c r="HBK52" s="290"/>
      <c r="HBL52" s="290"/>
      <c r="HBM52" s="290"/>
      <c r="HBN52" s="290"/>
      <c r="HBO52" s="290"/>
      <c r="HBP52" s="290"/>
      <c r="HBQ52" s="290"/>
      <c r="HBR52" s="290"/>
      <c r="HBS52" s="290"/>
      <c r="HBT52" s="290"/>
      <c r="HBU52" s="290"/>
      <c r="HBV52" s="290"/>
      <c r="HBW52" s="290"/>
      <c r="HBX52" s="290"/>
      <c r="HBY52" s="290"/>
      <c r="HBZ52" s="290"/>
      <c r="HCA52" s="290"/>
      <c r="HCB52" s="290"/>
      <c r="HCC52" s="290"/>
      <c r="HCD52" s="290"/>
      <c r="HCE52" s="290"/>
      <c r="HCF52" s="290"/>
      <c r="HCG52" s="290"/>
      <c r="HCH52" s="290"/>
      <c r="HCI52" s="290"/>
      <c r="HCJ52" s="290"/>
      <c r="HCK52" s="290"/>
      <c r="HCL52" s="290"/>
      <c r="HCM52" s="290"/>
      <c r="HCN52" s="290"/>
      <c r="HCO52" s="290"/>
      <c r="HCP52" s="290"/>
      <c r="HCQ52" s="290"/>
      <c r="HCR52" s="290"/>
      <c r="HCS52" s="290"/>
      <c r="HCT52" s="290"/>
      <c r="HCU52" s="290"/>
      <c r="HCV52" s="290"/>
      <c r="HCW52" s="290"/>
      <c r="HCX52" s="290"/>
      <c r="HCY52" s="290"/>
      <c r="HCZ52" s="290"/>
      <c r="HDA52" s="290"/>
      <c r="HDB52" s="290"/>
      <c r="HDC52" s="290"/>
      <c r="HDD52" s="290"/>
      <c r="HDE52" s="290"/>
      <c r="HDF52" s="290"/>
      <c r="HDG52" s="290"/>
      <c r="HDH52" s="290"/>
      <c r="HDI52" s="290"/>
      <c r="HDJ52" s="290"/>
      <c r="HDK52" s="290"/>
      <c r="HDL52" s="290"/>
      <c r="HDM52" s="290"/>
      <c r="HDN52" s="290"/>
      <c r="HDO52" s="290"/>
      <c r="HDP52" s="290"/>
      <c r="HDQ52" s="290"/>
      <c r="HDR52" s="290"/>
      <c r="HDS52" s="290"/>
      <c r="HDT52" s="290"/>
      <c r="HDU52" s="290"/>
      <c r="HDV52" s="290"/>
      <c r="HDW52" s="290"/>
      <c r="HDX52" s="290"/>
      <c r="HDY52" s="290"/>
      <c r="HDZ52" s="290"/>
      <c r="HEA52" s="290"/>
      <c r="HEB52" s="290"/>
      <c r="HEC52" s="290"/>
      <c r="HED52" s="290"/>
      <c r="HEE52" s="290"/>
      <c r="HEF52" s="290"/>
      <c r="HEG52" s="290"/>
      <c r="HEH52" s="290"/>
      <c r="HEI52" s="290"/>
      <c r="HEJ52" s="290"/>
      <c r="HEK52" s="290"/>
      <c r="HEL52" s="290"/>
      <c r="HEM52" s="290"/>
      <c r="HEN52" s="290"/>
      <c r="HEO52" s="290"/>
      <c r="HEP52" s="290"/>
      <c r="HEQ52" s="290"/>
      <c r="HER52" s="290"/>
      <c r="HES52" s="290"/>
      <c r="HET52" s="290"/>
      <c r="HEU52" s="290"/>
      <c r="HEV52" s="290"/>
      <c r="HEW52" s="290"/>
      <c r="HEX52" s="290"/>
      <c r="HEY52" s="290"/>
      <c r="HEZ52" s="290"/>
      <c r="HFA52" s="290"/>
      <c r="HFB52" s="290"/>
      <c r="HFC52" s="290"/>
      <c r="HFD52" s="290"/>
      <c r="HFE52" s="290"/>
      <c r="HFF52" s="290"/>
      <c r="HFG52" s="290"/>
      <c r="HFH52" s="290"/>
      <c r="HFI52" s="290"/>
      <c r="HFJ52" s="290"/>
      <c r="HFK52" s="290"/>
      <c r="HFL52" s="290"/>
      <c r="HFM52" s="290"/>
      <c r="HFN52" s="290"/>
      <c r="HFO52" s="290"/>
      <c r="HFP52" s="290"/>
      <c r="HFQ52" s="290"/>
      <c r="HFR52" s="290"/>
      <c r="HFS52" s="290"/>
      <c r="HFT52" s="290"/>
      <c r="HFU52" s="290"/>
      <c r="HFV52" s="290"/>
      <c r="HFW52" s="290"/>
      <c r="HFX52" s="290"/>
      <c r="HFY52" s="290"/>
      <c r="HFZ52" s="290"/>
      <c r="HGA52" s="290"/>
      <c r="HGB52" s="290"/>
      <c r="HGC52" s="290"/>
      <c r="HGD52" s="290"/>
      <c r="HGE52" s="290"/>
      <c r="HGF52" s="290"/>
      <c r="HGG52" s="290"/>
      <c r="HGH52" s="290"/>
      <c r="HGI52" s="290"/>
      <c r="HGJ52" s="290"/>
      <c r="HGK52" s="290"/>
      <c r="HGL52" s="290"/>
      <c r="HGM52" s="290"/>
      <c r="HGN52" s="290"/>
      <c r="HGO52" s="290"/>
      <c r="HGP52" s="290"/>
      <c r="HGQ52" s="290"/>
      <c r="HGR52" s="290"/>
      <c r="HGS52" s="290"/>
      <c r="HGT52" s="290"/>
      <c r="HGU52" s="290"/>
      <c r="HGV52" s="290"/>
      <c r="HGW52" s="290"/>
      <c r="HGX52" s="290"/>
      <c r="HGY52" s="290"/>
      <c r="HGZ52" s="290"/>
      <c r="HHA52" s="290"/>
      <c r="HHB52" s="290"/>
      <c r="HHC52" s="290"/>
      <c r="HHD52" s="290"/>
      <c r="HHE52" s="290"/>
      <c r="HHF52" s="290"/>
      <c r="HHG52" s="290"/>
      <c r="HHH52" s="290"/>
      <c r="HHI52" s="290"/>
      <c r="HHJ52" s="290"/>
      <c r="HHK52" s="290"/>
      <c r="HHL52" s="290"/>
      <c r="HHM52" s="290"/>
      <c r="HHN52" s="290"/>
      <c r="HHO52" s="290"/>
      <c r="HHP52" s="290"/>
      <c r="HHQ52" s="290"/>
      <c r="HHR52" s="290"/>
      <c r="HHS52" s="290"/>
      <c r="HHT52" s="290"/>
      <c r="HHU52" s="290"/>
      <c r="HHV52" s="290"/>
      <c r="HHW52" s="290"/>
      <c r="HHX52" s="290"/>
      <c r="HHY52" s="290"/>
      <c r="HHZ52" s="290"/>
      <c r="HIA52" s="290"/>
      <c r="HIB52" s="290"/>
      <c r="HIC52" s="290"/>
      <c r="HID52" s="290"/>
      <c r="HIE52" s="290"/>
      <c r="HIF52" s="290"/>
      <c r="HIG52" s="290"/>
      <c r="HIH52" s="290"/>
      <c r="HII52" s="290"/>
      <c r="HIJ52" s="290"/>
      <c r="HIK52" s="290"/>
      <c r="HIL52" s="290"/>
      <c r="HIM52" s="290"/>
      <c r="HIN52" s="290"/>
      <c r="HIO52" s="290"/>
      <c r="HIP52" s="290"/>
      <c r="HIQ52" s="290"/>
      <c r="HIR52" s="290"/>
      <c r="HIS52" s="290"/>
      <c r="HIT52" s="290"/>
      <c r="HIU52" s="290"/>
      <c r="HIV52" s="290"/>
      <c r="HIW52" s="290"/>
      <c r="HIX52" s="290"/>
      <c r="HIY52" s="290"/>
      <c r="HIZ52" s="290"/>
      <c r="HJA52" s="290"/>
      <c r="HJB52" s="290"/>
      <c r="HJC52" s="290"/>
      <c r="HJD52" s="290"/>
      <c r="HJE52" s="290"/>
      <c r="HJF52" s="290"/>
      <c r="HJG52" s="290"/>
      <c r="HJH52" s="290"/>
      <c r="HJI52" s="290"/>
      <c r="HJJ52" s="290"/>
      <c r="HJK52" s="290"/>
      <c r="HJL52" s="290"/>
      <c r="HJM52" s="290"/>
      <c r="HJN52" s="290"/>
      <c r="HJO52" s="290"/>
      <c r="HJP52" s="290"/>
      <c r="HJQ52" s="290"/>
      <c r="HJR52" s="290"/>
      <c r="HJS52" s="290"/>
      <c r="HJT52" s="290"/>
      <c r="HJU52" s="290"/>
      <c r="HJV52" s="290"/>
      <c r="HJW52" s="290"/>
      <c r="HJX52" s="290"/>
      <c r="HJY52" s="290"/>
      <c r="HJZ52" s="290"/>
      <c r="HKA52" s="290"/>
      <c r="HKB52" s="290"/>
      <c r="HKC52" s="290"/>
      <c r="HKD52" s="290"/>
      <c r="HKE52" s="290"/>
      <c r="HKF52" s="290"/>
      <c r="HKG52" s="290"/>
      <c r="HKH52" s="290"/>
      <c r="HKI52" s="290"/>
      <c r="HKJ52" s="290"/>
      <c r="HKK52" s="290"/>
      <c r="HKL52" s="290"/>
      <c r="HKM52" s="290"/>
      <c r="HKN52" s="290"/>
      <c r="HKO52" s="290"/>
      <c r="HKP52" s="290"/>
      <c r="HKQ52" s="290"/>
      <c r="HKR52" s="290"/>
      <c r="HKS52" s="290"/>
      <c r="HKT52" s="290"/>
      <c r="HKU52" s="290"/>
      <c r="HKV52" s="290"/>
      <c r="HKW52" s="290"/>
      <c r="HKX52" s="290"/>
      <c r="HKY52" s="290"/>
      <c r="HKZ52" s="290"/>
      <c r="HLA52" s="290"/>
      <c r="HLB52" s="290"/>
      <c r="HLC52" s="290"/>
      <c r="HLD52" s="290"/>
      <c r="HLE52" s="290"/>
      <c r="HLF52" s="290"/>
      <c r="HLG52" s="290"/>
      <c r="HLH52" s="290"/>
      <c r="HLI52" s="290"/>
      <c r="HLJ52" s="290"/>
      <c r="HLK52" s="290"/>
      <c r="HLL52" s="290"/>
      <c r="HLM52" s="290"/>
      <c r="HLN52" s="290"/>
      <c r="HLO52" s="290"/>
      <c r="HLP52" s="290"/>
      <c r="HLQ52" s="290"/>
      <c r="HLR52" s="290"/>
      <c r="HLS52" s="290"/>
      <c r="HLT52" s="290"/>
      <c r="HLU52" s="290"/>
      <c r="HLV52" s="290"/>
      <c r="HLW52" s="290"/>
      <c r="HLX52" s="290"/>
      <c r="HLY52" s="290"/>
      <c r="HLZ52" s="290"/>
      <c r="HMA52" s="290"/>
      <c r="HMB52" s="290"/>
      <c r="HMC52" s="290"/>
      <c r="HMD52" s="290"/>
      <c r="HME52" s="290"/>
      <c r="HMF52" s="290"/>
      <c r="HMG52" s="290"/>
      <c r="HMH52" s="290"/>
      <c r="HMI52" s="290"/>
      <c r="HMJ52" s="290"/>
      <c r="HMK52" s="290"/>
      <c r="HML52" s="290"/>
      <c r="HMM52" s="290"/>
      <c r="HMN52" s="290"/>
      <c r="HMO52" s="290"/>
      <c r="HMP52" s="290"/>
      <c r="HMQ52" s="290"/>
      <c r="HMR52" s="290"/>
      <c r="HMS52" s="290"/>
      <c r="HMT52" s="290"/>
      <c r="HMU52" s="290"/>
      <c r="HMV52" s="290"/>
      <c r="HMW52" s="290"/>
      <c r="HMX52" s="290"/>
      <c r="HMY52" s="290"/>
      <c r="HMZ52" s="290"/>
      <c r="HNA52" s="290"/>
      <c r="HNB52" s="290"/>
      <c r="HNC52" s="290"/>
      <c r="HND52" s="290"/>
      <c r="HNE52" s="290"/>
      <c r="HNF52" s="290"/>
      <c r="HNG52" s="290"/>
      <c r="HNH52" s="290"/>
      <c r="HNI52" s="290"/>
      <c r="HNJ52" s="290"/>
      <c r="HNK52" s="290"/>
      <c r="HNL52" s="290"/>
      <c r="HNM52" s="290"/>
      <c r="HNN52" s="290"/>
      <c r="HNO52" s="290"/>
      <c r="HNP52" s="290"/>
      <c r="HNQ52" s="290"/>
      <c r="HNR52" s="290"/>
      <c r="HNS52" s="290"/>
      <c r="HNT52" s="290"/>
      <c r="HNU52" s="290"/>
      <c r="HNV52" s="290"/>
      <c r="HNW52" s="290"/>
      <c r="HNX52" s="290"/>
      <c r="HNY52" s="290"/>
      <c r="HNZ52" s="290"/>
      <c r="HOA52" s="290"/>
      <c r="HOB52" s="290"/>
      <c r="HOC52" s="290"/>
      <c r="HOD52" s="290"/>
      <c r="HOE52" s="290"/>
      <c r="HOF52" s="290"/>
      <c r="HOG52" s="290"/>
      <c r="HOH52" s="290"/>
      <c r="HOI52" s="290"/>
      <c r="HOJ52" s="290"/>
      <c r="HOK52" s="290"/>
      <c r="HOL52" s="290"/>
      <c r="HOM52" s="290"/>
      <c r="HON52" s="290"/>
      <c r="HOO52" s="290"/>
      <c r="HOP52" s="290"/>
      <c r="HOQ52" s="290"/>
      <c r="HOR52" s="290"/>
      <c r="HOS52" s="290"/>
      <c r="HOT52" s="290"/>
      <c r="HOU52" s="290"/>
      <c r="HOV52" s="290"/>
      <c r="HOW52" s="290"/>
      <c r="HOX52" s="290"/>
      <c r="HOY52" s="290"/>
      <c r="HOZ52" s="290"/>
      <c r="HPA52" s="290"/>
      <c r="HPB52" s="290"/>
      <c r="HPC52" s="290"/>
      <c r="HPD52" s="290"/>
      <c r="HPE52" s="290"/>
      <c r="HPF52" s="290"/>
      <c r="HPG52" s="290"/>
      <c r="HPH52" s="290"/>
      <c r="HPI52" s="290"/>
      <c r="HPJ52" s="290"/>
      <c r="HPK52" s="290"/>
      <c r="HPL52" s="290"/>
      <c r="HPM52" s="290"/>
      <c r="HPN52" s="290"/>
      <c r="HPO52" s="290"/>
      <c r="HPP52" s="290"/>
      <c r="HPQ52" s="290"/>
      <c r="HPR52" s="290"/>
      <c r="HPS52" s="290"/>
      <c r="HPT52" s="290"/>
      <c r="HPU52" s="290"/>
      <c r="HPV52" s="290"/>
      <c r="HPW52" s="290"/>
      <c r="HPX52" s="290"/>
      <c r="HPY52" s="290"/>
      <c r="HPZ52" s="290"/>
      <c r="HQA52" s="290"/>
      <c r="HQB52" s="290"/>
      <c r="HQC52" s="290"/>
      <c r="HQD52" s="290"/>
      <c r="HQE52" s="290"/>
      <c r="HQF52" s="290"/>
      <c r="HQG52" s="290"/>
      <c r="HQH52" s="290"/>
      <c r="HQI52" s="290"/>
      <c r="HQJ52" s="290"/>
      <c r="HQK52" s="290"/>
      <c r="HQL52" s="290"/>
      <c r="HQM52" s="290"/>
      <c r="HQN52" s="290"/>
      <c r="HQO52" s="290"/>
      <c r="HQP52" s="290"/>
      <c r="HQQ52" s="290"/>
      <c r="HQR52" s="290"/>
      <c r="HQS52" s="290"/>
      <c r="HQT52" s="290"/>
      <c r="HQU52" s="290"/>
      <c r="HQV52" s="290"/>
      <c r="HQW52" s="290"/>
      <c r="HQX52" s="290"/>
      <c r="HQY52" s="290"/>
      <c r="HQZ52" s="290"/>
      <c r="HRA52" s="290"/>
      <c r="HRB52" s="290"/>
      <c r="HRC52" s="290"/>
      <c r="HRD52" s="290"/>
      <c r="HRE52" s="290"/>
      <c r="HRF52" s="290"/>
      <c r="HRG52" s="290"/>
      <c r="HRH52" s="290"/>
      <c r="HRI52" s="290"/>
      <c r="HRJ52" s="290"/>
      <c r="HRK52" s="290"/>
      <c r="HRL52" s="290"/>
      <c r="HRM52" s="290"/>
      <c r="HRN52" s="290"/>
      <c r="HRO52" s="290"/>
      <c r="HRP52" s="290"/>
      <c r="HRQ52" s="290"/>
      <c r="HRR52" s="290"/>
      <c r="HRS52" s="290"/>
      <c r="HRT52" s="290"/>
      <c r="HRU52" s="290"/>
      <c r="HRV52" s="290"/>
      <c r="HRW52" s="290"/>
      <c r="HRX52" s="290"/>
      <c r="HRY52" s="290"/>
      <c r="HRZ52" s="290"/>
      <c r="HSA52" s="290"/>
      <c r="HSB52" s="290"/>
      <c r="HSC52" s="290"/>
      <c r="HSD52" s="290"/>
      <c r="HSE52" s="290"/>
      <c r="HSF52" s="290"/>
      <c r="HSG52" s="290"/>
      <c r="HSH52" s="290"/>
      <c r="HSI52" s="290"/>
      <c r="HSJ52" s="290"/>
      <c r="HSK52" s="290"/>
      <c r="HSL52" s="290"/>
      <c r="HSM52" s="290"/>
      <c r="HSN52" s="290"/>
      <c r="HSO52" s="290"/>
      <c r="HSP52" s="290"/>
      <c r="HSQ52" s="290"/>
      <c r="HSR52" s="290"/>
      <c r="HSS52" s="290"/>
      <c r="HST52" s="290"/>
      <c r="HSU52" s="290"/>
      <c r="HSV52" s="290"/>
      <c r="HSW52" s="290"/>
      <c r="HSX52" s="290"/>
      <c r="HSY52" s="290"/>
      <c r="HSZ52" s="290"/>
      <c r="HTA52" s="290"/>
      <c r="HTB52" s="290"/>
      <c r="HTC52" s="290"/>
      <c r="HTD52" s="290"/>
      <c r="HTE52" s="290"/>
      <c r="HTF52" s="290"/>
      <c r="HTG52" s="290"/>
      <c r="HTH52" s="290"/>
      <c r="HTI52" s="290"/>
      <c r="HTJ52" s="290"/>
      <c r="HTK52" s="290"/>
      <c r="HTL52" s="290"/>
      <c r="HTM52" s="290"/>
      <c r="HTN52" s="290"/>
      <c r="HTO52" s="290"/>
      <c r="HTP52" s="290"/>
      <c r="HTQ52" s="290"/>
      <c r="HTR52" s="290"/>
      <c r="HTS52" s="290"/>
      <c r="HTT52" s="290"/>
      <c r="HTU52" s="290"/>
      <c r="HTV52" s="290"/>
      <c r="HTW52" s="290"/>
      <c r="HTX52" s="290"/>
      <c r="HTY52" s="290"/>
      <c r="HTZ52" s="290"/>
      <c r="HUA52" s="290"/>
      <c r="HUB52" s="290"/>
      <c r="HUC52" s="290"/>
      <c r="HUD52" s="290"/>
      <c r="HUE52" s="290"/>
      <c r="HUF52" s="290"/>
      <c r="HUG52" s="290"/>
      <c r="HUH52" s="290"/>
      <c r="HUI52" s="290"/>
      <c r="HUJ52" s="290"/>
      <c r="HUK52" s="290"/>
      <c r="HUL52" s="290"/>
      <c r="HUM52" s="290"/>
      <c r="HUN52" s="290"/>
      <c r="HUO52" s="290"/>
      <c r="HUP52" s="290"/>
      <c r="HUQ52" s="290"/>
      <c r="HUR52" s="290"/>
      <c r="HUS52" s="290"/>
      <c r="HUT52" s="290"/>
      <c r="HUU52" s="290"/>
      <c r="HUV52" s="290"/>
      <c r="HUW52" s="290"/>
      <c r="HUX52" s="290"/>
      <c r="HUY52" s="290"/>
      <c r="HUZ52" s="290"/>
      <c r="HVA52" s="290"/>
      <c r="HVB52" s="290"/>
      <c r="HVC52" s="290"/>
      <c r="HVD52" s="290"/>
      <c r="HVE52" s="290"/>
      <c r="HVF52" s="290"/>
      <c r="HVG52" s="290"/>
      <c r="HVH52" s="290"/>
      <c r="HVI52" s="290"/>
      <c r="HVJ52" s="290"/>
      <c r="HVK52" s="290"/>
      <c r="HVL52" s="290"/>
      <c r="HVM52" s="290"/>
      <c r="HVN52" s="290"/>
      <c r="HVO52" s="290"/>
      <c r="HVP52" s="290"/>
      <c r="HVQ52" s="290"/>
      <c r="HVR52" s="290"/>
      <c r="HVS52" s="290"/>
      <c r="HVT52" s="290"/>
      <c r="HVU52" s="290"/>
      <c r="HVV52" s="290"/>
      <c r="HVW52" s="290"/>
      <c r="HVX52" s="290"/>
      <c r="HVY52" s="290"/>
      <c r="HVZ52" s="290"/>
      <c r="HWA52" s="290"/>
      <c r="HWB52" s="290"/>
      <c r="HWC52" s="290"/>
      <c r="HWD52" s="290"/>
      <c r="HWE52" s="290"/>
      <c r="HWF52" s="290"/>
      <c r="HWG52" s="290"/>
      <c r="HWH52" s="290"/>
      <c r="HWI52" s="290"/>
      <c r="HWJ52" s="290"/>
      <c r="HWK52" s="290"/>
      <c r="HWL52" s="290"/>
      <c r="HWM52" s="290"/>
      <c r="HWN52" s="290"/>
      <c r="HWO52" s="290"/>
      <c r="HWP52" s="290"/>
      <c r="HWQ52" s="290"/>
      <c r="HWR52" s="290"/>
      <c r="HWS52" s="290"/>
      <c r="HWT52" s="290"/>
      <c r="HWU52" s="290"/>
      <c r="HWV52" s="290"/>
      <c r="HWW52" s="290"/>
      <c r="HWX52" s="290"/>
      <c r="HWY52" s="290"/>
      <c r="HWZ52" s="290"/>
      <c r="HXA52" s="290"/>
      <c r="HXB52" s="290"/>
      <c r="HXC52" s="290"/>
      <c r="HXD52" s="290"/>
      <c r="HXE52" s="290"/>
      <c r="HXF52" s="290"/>
      <c r="HXG52" s="290"/>
      <c r="HXH52" s="290"/>
      <c r="HXI52" s="290"/>
      <c r="HXJ52" s="290"/>
      <c r="HXK52" s="290"/>
      <c r="HXL52" s="290"/>
      <c r="HXM52" s="290"/>
      <c r="HXN52" s="290"/>
      <c r="HXO52" s="290"/>
      <c r="HXP52" s="290"/>
      <c r="HXQ52" s="290"/>
      <c r="HXR52" s="290"/>
      <c r="HXS52" s="290"/>
      <c r="HXT52" s="290"/>
      <c r="HXU52" s="290"/>
      <c r="HXV52" s="290"/>
      <c r="HXW52" s="290"/>
      <c r="HXX52" s="290"/>
      <c r="HXY52" s="290"/>
      <c r="HXZ52" s="290"/>
      <c r="HYA52" s="290"/>
      <c r="HYB52" s="290"/>
      <c r="HYC52" s="290"/>
      <c r="HYD52" s="290"/>
      <c r="HYE52" s="290"/>
      <c r="HYF52" s="290"/>
      <c r="HYG52" s="290"/>
      <c r="HYH52" s="290"/>
      <c r="HYI52" s="290"/>
      <c r="HYJ52" s="290"/>
      <c r="HYK52" s="290"/>
      <c r="HYL52" s="290"/>
      <c r="HYM52" s="290"/>
      <c r="HYN52" s="290"/>
      <c r="HYO52" s="290"/>
      <c r="HYP52" s="290"/>
      <c r="HYQ52" s="290"/>
      <c r="HYR52" s="290"/>
      <c r="HYS52" s="290"/>
      <c r="HYT52" s="290"/>
      <c r="HYU52" s="290"/>
      <c r="HYV52" s="290"/>
      <c r="HYW52" s="290"/>
      <c r="HYX52" s="290"/>
      <c r="HYY52" s="290"/>
      <c r="HYZ52" s="290"/>
      <c r="HZA52" s="290"/>
      <c r="HZB52" s="290"/>
      <c r="HZC52" s="290"/>
      <c r="HZD52" s="290"/>
      <c r="HZE52" s="290"/>
      <c r="HZF52" s="290"/>
      <c r="HZG52" s="290"/>
      <c r="HZH52" s="290"/>
      <c r="HZI52" s="290"/>
      <c r="HZJ52" s="290"/>
      <c r="HZK52" s="290"/>
      <c r="HZL52" s="290"/>
      <c r="HZM52" s="290"/>
      <c r="HZN52" s="290"/>
      <c r="HZO52" s="290"/>
      <c r="HZP52" s="290"/>
      <c r="HZQ52" s="290"/>
      <c r="HZR52" s="290"/>
      <c r="HZS52" s="290"/>
      <c r="HZT52" s="290"/>
      <c r="HZU52" s="290"/>
      <c r="HZV52" s="290"/>
      <c r="HZW52" s="290"/>
      <c r="HZX52" s="290"/>
      <c r="HZY52" s="290"/>
      <c r="HZZ52" s="290"/>
      <c r="IAA52" s="290"/>
      <c r="IAB52" s="290"/>
      <c r="IAC52" s="290"/>
      <c r="IAD52" s="290"/>
      <c r="IAE52" s="290"/>
      <c r="IAF52" s="290"/>
      <c r="IAG52" s="290"/>
      <c r="IAH52" s="290"/>
      <c r="IAI52" s="290"/>
      <c r="IAJ52" s="290"/>
      <c r="IAK52" s="290"/>
      <c r="IAL52" s="290"/>
      <c r="IAM52" s="290"/>
      <c r="IAN52" s="290"/>
      <c r="IAO52" s="290"/>
      <c r="IAP52" s="290"/>
      <c r="IAQ52" s="290"/>
      <c r="IAR52" s="290"/>
      <c r="IAS52" s="290"/>
      <c r="IAT52" s="290"/>
      <c r="IAU52" s="290"/>
      <c r="IAV52" s="290"/>
      <c r="IAW52" s="290"/>
      <c r="IAX52" s="290"/>
      <c r="IAY52" s="290"/>
      <c r="IAZ52" s="290"/>
      <c r="IBA52" s="290"/>
      <c r="IBB52" s="290"/>
      <c r="IBC52" s="290"/>
      <c r="IBD52" s="290"/>
      <c r="IBE52" s="290"/>
      <c r="IBF52" s="290"/>
      <c r="IBG52" s="290"/>
      <c r="IBH52" s="290"/>
      <c r="IBI52" s="290"/>
      <c r="IBJ52" s="290"/>
      <c r="IBK52" s="290"/>
      <c r="IBL52" s="290"/>
      <c r="IBM52" s="290"/>
      <c r="IBN52" s="290"/>
      <c r="IBO52" s="290"/>
      <c r="IBP52" s="290"/>
      <c r="IBQ52" s="290"/>
      <c r="IBR52" s="290"/>
      <c r="IBS52" s="290"/>
      <c r="IBT52" s="290"/>
      <c r="IBU52" s="290"/>
      <c r="IBV52" s="290"/>
      <c r="IBW52" s="290"/>
      <c r="IBX52" s="290"/>
      <c r="IBY52" s="290"/>
      <c r="IBZ52" s="290"/>
      <c r="ICA52" s="290"/>
      <c r="ICB52" s="290"/>
      <c r="ICC52" s="290"/>
      <c r="ICD52" s="290"/>
      <c r="ICE52" s="290"/>
      <c r="ICF52" s="290"/>
      <c r="ICG52" s="290"/>
      <c r="ICH52" s="290"/>
      <c r="ICI52" s="290"/>
      <c r="ICJ52" s="290"/>
      <c r="ICK52" s="290"/>
      <c r="ICL52" s="290"/>
      <c r="ICM52" s="290"/>
      <c r="ICN52" s="290"/>
      <c r="ICO52" s="290"/>
      <c r="ICP52" s="290"/>
      <c r="ICQ52" s="290"/>
      <c r="ICR52" s="290"/>
      <c r="ICS52" s="290"/>
      <c r="ICT52" s="290"/>
      <c r="ICU52" s="290"/>
      <c r="ICV52" s="290"/>
      <c r="ICW52" s="290"/>
      <c r="ICX52" s="290"/>
      <c r="ICY52" s="290"/>
      <c r="ICZ52" s="290"/>
      <c r="IDA52" s="290"/>
      <c r="IDB52" s="290"/>
      <c r="IDC52" s="290"/>
      <c r="IDD52" s="290"/>
      <c r="IDE52" s="290"/>
      <c r="IDF52" s="290"/>
      <c r="IDG52" s="290"/>
      <c r="IDH52" s="290"/>
      <c r="IDI52" s="290"/>
      <c r="IDJ52" s="290"/>
      <c r="IDK52" s="290"/>
      <c r="IDL52" s="290"/>
      <c r="IDM52" s="290"/>
      <c r="IDN52" s="290"/>
      <c r="IDO52" s="290"/>
      <c r="IDP52" s="290"/>
      <c r="IDQ52" s="290"/>
      <c r="IDR52" s="290"/>
      <c r="IDS52" s="290"/>
      <c r="IDT52" s="290"/>
      <c r="IDU52" s="290"/>
      <c r="IDV52" s="290"/>
      <c r="IDW52" s="290"/>
      <c r="IDX52" s="290"/>
      <c r="IDY52" s="290"/>
      <c r="IDZ52" s="290"/>
      <c r="IEA52" s="290"/>
      <c r="IEB52" s="290"/>
      <c r="IEC52" s="290"/>
      <c r="IED52" s="290"/>
      <c r="IEE52" s="290"/>
      <c r="IEF52" s="290"/>
      <c r="IEG52" s="290"/>
      <c r="IEH52" s="290"/>
      <c r="IEI52" s="290"/>
      <c r="IEJ52" s="290"/>
      <c r="IEK52" s="290"/>
      <c r="IEL52" s="290"/>
      <c r="IEM52" s="290"/>
      <c r="IEN52" s="290"/>
      <c r="IEO52" s="290"/>
      <c r="IEP52" s="290"/>
      <c r="IEQ52" s="290"/>
      <c r="IER52" s="290"/>
      <c r="IES52" s="290"/>
      <c r="IET52" s="290"/>
      <c r="IEU52" s="290"/>
      <c r="IEV52" s="290"/>
      <c r="IEW52" s="290"/>
      <c r="IEX52" s="290"/>
      <c r="IEY52" s="290"/>
      <c r="IEZ52" s="290"/>
      <c r="IFA52" s="290"/>
      <c r="IFB52" s="290"/>
      <c r="IFC52" s="290"/>
      <c r="IFD52" s="290"/>
      <c r="IFE52" s="290"/>
      <c r="IFF52" s="290"/>
      <c r="IFG52" s="290"/>
      <c r="IFH52" s="290"/>
      <c r="IFI52" s="290"/>
      <c r="IFJ52" s="290"/>
      <c r="IFK52" s="290"/>
      <c r="IFL52" s="290"/>
      <c r="IFM52" s="290"/>
      <c r="IFN52" s="290"/>
      <c r="IFO52" s="290"/>
      <c r="IFP52" s="290"/>
      <c r="IFQ52" s="290"/>
      <c r="IFR52" s="290"/>
      <c r="IFS52" s="290"/>
      <c r="IFT52" s="290"/>
      <c r="IFU52" s="290"/>
      <c r="IFV52" s="290"/>
      <c r="IFW52" s="290"/>
      <c r="IFX52" s="290"/>
      <c r="IFY52" s="290"/>
      <c r="IFZ52" s="290"/>
      <c r="IGA52" s="290"/>
      <c r="IGB52" s="290"/>
      <c r="IGC52" s="290"/>
      <c r="IGD52" s="290"/>
      <c r="IGE52" s="290"/>
      <c r="IGF52" s="290"/>
      <c r="IGG52" s="290"/>
      <c r="IGH52" s="290"/>
      <c r="IGI52" s="290"/>
      <c r="IGJ52" s="290"/>
      <c r="IGK52" s="290"/>
      <c r="IGL52" s="290"/>
      <c r="IGM52" s="290"/>
      <c r="IGN52" s="290"/>
      <c r="IGO52" s="290"/>
      <c r="IGP52" s="290"/>
      <c r="IGQ52" s="290"/>
      <c r="IGR52" s="290"/>
      <c r="IGS52" s="290"/>
      <c r="IGT52" s="290"/>
      <c r="IGU52" s="290"/>
      <c r="IGV52" s="290"/>
      <c r="IGW52" s="290"/>
      <c r="IGX52" s="290"/>
      <c r="IGY52" s="290"/>
      <c r="IGZ52" s="290"/>
      <c r="IHA52" s="290"/>
      <c r="IHB52" s="290"/>
      <c r="IHC52" s="290"/>
      <c r="IHD52" s="290"/>
      <c r="IHE52" s="290"/>
      <c r="IHF52" s="290"/>
      <c r="IHG52" s="290"/>
      <c r="IHH52" s="290"/>
      <c r="IHI52" s="290"/>
      <c r="IHJ52" s="290"/>
      <c r="IHK52" s="290"/>
      <c r="IHL52" s="290"/>
      <c r="IHM52" s="290"/>
      <c r="IHN52" s="290"/>
      <c r="IHO52" s="290"/>
      <c r="IHP52" s="290"/>
      <c r="IHQ52" s="290"/>
      <c r="IHR52" s="290"/>
      <c r="IHS52" s="290"/>
      <c r="IHT52" s="290"/>
      <c r="IHU52" s="290"/>
      <c r="IHV52" s="290"/>
      <c r="IHW52" s="290"/>
      <c r="IHX52" s="290"/>
      <c r="IHY52" s="290"/>
      <c r="IHZ52" s="290"/>
      <c r="IIA52" s="290"/>
      <c r="IIB52" s="290"/>
      <c r="IIC52" s="290"/>
      <c r="IID52" s="290"/>
      <c r="IIE52" s="290"/>
      <c r="IIF52" s="290"/>
      <c r="IIG52" s="290"/>
      <c r="IIH52" s="290"/>
      <c r="III52" s="290"/>
      <c r="IIJ52" s="290"/>
      <c r="IIK52" s="290"/>
      <c r="IIL52" s="290"/>
      <c r="IIM52" s="290"/>
      <c r="IIN52" s="290"/>
      <c r="IIO52" s="290"/>
      <c r="IIP52" s="290"/>
      <c r="IIQ52" s="290"/>
      <c r="IIR52" s="290"/>
      <c r="IIS52" s="290"/>
      <c r="IIT52" s="290"/>
      <c r="IIU52" s="290"/>
      <c r="IIV52" s="290"/>
      <c r="IIW52" s="290"/>
      <c r="IIX52" s="290"/>
      <c r="IIY52" s="290"/>
      <c r="IIZ52" s="290"/>
      <c r="IJA52" s="290"/>
      <c r="IJB52" s="290"/>
      <c r="IJC52" s="290"/>
      <c r="IJD52" s="290"/>
      <c r="IJE52" s="290"/>
      <c r="IJF52" s="290"/>
      <c r="IJG52" s="290"/>
      <c r="IJH52" s="290"/>
      <c r="IJI52" s="290"/>
      <c r="IJJ52" s="290"/>
      <c r="IJK52" s="290"/>
      <c r="IJL52" s="290"/>
      <c r="IJM52" s="290"/>
      <c r="IJN52" s="290"/>
      <c r="IJO52" s="290"/>
      <c r="IJP52" s="290"/>
      <c r="IJQ52" s="290"/>
      <c r="IJR52" s="290"/>
      <c r="IJS52" s="290"/>
      <c r="IJT52" s="290"/>
      <c r="IJU52" s="290"/>
      <c r="IJV52" s="290"/>
      <c r="IJW52" s="290"/>
      <c r="IJX52" s="290"/>
      <c r="IJY52" s="290"/>
      <c r="IJZ52" s="290"/>
      <c r="IKA52" s="290"/>
      <c r="IKB52" s="290"/>
      <c r="IKC52" s="290"/>
      <c r="IKD52" s="290"/>
      <c r="IKE52" s="290"/>
      <c r="IKF52" s="290"/>
      <c r="IKG52" s="290"/>
      <c r="IKH52" s="290"/>
      <c r="IKI52" s="290"/>
      <c r="IKJ52" s="290"/>
      <c r="IKK52" s="290"/>
      <c r="IKL52" s="290"/>
      <c r="IKM52" s="290"/>
      <c r="IKN52" s="290"/>
      <c r="IKO52" s="290"/>
      <c r="IKP52" s="290"/>
      <c r="IKQ52" s="290"/>
      <c r="IKR52" s="290"/>
      <c r="IKS52" s="290"/>
      <c r="IKT52" s="290"/>
      <c r="IKU52" s="290"/>
      <c r="IKV52" s="290"/>
      <c r="IKW52" s="290"/>
      <c r="IKX52" s="290"/>
      <c r="IKY52" s="290"/>
      <c r="IKZ52" s="290"/>
      <c r="ILA52" s="290"/>
      <c r="ILB52" s="290"/>
      <c r="ILC52" s="290"/>
      <c r="ILD52" s="290"/>
      <c r="ILE52" s="290"/>
      <c r="ILF52" s="290"/>
      <c r="ILG52" s="290"/>
      <c r="ILH52" s="290"/>
      <c r="ILI52" s="290"/>
      <c r="ILJ52" s="290"/>
      <c r="ILK52" s="290"/>
      <c r="ILL52" s="290"/>
      <c r="ILM52" s="290"/>
      <c r="ILN52" s="290"/>
      <c r="ILO52" s="290"/>
      <c r="ILP52" s="290"/>
      <c r="ILQ52" s="290"/>
      <c r="ILR52" s="290"/>
      <c r="ILS52" s="290"/>
      <c r="ILT52" s="290"/>
      <c r="ILU52" s="290"/>
      <c r="ILV52" s="290"/>
      <c r="ILW52" s="290"/>
      <c r="ILX52" s="290"/>
      <c r="ILY52" s="290"/>
      <c r="ILZ52" s="290"/>
      <c r="IMA52" s="290"/>
      <c r="IMB52" s="290"/>
      <c r="IMC52" s="290"/>
      <c r="IMD52" s="290"/>
      <c r="IME52" s="290"/>
      <c r="IMF52" s="290"/>
      <c r="IMG52" s="290"/>
      <c r="IMH52" s="290"/>
      <c r="IMI52" s="290"/>
      <c r="IMJ52" s="290"/>
      <c r="IMK52" s="290"/>
      <c r="IML52" s="290"/>
      <c r="IMM52" s="290"/>
      <c r="IMN52" s="290"/>
      <c r="IMO52" s="290"/>
      <c r="IMP52" s="290"/>
      <c r="IMQ52" s="290"/>
      <c r="IMR52" s="290"/>
      <c r="IMS52" s="290"/>
      <c r="IMT52" s="290"/>
      <c r="IMU52" s="290"/>
      <c r="IMV52" s="290"/>
      <c r="IMW52" s="290"/>
      <c r="IMX52" s="290"/>
      <c r="IMY52" s="290"/>
      <c r="IMZ52" s="290"/>
      <c r="INA52" s="290"/>
      <c r="INB52" s="290"/>
      <c r="INC52" s="290"/>
      <c r="IND52" s="290"/>
      <c r="INE52" s="290"/>
      <c r="INF52" s="290"/>
      <c r="ING52" s="290"/>
      <c r="INH52" s="290"/>
      <c r="INI52" s="290"/>
      <c r="INJ52" s="290"/>
      <c r="INK52" s="290"/>
      <c r="INL52" s="290"/>
      <c r="INM52" s="290"/>
      <c r="INN52" s="290"/>
      <c r="INO52" s="290"/>
      <c r="INP52" s="290"/>
      <c r="INQ52" s="290"/>
      <c r="INR52" s="290"/>
      <c r="INS52" s="290"/>
      <c r="INT52" s="290"/>
      <c r="INU52" s="290"/>
      <c r="INV52" s="290"/>
      <c r="INW52" s="290"/>
      <c r="INX52" s="290"/>
      <c r="INY52" s="290"/>
      <c r="INZ52" s="290"/>
      <c r="IOA52" s="290"/>
      <c r="IOB52" s="290"/>
      <c r="IOC52" s="290"/>
      <c r="IOD52" s="290"/>
      <c r="IOE52" s="290"/>
      <c r="IOF52" s="290"/>
      <c r="IOG52" s="290"/>
      <c r="IOH52" s="290"/>
      <c r="IOI52" s="290"/>
      <c r="IOJ52" s="290"/>
      <c r="IOK52" s="290"/>
      <c r="IOL52" s="290"/>
      <c r="IOM52" s="290"/>
      <c r="ION52" s="290"/>
      <c r="IOO52" s="290"/>
      <c r="IOP52" s="290"/>
      <c r="IOQ52" s="290"/>
      <c r="IOR52" s="290"/>
      <c r="IOS52" s="290"/>
      <c r="IOT52" s="290"/>
      <c r="IOU52" s="290"/>
      <c r="IOV52" s="290"/>
      <c r="IOW52" s="290"/>
      <c r="IOX52" s="290"/>
      <c r="IOY52" s="290"/>
      <c r="IOZ52" s="290"/>
      <c r="IPA52" s="290"/>
      <c r="IPB52" s="290"/>
      <c r="IPC52" s="290"/>
      <c r="IPD52" s="290"/>
      <c r="IPE52" s="290"/>
      <c r="IPF52" s="290"/>
      <c r="IPG52" s="290"/>
      <c r="IPH52" s="290"/>
      <c r="IPI52" s="290"/>
      <c r="IPJ52" s="290"/>
      <c r="IPK52" s="290"/>
      <c r="IPL52" s="290"/>
      <c r="IPM52" s="290"/>
      <c r="IPN52" s="290"/>
      <c r="IPO52" s="290"/>
      <c r="IPP52" s="290"/>
      <c r="IPQ52" s="290"/>
      <c r="IPR52" s="290"/>
      <c r="IPS52" s="290"/>
      <c r="IPT52" s="290"/>
      <c r="IPU52" s="290"/>
      <c r="IPV52" s="290"/>
      <c r="IPW52" s="290"/>
      <c r="IPX52" s="290"/>
      <c r="IPY52" s="290"/>
      <c r="IPZ52" s="290"/>
      <c r="IQA52" s="290"/>
      <c r="IQB52" s="290"/>
      <c r="IQC52" s="290"/>
      <c r="IQD52" s="290"/>
      <c r="IQE52" s="290"/>
      <c r="IQF52" s="290"/>
      <c r="IQG52" s="290"/>
      <c r="IQH52" s="290"/>
      <c r="IQI52" s="290"/>
      <c r="IQJ52" s="290"/>
      <c r="IQK52" s="290"/>
      <c r="IQL52" s="290"/>
      <c r="IQM52" s="290"/>
      <c r="IQN52" s="290"/>
      <c r="IQO52" s="290"/>
      <c r="IQP52" s="290"/>
      <c r="IQQ52" s="290"/>
      <c r="IQR52" s="290"/>
      <c r="IQS52" s="290"/>
      <c r="IQT52" s="290"/>
      <c r="IQU52" s="290"/>
      <c r="IQV52" s="290"/>
      <c r="IQW52" s="290"/>
      <c r="IQX52" s="290"/>
      <c r="IQY52" s="290"/>
      <c r="IQZ52" s="290"/>
      <c r="IRA52" s="290"/>
      <c r="IRB52" s="290"/>
      <c r="IRC52" s="290"/>
      <c r="IRD52" s="290"/>
      <c r="IRE52" s="290"/>
      <c r="IRF52" s="290"/>
      <c r="IRG52" s="290"/>
      <c r="IRH52" s="290"/>
      <c r="IRI52" s="290"/>
      <c r="IRJ52" s="290"/>
      <c r="IRK52" s="290"/>
      <c r="IRL52" s="290"/>
      <c r="IRM52" s="290"/>
      <c r="IRN52" s="290"/>
      <c r="IRO52" s="290"/>
      <c r="IRP52" s="290"/>
      <c r="IRQ52" s="290"/>
      <c r="IRR52" s="290"/>
      <c r="IRS52" s="290"/>
      <c r="IRT52" s="290"/>
      <c r="IRU52" s="290"/>
      <c r="IRV52" s="290"/>
      <c r="IRW52" s="290"/>
      <c r="IRX52" s="290"/>
      <c r="IRY52" s="290"/>
      <c r="IRZ52" s="290"/>
      <c r="ISA52" s="290"/>
      <c r="ISB52" s="290"/>
      <c r="ISC52" s="290"/>
      <c r="ISD52" s="290"/>
      <c r="ISE52" s="290"/>
      <c r="ISF52" s="290"/>
      <c r="ISG52" s="290"/>
      <c r="ISH52" s="290"/>
      <c r="ISI52" s="290"/>
      <c r="ISJ52" s="290"/>
      <c r="ISK52" s="290"/>
      <c r="ISL52" s="290"/>
      <c r="ISM52" s="290"/>
      <c r="ISN52" s="290"/>
      <c r="ISO52" s="290"/>
      <c r="ISP52" s="290"/>
      <c r="ISQ52" s="290"/>
      <c r="ISR52" s="290"/>
      <c r="ISS52" s="290"/>
      <c r="IST52" s="290"/>
      <c r="ISU52" s="290"/>
      <c r="ISV52" s="290"/>
      <c r="ISW52" s="290"/>
      <c r="ISX52" s="290"/>
      <c r="ISY52" s="290"/>
      <c r="ISZ52" s="290"/>
      <c r="ITA52" s="290"/>
      <c r="ITB52" s="290"/>
      <c r="ITC52" s="290"/>
      <c r="ITD52" s="290"/>
      <c r="ITE52" s="290"/>
      <c r="ITF52" s="290"/>
      <c r="ITG52" s="290"/>
      <c r="ITH52" s="290"/>
      <c r="ITI52" s="290"/>
      <c r="ITJ52" s="290"/>
      <c r="ITK52" s="290"/>
      <c r="ITL52" s="290"/>
      <c r="ITM52" s="290"/>
      <c r="ITN52" s="290"/>
      <c r="ITO52" s="290"/>
      <c r="ITP52" s="290"/>
      <c r="ITQ52" s="290"/>
      <c r="ITR52" s="290"/>
      <c r="ITS52" s="290"/>
      <c r="ITT52" s="290"/>
      <c r="ITU52" s="290"/>
      <c r="ITV52" s="290"/>
      <c r="ITW52" s="290"/>
      <c r="ITX52" s="290"/>
      <c r="ITY52" s="290"/>
      <c r="ITZ52" s="290"/>
      <c r="IUA52" s="290"/>
      <c r="IUB52" s="290"/>
      <c r="IUC52" s="290"/>
      <c r="IUD52" s="290"/>
      <c r="IUE52" s="290"/>
      <c r="IUF52" s="290"/>
      <c r="IUG52" s="290"/>
      <c r="IUH52" s="290"/>
      <c r="IUI52" s="290"/>
      <c r="IUJ52" s="290"/>
      <c r="IUK52" s="290"/>
      <c r="IUL52" s="290"/>
      <c r="IUM52" s="290"/>
      <c r="IUN52" s="290"/>
      <c r="IUO52" s="290"/>
      <c r="IUP52" s="290"/>
      <c r="IUQ52" s="290"/>
      <c r="IUR52" s="290"/>
      <c r="IUS52" s="290"/>
      <c r="IUT52" s="290"/>
      <c r="IUU52" s="290"/>
      <c r="IUV52" s="290"/>
      <c r="IUW52" s="290"/>
      <c r="IUX52" s="290"/>
      <c r="IUY52" s="290"/>
      <c r="IUZ52" s="290"/>
      <c r="IVA52" s="290"/>
      <c r="IVB52" s="290"/>
      <c r="IVC52" s="290"/>
      <c r="IVD52" s="290"/>
      <c r="IVE52" s="290"/>
      <c r="IVF52" s="290"/>
      <c r="IVG52" s="290"/>
      <c r="IVH52" s="290"/>
      <c r="IVI52" s="290"/>
      <c r="IVJ52" s="290"/>
      <c r="IVK52" s="290"/>
      <c r="IVL52" s="290"/>
      <c r="IVM52" s="290"/>
      <c r="IVN52" s="290"/>
      <c r="IVO52" s="290"/>
      <c r="IVP52" s="290"/>
      <c r="IVQ52" s="290"/>
      <c r="IVR52" s="290"/>
      <c r="IVS52" s="290"/>
      <c r="IVT52" s="290"/>
      <c r="IVU52" s="290"/>
      <c r="IVV52" s="290"/>
      <c r="IVW52" s="290"/>
      <c r="IVX52" s="290"/>
      <c r="IVY52" s="290"/>
      <c r="IVZ52" s="290"/>
      <c r="IWA52" s="290"/>
      <c r="IWB52" s="290"/>
      <c r="IWC52" s="290"/>
      <c r="IWD52" s="290"/>
      <c r="IWE52" s="290"/>
      <c r="IWF52" s="290"/>
      <c r="IWG52" s="290"/>
      <c r="IWH52" s="290"/>
      <c r="IWI52" s="290"/>
      <c r="IWJ52" s="290"/>
      <c r="IWK52" s="290"/>
      <c r="IWL52" s="290"/>
      <c r="IWM52" s="290"/>
      <c r="IWN52" s="290"/>
      <c r="IWO52" s="290"/>
      <c r="IWP52" s="290"/>
      <c r="IWQ52" s="290"/>
      <c r="IWR52" s="290"/>
      <c r="IWS52" s="290"/>
      <c r="IWT52" s="290"/>
      <c r="IWU52" s="290"/>
      <c r="IWV52" s="290"/>
      <c r="IWW52" s="290"/>
      <c r="IWX52" s="290"/>
      <c r="IWY52" s="290"/>
      <c r="IWZ52" s="290"/>
      <c r="IXA52" s="290"/>
      <c r="IXB52" s="290"/>
      <c r="IXC52" s="290"/>
      <c r="IXD52" s="290"/>
      <c r="IXE52" s="290"/>
      <c r="IXF52" s="290"/>
      <c r="IXG52" s="290"/>
      <c r="IXH52" s="290"/>
      <c r="IXI52" s="290"/>
      <c r="IXJ52" s="290"/>
      <c r="IXK52" s="290"/>
      <c r="IXL52" s="290"/>
      <c r="IXM52" s="290"/>
      <c r="IXN52" s="290"/>
      <c r="IXO52" s="290"/>
      <c r="IXP52" s="290"/>
      <c r="IXQ52" s="290"/>
      <c r="IXR52" s="290"/>
      <c r="IXS52" s="290"/>
      <c r="IXT52" s="290"/>
      <c r="IXU52" s="290"/>
      <c r="IXV52" s="290"/>
      <c r="IXW52" s="290"/>
      <c r="IXX52" s="290"/>
      <c r="IXY52" s="290"/>
      <c r="IXZ52" s="290"/>
      <c r="IYA52" s="290"/>
      <c r="IYB52" s="290"/>
      <c r="IYC52" s="290"/>
      <c r="IYD52" s="290"/>
      <c r="IYE52" s="290"/>
      <c r="IYF52" s="290"/>
      <c r="IYG52" s="290"/>
      <c r="IYH52" s="290"/>
      <c r="IYI52" s="290"/>
      <c r="IYJ52" s="290"/>
      <c r="IYK52" s="290"/>
      <c r="IYL52" s="290"/>
      <c r="IYM52" s="290"/>
      <c r="IYN52" s="290"/>
      <c r="IYO52" s="290"/>
      <c r="IYP52" s="290"/>
      <c r="IYQ52" s="290"/>
      <c r="IYR52" s="290"/>
      <c r="IYS52" s="290"/>
      <c r="IYT52" s="290"/>
      <c r="IYU52" s="290"/>
      <c r="IYV52" s="290"/>
      <c r="IYW52" s="290"/>
      <c r="IYX52" s="290"/>
      <c r="IYY52" s="290"/>
      <c r="IYZ52" s="290"/>
      <c r="IZA52" s="290"/>
      <c r="IZB52" s="290"/>
      <c r="IZC52" s="290"/>
      <c r="IZD52" s="290"/>
      <c r="IZE52" s="290"/>
      <c r="IZF52" s="290"/>
      <c r="IZG52" s="290"/>
      <c r="IZH52" s="290"/>
      <c r="IZI52" s="290"/>
      <c r="IZJ52" s="290"/>
      <c r="IZK52" s="290"/>
      <c r="IZL52" s="290"/>
      <c r="IZM52" s="290"/>
      <c r="IZN52" s="290"/>
      <c r="IZO52" s="290"/>
      <c r="IZP52" s="290"/>
      <c r="IZQ52" s="290"/>
      <c r="IZR52" s="290"/>
      <c r="IZS52" s="290"/>
      <c r="IZT52" s="290"/>
      <c r="IZU52" s="290"/>
      <c r="IZV52" s="290"/>
      <c r="IZW52" s="290"/>
      <c r="IZX52" s="290"/>
      <c r="IZY52" s="290"/>
      <c r="IZZ52" s="290"/>
      <c r="JAA52" s="290"/>
      <c r="JAB52" s="290"/>
      <c r="JAC52" s="290"/>
      <c r="JAD52" s="290"/>
      <c r="JAE52" s="290"/>
      <c r="JAF52" s="290"/>
      <c r="JAG52" s="290"/>
      <c r="JAH52" s="290"/>
      <c r="JAI52" s="290"/>
      <c r="JAJ52" s="290"/>
      <c r="JAK52" s="290"/>
      <c r="JAL52" s="290"/>
      <c r="JAM52" s="290"/>
      <c r="JAN52" s="290"/>
      <c r="JAO52" s="290"/>
      <c r="JAP52" s="290"/>
      <c r="JAQ52" s="290"/>
      <c r="JAR52" s="290"/>
      <c r="JAS52" s="290"/>
      <c r="JAT52" s="290"/>
      <c r="JAU52" s="290"/>
      <c r="JAV52" s="290"/>
      <c r="JAW52" s="290"/>
      <c r="JAX52" s="290"/>
      <c r="JAY52" s="290"/>
      <c r="JAZ52" s="290"/>
      <c r="JBA52" s="290"/>
      <c r="JBB52" s="290"/>
      <c r="JBC52" s="290"/>
      <c r="JBD52" s="290"/>
      <c r="JBE52" s="290"/>
      <c r="JBF52" s="290"/>
      <c r="JBG52" s="290"/>
      <c r="JBH52" s="290"/>
      <c r="JBI52" s="290"/>
      <c r="JBJ52" s="290"/>
      <c r="JBK52" s="290"/>
      <c r="JBL52" s="290"/>
      <c r="JBM52" s="290"/>
      <c r="JBN52" s="290"/>
      <c r="JBO52" s="290"/>
      <c r="JBP52" s="290"/>
      <c r="JBQ52" s="290"/>
      <c r="JBR52" s="290"/>
      <c r="JBS52" s="290"/>
      <c r="JBT52" s="290"/>
      <c r="JBU52" s="290"/>
      <c r="JBV52" s="290"/>
      <c r="JBW52" s="290"/>
      <c r="JBX52" s="290"/>
      <c r="JBY52" s="290"/>
      <c r="JBZ52" s="290"/>
      <c r="JCA52" s="290"/>
      <c r="JCB52" s="290"/>
      <c r="JCC52" s="290"/>
      <c r="JCD52" s="290"/>
      <c r="JCE52" s="290"/>
      <c r="JCF52" s="290"/>
      <c r="JCG52" s="290"/>
      <c r="JCH52" s="290"/>
      <c r="JCI52" s="290"/>
      <c r="JCJ52" s="290"/>
      <c r="JCK52" s="290"/>
      <c r="JCL52" s="290"/>
      <c r="JCM52" s="290"/>
      <c r="JCN52" s="290"/>
      <c r="JCO52" s="290"/>
      <c r="JCP52" s="290"/>
      <c r="JCQ52" s="290"/>
      <c r="JCR52" s="290"/>
      <c r="JCS52" s="290"/>
      <c r="JCT52" s="290"/>
      <c r="JCU52" s="290"/>
      <c r="JCV52" s="290"/>
      <c r="JCW52" s="290"/>
      <c r="JCX52" s="290"/>
      <c r="JCY52" s="290"/>
      <c r="JCZ52" s="290"/>
      <c r="JDA52" s="290"/>
      <c r="JDB52" s="290"/>
      <c r="JDC52" s="290"/>
      <c r="JDD52" s="290"/>
      <c r="JDE52" s="290"/>
      <c r="JDF52" s="290"/>
      <c r="JDG52" s="290"/>
      <c r="JDH52" s="290"/>
      <c r="JDI52" s="290"/>
      <c r="JDJ52" s="290"/>
      <c r="JDK52" s="290"/>
      <c r="JDL52" s="290"/>
      <c r="JDM52" s="290"/>
      <c r="JDN52" s="290"/>
      <c r="JDO52" s="290"/>
      <c r="JDP52" s="290"/>
      <c r="JDQ52" s="290"/>
      <c r="JDR52" s="290"/>
      <c r="JDS52" s="290"/>
      <c r="JDT52" s="290"/>
      <c r="JDU52" s="290"/>
      <c r="JDV52" s="290"/>
      <c r="JDW52" s="290"/>
      <c r="JDX52" s="290"/>
      <c r="JDY52" s="290"/>
      <c r="JDZ52" s="290"/>
      <c r="JEA52" s="290"/>
      <c r="JEB52" s="290"/>
      <c r="JEC52" s="290"/>
      <c r="JED52" s="290"/>
      <c r="JEE52" s="290"/>
      <c r="JEF52" s="290"/>
      <c r="JEG52" s="290"/>
      <c r="JEH52" s="290"/>
      <c r="JEI52" s="290"/>
      <c r="JEJ52" s="290"/>
      <c r="JEK52" s="290"/>
      <c r="JEL52" s="290"/>
      <c r="JEM52" s="290"/>
      <c r="JEN52" s="290"/>
      <c r="JEO52" s="290"/>
      <c r="JEP52" s="290"/>
      <c r="JEQ52" s="290"/>
      <c r="JER52" s="290"/>
      <c r="JES52" s="290"/>
      <c r="JET52" s="290"/>
      <c r="JEU52" s="290"/>
      <c r="JEV52" s="290"/>
      <c r="JEW52" s="290"/>
      <c r="JEX52" s="290"/>
      <c r="JEY52" s="290"/>
      <c r="JEZ52" s="290"/>
      <c r="JFA52" s="290"/>
      <c r="JFB52" s="290"/>
      <c r="JFC52" s="290"/>
      <c r="JFD52" s="290"/>
      <c r="JFE52" s="290"/>
      <c r="JFF52" s="290"/>
      <c r="JFG52" s="290"/>
      <c r="JFH52" s="290"/>
      <c r="JFI52" s="290"/>
      <c r="JFJ52" s="290"/>
      <c r="JFK52" s="290"/>
      <c r="JFL52" s="290"/>
      <c r="JFM52" s="290"/>
      <c r="JFN52" s="290"/>
      <c r="JFO52" s="290"/>
      <c r="JFP52" s="290"/>
      <c r="JFQ52" s="290"/>
      <c r="JFR52" s="290"/>
      <c r="JFS52" s="290"/>
      <c r="JFT52" s="290"/>
      <c r="JFU52" s="290"/>
      <c r="JFV52" s="290"/>
      <c r="JFW52" s="290"/>
      <c r="JFX52" s="290"/>
      <c r="JFY52" s="290"/>
      <c r="JFZ52" s="290"/>
      <c r="JGA52" s="290"/>
      <c r="JGB52" s="290"/>
      <c r="JGC52" s="290"/>
      <c r="JGD52" s="290"/>
      <c r="JGE52" s="290"/>
      <c r="JGF52" s="290"/>
      <c r="JGG52" s="290"/>
      <c r="JGH52" s="290"/>
      <c r="JGI52" s="290"/>
      <c r="JGJ52" s="290"/>
      <c r="JGK52" s="290"/>
      <c r="JGL52" s="290"/>
      <c r="JGM52" s="290"/>
      <c r="JGN52" s="290"/>
      <c r="JGO52" s="290"/>
      <c r="JGP52" s="290"/>
      <c r="JGQ52" s="290"/>
      <c r="JGR52" s="290"/>
      <c r="JGS52" s="290"/>
      <c r="JGT52" s="290"/>
      <c r="JGU52" s="290"/>
      <c r="JGV52" s="290"/>
      <c r="JGW52" s="290"/>
      <c r="JGX52" s="290"/>
      <c r="JGY52" s="290"/>
      <c r="JGZ52" s="290"/>
      <c r="JHA52" s="290"/>
      <c r="JHB52" s="290"/>
      <c r="JHC52" s="290"/>
      <c r="JHD52" s="290"/>
      <c r="JHE52" s="290"/>
      <c r="JHF52" s="290"/>
      <c r="JHG52" s="290"/>
      <c r="JHH52" s="290"/>
      <c r="JHI52" s="290"/>
      <c r="JHJ52" s="290"/>
      <c r="JHK52" s="290"/>
      <c r="JHL52" s="290"/>
      <c r="JHM52" s="290"/>
      <c r="JHN52" s="290"/>
      <c r="JHO52" s="290"/>
      <c r="JHP52" s="290"/>
      <c r="JHQ52" s="290"/>
      <c r="JHR52" s="290"/>
      <c r="JHS52" s="290"/>
      <c r="JHT52" s="290"/>
      <c r="JHU52" s="290"/>
      <c r="JHV52" s="290"/>
      <c r="JHW52" s="290"/>
      <c r="JHX52" s="290"/>
      <c r="JHY52" s="290"/>
      <c r="JHZ52" s="290"/>
      <c r="JIA52" s="290"/>
      <c r="JIB52" s="290"/>
      <c r="JIC52" s="290"/>
      <c r="JID52" s="290"/>
      <c r="JIE52" s="290"/>
      <c r="JIF52" s="290"/>
      <c r="JIG52" s="290"/>
      <c r="JIH52" s="290"/>
      <c r="JII52" s="290"/>
      <c r="JIJ52" s="290"/>
      <c r="JIK52" s="290"/>
      <c r="JIL52" s="290"/>
      <c r="JIM52" s="290"/>
      <c r="JIN52" s="290"/>
      <c r="JIO52" s="290"/>
      <c r="JIP52" s="290"/>
      <c r="JIQ52" s="290"/>
      <c r="JIR52" s="290"/>
      <c r="JIS52" s="290"/>
      <c r="JIT52" s="290"/>
      <c r="JIU52" s="290"/>
      <c r="JIV52" s="290"/>
      <c r="JIW52" s="290"/>
      <c r="JIX52" s="290"/>
      <c r="JIY52" s="290"/>
      <c r="JIZ52" s="290"/>
      <c r="JJA52" s="290"/>
      <c r="JJB52" s="290"/>
      <c r="JJC52" s="290"/>
      <c r="JJD52" s="290"/>
      <c r="JJE52" s="290"/>
      <c r="JJF52" s="290"/>
      <c r="JJG52" s="290"/>
      <c r="JJH52" s="290"/>
      <c r="JJI52" s="290"/>
      <c r="JJJ52" s="290"/>
      <c r="JJK52" s="290"/>
      <c r="JJL52" s="290"/>
      <c r="JJM52" s="290"/>
      <c r="JJN52" s="290"/>
      <c r="JJO52" s="290"/>
      <c r="JJP52" s="290"/>
      <c r="JJQ52" s="290"/>
      <c r="JJR52" s="290"/>
      <c r="JJS52" s="290"/>
      <c r="JJT52" s="290"/>
      <c r="JJU52" s="290"/>
      <c r="JJV52" s="290"/>
      <c r="JJW52" s="290"/>
      <c r="JJX52" s="290"/>
      <c r="JJY52" s="290"/>
      <c r="JJZ52" s="290"/>
      <c r="JKA52" s="290"/>
      <c r="JKB52" s="290"/>
      <c r="JKC52" s="290"/>
      <c r="JKD52" s="290"/>
      <c r="JKE52" s="290"/>
      <c r="JKF52" s="290"/>
      <c r="JKG52" s="290"/>
      <c r="JKH52" s="290"/>
      <c r="JKI52" s="290"/>
      <c r="JKJ52" s="290"/>
      <c r="JKK52" s="290"/>
      <c r="JKL52" s="290"/>
      <c r="JKM52" s="290"/>
      <c r="JKN52" s="290"/>
      <c r="JKO52" s="290"/>
      <c r="JKP52" s="290"/>
      <c r="JKQ52" s="290"/>
      <c r="JKR52" s="290"/>
      <c r="JKS52" s="290"/>
      <c r="JKT52" s="290"/>
      <c r="JKU52" s="290"/>
      <c r="JKV52" s="290"/>
      <c r="JKW52" s="290"/>
      <c r="JKX52" s="290"/>
      <c r="JKY52" s="290"/>
      <c r="JKZ52" s="290"/>
      <c r="JLA52" s="290"/>
      <c r="JLB52" s="290"/>
      <c r="JLC52" s="290"/>
      <c r="JLD52" s="290"/>
      <c r="JLE52" s="290"/>
      <c r="JLF52" s="290"/>
      <c r="JLG52" s="290"/>
      <c r="JLH52" s="290"/>
      <c r="JLI52" s="290"/>
      <c r="JLJ52" s="290"/>
      <c r="JLK52" s="290"/>
      <c r="JLL52" s="290"/>
      <c r="JLM52" s="290"/>
      <c r="JLN52" s="290"/>
      <c r="JLO52" s="290"/>
      <c r="JLP52" s="290"/>
      <c r="JLQ52" s="290"/>
      <c r="JLR52" s="290"/>
      <c r="JLS52" s="290"/>
      <c r="JLT52" s="290"/>
      <c r="JLU52" s="290"/>
      <c r="JLV52" s="290"/>
      <c r="JLW52" s="290"/>
      <c r="JLX52" s="290"/>
      <c r="JLY52" s="290"/>
      <c r="JLZ52" s="290"/>
      <c r="JMA52" s="290"/>
      <c r="JMB52" s="290"/>
      <c r="JMC52" s="290"/>
      <c r="JMD52" s="290"/>
      <c r="JME52" s="290"/>
      <c r="JMF52" s="290"/>
      <c r="JMG52" s="290"/>
      <c r="JMH52" s="290"/>
      <c r="JMI52" s="290"/>
      <c r="JMJ52" s="290"/>
      <c r="JMK52" s="290"/>
      <c r="JML52" s="290"/>
      <c r="JMM52" s="290"/>
      <c r="JMN52" s="290"/>
      <c r="JMO52" s="290"/>
      <c r="JMP52" s="290"/>
      <c r="JMQ52" s="290"/>
      <c r="JMR52" s="290"/>
      <c r="JMS52" s="290"/>
      <c r="JMT52" s="290"/>
      <c r="JMU52" s="290"/>
      <c r="JMV52" s="290"/>
      <c r="JMW52" s="290"/>
      <c r="JMX52" s="290"/>
      <c r="JMY52" s="290"/>
      <c r="JMZ52" s="290"/>
      <c r="JNA52" s="290"/>
      <c r="JNB52" s="290"/>
      <c r="JNC52" s="290"/>
      <c r="JND52" s="290"/>
      <c r="JNE52" s="290"/>
      <c r="JNF52" s="290"/>
      <c r="JNG52" s="290"/>
      <c r="JNH52" s="290"/>
      <c r="JNI52" s="290"/>
      <c r="JNJ52" s="290"/>
      <c r="JNK52" s="290"/>
      <c r="JNL52" s="290"/>
      <c r="JNM52" s="290"/>
      <c r="JNN52" s="290"/>
      <c r="JNO52" s="290"/>
      <c r="JNP52" s="290"/>
      <c r="JNQ52" s="290"/>
      <c r="JNR52" s="290"/>
      <c r="JNS52" s="290"/>
      <c r="JNT52" s="290"/>
      <c r="JNU52" s="290"/>
      <c r="JNV52" s="290"/>
      <c r="JNW52" s="290"/>
      <c r="JNX52" s="290"/>
      <c r="JNY52" s="290"/>
      <c r="JNZ52" s="290"/>
      <c r="JOA52" s="290"/>
      <c r="JOB52" s="290"/>
      <c r="JOC52" s="290"/>
      <c r="JOD52" s="290"/>
      <c r="JOE52" s="290"/>
      <c r="JOF52" s="290"/>
      <c r="JOG52" s="290"/>
      <c r="JOH52" s="290"/>
      <c r="JOI52" s="290"/>
      <c r="JOJ52" s="290"/>
      <c r="JOK52" s="290"/>
      <c r="JOL52" s="290"/>
      <c r="JOM52" s="290"/>
      <c r="JON52" s="290"/>
      <c r="JOO52" s="290"/>
      <c r="JOP52" s="290"/>
      <c r="JOQ52" s="290"/>
      <c r="JOR52" s="290"/>
      <c r="JOS52" s="290"/>
      <c r="JOT52" s="290"/>
      <c r="JOU52" s="290"/>
      <c r="JOV52" s="290"/>
      <c r="JOW52" s="290"/>
      <c r="JOX52" s="290"/>
      <c r="JOY52" s="290"/>
      <c r="JOZ52" s="290"/>
      <c r="JPA52" s="290"/>
      <c r="JPB52" s="290"/>
      <c r="JPC52" s="290"/>
      <c r="JPD52" s="290"/>
      <c r="JPE52" s="290"/>
      <c r="JPF52" s="290"/>
      <c r="JPG52" s="290"/>
      <c r="JPH52" s="290"/>
      <c r="JPI52" s="290"/>
      <c r="JPJ52" s="290"/>
      <c r="JPK52" s="290"/>
      <c r="JPL52" s="290"/>
      <c r="JPM52" s="290"/>
      <c r="JPN52" s="290"/>
      <c r="JPO52" s="290"/>
      <c r="JPP52" s="290"/>
      <c r="JPQ52" s="290"/>
      <c r="JPR52" s="290"/>
      <c r="JPS52" s="290"/>
      <c r="JPT52" s="290"/>
      <c r="JPU52" s="290"/>
      <c r="JPV52" s="290"/>
      <c r="JPW52" s="290"/>
      <c r="JPX52" s="290"/>
      <c r="JPY52" s="290"/>
      <c r="JPZ52" s="290"/>
      <c r="JQA52" s="290"/>
      <c r="JQB52" s="290"/>
      <c r="JQC52" s="290"/>
      <c r="JQD52" s="290"/>
      <c r="JQE52" s="290"/>
      <c r="JQF52" s="290"/>
      <c r="JQG52" s="290"/>
      <c r="JQH52" s="290"/>
      <c r="JQI52" s="290"/>
      <c r="JQJ52" s="290"/>
      <c r="JQK52" s="290"/>
      <c r="JQL52" s="290"/>
      <c r="JQM52" s="290"/>
      <c r="JQN52" s="290"/>
      <c r="JQO52" s="290"/>
      <c r="JQP52" s="290"/>
      <c r="JQQ52" s="290"/>
      <c r="JQR52" s="290"/>
      <c r="JQS52" s="290"/>
      <c r="JQT52" s="290"/>
      <c r="JQU52" s="290"/>
      <c r="JQV52" s="290"/>
      <c r="JQW52" s="290"/>
      <c r="JQX52" s="290"/>
      <c r="JQY52" s="290"/>
      <c r="JQZ52" s="290"/>
      <c r="JRA52" s="290"/>
      <c r="JRB52" s="290"/>
      <c r="JRC52" s="290"/>
      <c r="JRD52" s="290"/>
      <c r="JRE52" s="290"/>
      <c r="JRF52" s="290"/>
      <c r="JRG52" s="290"/>
      <c r="JRH52" s="290"/>
      <c r="JRI52" s="290"/>
      <c r="JRJ52" s="290"/>
      <c r="JRK52" s="290"/>
      <c r="JRL52" s="290"/>
      <c r="JRM52" s="290"/>
      <c r="JRN52" s="290"/>
      <c r="JRO52" s="290"/>
      <c r="JRP52" s="290"/>
      <c r="JRQ52" s="290"/>
      <c r="JRR52" s="290"/>
      <c r="JRS52" s="290"/>
      <c r="JRT52" s="290"/>
      <c r="JRU52" s="290"/>
      <c r="JRV52" s="290"/>
      <c r="JRW52" s="290"/>
      <c r="JRX52" s="290"/>
      <c r="JRY52" s="290"/>
      <c r="JRZ52" s="290"/>
      <c r="JSA52" s="290"/>
      <c r="JSB52" s="290"/>
      <c r="JSC52" s="290"/>
      <c r="JSD52" s="290"/>
      <c r="JSE52" s="290"/>
      <c r="JSF52" s="290"/>
      <c r="JSG52" s="290"/>
      <c r="JSH52" s="290"/>
      <c r="JSI52" s="290"/>
      <c r="JSJ52" s="290"/>
      <c r="JSK52" s="290"/>
      <c r="JSL52" s="290"/>
      <c r="JSM52" s="290"/>
      <c r="JSN52" s="290"/>
      <c r="JSO52" s="290"/>
      <c r="JSP52" s="290"/>
      <c r="JSQ52" s="290"/>
      <c r="JSR52" s="290"/>
      <c r="JSS52" s="290"/>
      <c r="JST52" s="290"/>
      <c r="JSU52" s="290"/>
      <c r="JSV52" s="290"/>
      <c r="JSW52" s="290"/>
      <c r="JSX52" s="290"/>
      <c r="JSY52" s="290"/>
      <c r="JSZ52" s="290"/>
      <c r="JTA52" s="290"/>
      <c r="JTB52" s="290"/>
      <c r="JTC52" s="290"/>
      <c r="JTD52" s="290"/>
      <c r="JTE52" s="290"/>
      <c r="JTF52" s="290"/>
      <c r="JTG52" s="290"/>
      <c r="JTH52" s="290"/>
      <c r="JTI52" s="290"/>
      <c r="JTJ52" s="290"/>
      <c r="JTK52" s="290"/>
      <c r="JTL52" s="290"/>
      <c r="JTM52" s="290"/>
      <c r="JTN52" s="290"/>
      <c r="JTO52" s="290"/>
      <c r="JTP52" s="290"/>
      <c r="JTQ52" s="290"/>
      <c r="JTR52" s="290"/>
      <c r="JTS52" s="290"/>
      <c r="JTT52" s="290"/>
      <c r="JTU52" s="290"/>
      <c r="JTV52" s="290"/>
      <c r="JTW52" s="290"/>
      <c r="JTX52" s="290"/>
      <c r="JTY52" s="290"/>
      <c r="JTZ52" s="290"/>
      <c r="JUA52" s="290"/>
      <c r="JUB52" s="290"/>
      <c r="JUC52" s="290"/>
      <c r="JUD52" s="290"/>
      <c r="JUE52" s="290"/>
      <c r="JUF52" s="290"/>
      <c r="JUG52" s="290"/>
      <c r="JUH52" s="290"/>
      <c r="JUI52" s="290"/>
      <c r="JUJ52" s="290"/>
      <c r="JUK52" s="290"/>
      <c r="JUL52" s="290"/>
      <c r="JUM52" s="290"/>
      <c r="JUN52" s="290"/>
      <c r="JUO52" s="290"/>
      <c r="JUP52" s="290"/>
      <c r="JUQ52" s="290"/>
      <c r="JUR52" s="290"/>
      <c r="JUS52" s="290"/>
      <c r="JUT52" s="290"/>
      <c r="JUU52" s="290"/>
      <c r="JUV52" s="290"/>
      <c r="JUW52" s="290"/>
      <c r="JUX52" s="290"/>
      <c r="JUY52" s="290"/>
      <c r="JUZ52" s="290"/>
      <c r="JVA52" s="290"/>
      <c r="JVB52" s="290"/>
      <c r="JVC52" s="290"/>
      <c r="JVD52" s="290"/>
      <c r="JVE52" s="290"/>
      <c r="JVF52" s="290"/>
      <c r="JVG52" s="290"/>
      <c r="JVH52" s="290"/>
      <c r="JVI52" s="290"/>
      <c r="JVJ52" s="290"/>
      <c r="JVK52" s="290"/>
      <c r="JVL52" s="290"/>
      <c r="JVM52" s="290"/>
      <c r="JVN52" s="290"/>
      <c r="JVO52" s="290"/>
      <c r="JVP52" s="290"/>
      <c r="JVQ52" s="290"/>
      <c r="JVR52" s="290"/>
      <c r="JVS52" s="290"/>
      <c r="JVT52" s="290"/>
      <c r="JVU52" s="290"/>
      <c r="JVV52" s="290"/>
      <c r="JVW52" s="290"/>
      <c r="JVX52" s="290"/>
      <c r="JVY52" s="290"/>
      <c r="JVZ52" s="290"/>
      <c r="JWA52" s="290"/>
      <c r="JWB52" s="290"/>
      <c r="JWC52" s="290"/>
      <c r="JWD52" s="290"/>
      <c r="JWE52" s="290"/>
      <c r="JWF52" s="290"/>
      <c r="JWG52" s="290"/>
      <c r="JWH52" s="290"/>
      <c r="JWI52" s="290"/>
      <c r="JWJ52" s="290"/>
      <c r="JWK52" s="290"/>
      <c r="JWL52" s="290"/>
      <c r="JWM52" s="290"/>
      <c r="JWN52" s="290"/>
      <c r="JWO52" s="290"/>
      <c r="JWP52" s="290"/>
      <c r="JWQ52" s="290"/>
      <c r="JWR52" s="290"/>
      <c r="JWS52" s="290"/>
      <c r="JWT52" s="290"/>
      <c r="JWU52" s="290"/>
      <c r="JWV52" s="290"/>
      <c r="JWW52" s="290"/>
      <c r="JWX52" s="290"/>
      <c r="JWY52" s="290"/>
      <c r="JWZ52" s="290"/>
      <c r="JXA52" s="290"/>
      <c r="JXB52" s="290"/>
      <c r="JXC52" s="290"/>
      <c r="JXD52" s="290"/>
      <c r="JXE52" s="290"/>
      <c r="JXF52" s="290"/>
      <c r="JXG52" s="290"/>
      <c r="JXH52" s="290"/>
      <c r="JXI52" s="290"/>
      <c r="JXJ52" s="290"/>
      <c r="JXK52" s="290"/>
      <c r="JXL52" s="290"/>
      <c r="JXM52" s="290"/>
      <c r="JXN52" s="290"/>
      <c r="JXO52" s="290"/>
      <c r="JXP52" s="290"/>
      <c r="JXQ52" s="290"/>
      <c r="JXR52" s="290"/>
      <c r="JXS52" s="290"/>
      <c r="JXT52" s="290"/>
      <c r="JXU52" s="290"/>
      <c r="JXV52" s="290"/>
      <c r="JXW52" s="290"/>
      <c r="JXX52" s="290"/>
      <c r="JXY52" s="290"/>
      <c r="JXZ52" s="290"/>
      <c r="JYA52" s="290"/>
      <c r="JYB52" s="290"/>
      <c r="JYC52" s="290"/>
      <c r="JYD52" s="290"/>
      <c r="JYE52" s="290"/>
      <c r="JYF52" s="290"/>
      <c r="JYG52" s="290"/>
      <c r="JYH52" s="290"/>
      <c r="JYI52" s="290"/>
      <c r="JYJ52" s="290"/>
      <c r="JYK52" s="290"/>
      <c r="JYL52" s="290"/>
      <c r="JYM52" s="290"/>
      <c r="JYN52" s="290"/>
      <c r="JYO52" s="290"/>
      <c r="JYP52" s="290"/>
      <c r="JYQ52" s="290"/>
      <c r="JYR52" s="290"/>
      <c r="JYS52" s="290"/>
      <c r="JYT52" s="290"/>
      <c r="JYU52" s="290"/>
      <c r="JYV52" s="290"/>
      <c r="JYW52" s="290"/>
      <c r="JYX52" s="290"/>
      <c r="JYY52" s="290"/>
      <c r="JYZ52" s="290"/>
      <c r="JZA52" s="290"/>
      <c r="JZB52" s="290"/>
      <c r="JZC52" s="290"/>
      <c r="JZD52" s="290"/>
      <c r="JZE52" s="290"/>
      <c r="JZF52" s="290"/>
      <c r="JZG52" s="290"/>
      <c r="JZH52" s="290"/>
      <c r="JZI52" s="290"/>
      <c r="JZJ52" s="290"/>
      <c r="JZK52" s="290"/>
      <c r="JZL52" s="290"/>
      <c r="JZM52" s="290"/>
      <c r="JZN52" s="290"/>
      <c r="JZO52" s="290"/>
      <c r="JZP52" s="290"/>
      <c r="JZQ52" s="290"/>
      <c r="JZR52" s="290"/>
      <c r="JZS52" s="290"/>
      <c r="JZT52" s="290"/>
      <c r="JZU52" s="290"/>
      <c r="JZV52" s="290"/>
      <c r="JZW52" s="290"/>
      <c r="JZX52" s="290"/>
      <c r="JZY52" s="290"/>
      <c r="JZZ52" s="290"/>
      <c r="KAA52" s="290"/>
      <c r="KAB52" s="290"/>
      <c r="KAC52" s="290"/>
      <c r="KAD52" s="290"/>
      <c r="KAE52" s="290"/>
      <c r="KAF52" s="290"/>
      <c r="KAG52" s="290"/>
      <c r="KAH52" s="290"/>
      <c r="KAI52" s="290"/>
      <c r="KAJ52" s="290"/>
      <c r="KAK52" s="290"/>
      <c r="KAL52" s="290"/>
      <c r="KAM52" s="290"/>
      <c r="KAN52" s="290"/>
      <c r="KAO52" s="290"/>
      <c r="KAP52" s="290"/>
      <c r="KAQ52" s="290"/>
      <c r="KAR52" s="290"/>
      <c r="KAS52" s="290"/>
      <c r="KAT52" s="290"/>
      <c r="KAU52" s="290"/>
      <c r="KAV52" s="290"/>
      <c r="KAW52" s="290"/>
      <c r="KAX52" s="290"/>
      <c r="KAY52" s="290"/>
      <c r="KAZ52" s="290"/>
      <c r="KBA52" s="290"/>
      <c r="KBB52" s="290"/>
      <c r="KBC52" s="290"/>
      <c r="KBD52" s="290"/>
      <c r="KBE52" s="290"/>
      <c r="KBF52" s="290"/>
      <c r="KBG52" s="290"/>
      <c r="KBH52" s="290"/>
      <c r="KBI52" s="290"/>
      <c r="KBJ52" s="290"/>
      <c r="KBK52" s="290"/>
      <c r="KBL52" s="290"/>
      <c r="KBM52" s="290"/>
      <c r="KBN52" s="290"/>
      <c r="KBO52" s="290"/>
      <c r="KBP52" s="290"/>
      <c r="KBQ52" s="290"/>
      <c r="KBR52" s="290"/>
      <c r="KBS52" s="290"/>
      <c r="KBT52" s="290"/>
      <c r="KBU52" s="290"/>
      <c r="KBV52" s="290"/>
      <c r="KBW52" s="290"/>
      <c r="KBX52" s="290"/>
      <c r="KBY52" s="290"/>
      <c r="KBZ52" s="290"/>
      <c r="KCA52" s="290"/>
      <c r="KCB52" s="290"/>
      <c r="KCC52" s="290"/>
      <c r="KCD52" s="290"/>
      <c r="KCE52" s="290"/>
      <c r="KCF52" s="290"/>
      <c r="KCG52" s="290"/>
      <c r="KCH52" s="290"/>
      <c r="KCI52" s="290"/>
      <c r="KCJ52" s="290"/>
      <c r="KCK52" s="290"/>
      <c r="KCL52" s="290"/>
      <c r="KCM52" s="290"/>
      <c r="KCN52" s="290"/>
      <c r="KCO52" s="290"/>
      <c r="KCP52" s="290"/>
      <c r="KCQ52" s="290"/>
      <c r="KCR52" s="290"/>
      <c r="KCS52" s="290"/>
      <c r="KCT52" s="290"/>
      <c r="KCU52" s="290"/>
      <c r="KCV52" s="290"/>
      <c r="KCW52" s="290"/>
      <c r="KCX52" s="290"/>
      <c r="KCY52" s="290"/>
      <c r="KCZ52" s="290"/>
      <c r="KDA52" s="290"/>
      <c r="KDB52" s="290"/>
      <c r="KDC52" s="290"/>
      <c r="KDD52" s="290"/>
      <c r="KDE52" s="290"/>
      <c r="KDF52" s="290"/>
      <c r="KDG52" s="290"/>
      <c r="KDH52" s="290"/>
      <c r="KDI52" s="290"/>
      <c r="KDJ52" s="290"/>
      <c r="KDK52" s="290"/>
      <c r="KDL52" s="290"/>
      <c r="KDM52" s="290"/>
      <c r="KDN52" s="290"/>
      <c r="KDO52" s="290"/>
      <c r="KDP52" s="290"/>
      <c r="KDQ52" s="290"/>
      <c r="KDR52" s="290"/>
      <c r="KDS52" s="290"/>
      <c r="KDT52" s="290"/>
      <c r="KDU52" s="290"/>
      <c r="KDV52" s="290"/>
      <c r="KDW52" s="290"/>
      <c r="KDX52" s="290"/>
      <c r="KDY52" s="290"/>
      <c r="KDZ52" s="290"/>
      <c r="KEA52" s="290"/>
      <c r="KEB52" s="290"/>
      <c r="KEC52" s="290"/>
      <c r="KED52" s="290"/>
      <c r="KEE52" s="290"/>
      <c r="KEF52" s="290"/>
      <c r="KEG52" s="290"/>
      <c r="KEH52" s="290"/>
      <c r="KEI52" s="290"/>
      <c r="KEJ52" s="290"/>
      <c r="KEK52" s="290"/>
      <c r="KEL52" s="290"/>
      <c r="KEM52" s="290"/>
      <c r="KEN52" s="290"/>
      <c r="KEO52" s="290"/>
      <c r="KEP52" s="290"/>
      <c r="KEQ52" s="290"/>
      <c r="KER52" s="290"/>
      <c r="KES52" s="290"/>
      <c r="KET52" s="290"/>
      <c r="KEU52" s="290"/>
      <c r="KEV52" s="290"/>
      <c r="KEW52" s="290"/>
      <c r="KEX52" s="290"/>
      <c r="KEY52" s="290"/>
      <c r="KEZ52" s="290"/>
      <c r="KFA52" s="290"/>
      <c r="KFB52" s="290"/>
      <c r="KFC52" s="290"/>
      <c r="KFD52" s="290"/>
      <c r="KFE52" s="290"/>
      <c r="KFF52" s="290"/>
      <c r="KFG52" s="290"/>
      <c r="KFH52" s="290"/>
      <c r="KFI52" s="290"/>
      <c r="KFJ52" s="290"/>
      <c r="KFK52" s="290"/>
      <c r="KFL52" s="290"/>
      <c r="KFM52" s="290"/>
      <c r="KFN52" s="290"/>
      <c r="KFO52" s="290"/>
      <c r="KFP52" s="290"/>
      <c r="KFQ52" s="290"/>
      <c r="KFR52" s="290"/>
      <c r="KFS52" s="290"/>
      <c r="KFT52" s="290"/>
      <c r="KFU52" s="290"/>
      <c r="KFV52" s="290"/>
      <c r="KFW52" s="290"/>
      <c r="KFX52" s="290"/>
      <c r="KFY52" s="290"/>
      <c r="KFZ52" s="290"/>
      <c r="KGA52" s="290"/>
      <c r="KGB52" s="290"/>
      <c r="KGC52" s="290"/>
      <c r="KGD52" s="290"/>
      <c r="KGE52" s="290"/>
      <c r="KGF52" s="290"/>
      <c r="KGG52" s="290"/>
      <c r="KGH52" s="290"/>
      <c r="KGI52" s="290"/>
      <c r="KGJ52" s="290"/>
      <c r="KGK52" s="290"/>
      <c r="KGL52" s="290"/>
      <c r="KGM52" s="290"/>
      <c r="KGN52" s="290"/>
      <c r="KGO52" s="290"/>
      <c r="KGP52" s="290"/>
      <c r="KGQ52" s="290"/>
      <c r="KGR52" s="290"/>
      <c r="KGS52" s="290"/>
      <c r="KGT52" s="290"/>
      <c r="KGU52" s="290"/>
      <c r="KGV52" s="290"/>
      <c r="KGW52" s="290"/>
      <c r="KGX52" s="290"/>
      <c r="KGY52" s="290"/>
      <c r="KGZ52" s="290"/>
      <c r="KHA52" s="290"/>
      <c r="KHB52" s="290"/>
      <c r="KHC52" s="290"/>
      <c r="KHD52" s="290"/>
      <c r="KHE52" s="290"/>
      <c r="KHF52" s="290"/>
      <c r="KHG52" s="290"/>
      <c r="KHH52" s="290"/>
      <c r="KHI52" s="290"/>
      <c r="KHJ52" s="290"/>
      <c r="KHK52" s="290"/>
      <c r="KHL52" s="290"/>
      <c r="KHM52" s="290"/>
      <c r="KHN52" s="290"/>
      <c r="KHO52" s="290"/>
      <c r="KHP52" s="290"/>
      <c r="KHQ52" s="290"/>
      <c r="KHR52" s="290"/>
      <c r="KHS52" s="290"/>
      <c r="KHT52" s="290"/>
      <c r="KHU52" s="290"/>
      <c r="KHV52" s="290"/>
      <c r="KHW52" s="290"/>
      <c r="KHX52" s="290"/>
      <c r="KHY52" s="290"/>
      <c r="KHZ52" s="290"/>
      <c r="KIA52" s="290"/>
      <c r="KIB52" s="290"/>
      <c r="KIC52" s="290"/>
      <c r="KID52" s="290"/>
      <c r="KIE52" s="290"/>
      <c r="KIF52" s="290"/>
      <c r="KIG52" s="290"/>
      <c r="KIH52" s="290"/>
      <c r="KII52" s="290"/>
      <c r="KIJ52" s="290"/>
      <c r="KIK52" s="290"/>
      <c r="KIL52" s="290"/>
      <c r="KIM52" s="290"/>
      <c r="KIN52" s="290"/>
      <c r="KIO52" s="290"/>
      <c r="KIP52" s="290"/>
      <c r="KIQ52" s="290"/>
      <c r="KIR52" s="290"/>
      <c r="KIS52" s="290"/>
      <c r="KIT52" s="290"/>
      <c r="KIU52" s="290"/>
      <c r="KIV52" s="290"/>
      <c r="KIW52" s="290"/>
      <c r="KIX52" s="290"/>
      <c r="KIY52" s="290"/>
      <c r="KIZ52" s="290"/>
      <c r="KJA52" s="290"/>
      <c r="KJB52" s="290"/>
      <c r="KJC52" s="290"/>
      <c r="KJD52" s="290"/>
      <c r="KJE52" s="290"/>
      <c r="KJF52" s="290"/>
      <c r="KJG52" s="290"/>
      <c r="KJH52" s="290"/>
      <c r="KJI52" s="290"/>
      <c r="KJJ52" s="290"/>
      <c r="KJK52" s="290"/>
      <c r="KJL52" s="290"/>
      <c r="KJM52" s="290"/>
      <c r="KJN52" s="290"/>
      <c r="KJO52" s="290"/>
      <c r="KJP52" s="290"/>
      <c r="KJQ52" s="290"/>
      <c r="KJR52" s="290"/>
      <c r="KJS52" s="290"/>
      <c r="KJT52" s="290"/>
      <c r="KJU52" s="290"/>
      <c r="KJV52" s="290"/>
      <c r="KJW52" s="290"/>
      <c r="KJX52" s="290"/>
      <c r="KJY52" s="290"/>
      <c r="KJZ52" s="290"/>
      <c r="KKA52" s="290"/>
      <c r="KKB52" s="290"/>
      <c r="KKC52" s="290"/>
      <c r="KKD52" s="290"/>
      <c r="KKE52" s="290"/>
      <c r="KKF52" s="290"/>
      <c r="KKG52" s="290"/>
      <c r="KKH52" s="290"/>
      <c r="KKI52" s="290"/>
      <c r="KKJ52" s="290"/>
      <c r="KKK52" s="290"/>
      <c r="KKL52" s="290"/>
      <c r="KKM52" s="290"/>
      <c r="KKN52" s="290"/>
      <c r="KKO52" s="290"/>
      <c r="KKP52" s="290"/>
      <c r="KKQ52" s="290"/>
      <c r="KKR52" s="290"/>
      <c r="KKS52" s="290"/>
      <c r="KKT52" s="290"/>
      <c r="KKU52" s="290"/>
      <c r="KKV52" s="290"/>
      <c r="KKW52" s="290"/>
      <c r="KKX52" s="290"/>
      <c r="KKY52" s="290"/>
      <c r="KKZ52" s="290"/>
      <c r="KLA52" s="290"/>
      <c r="KLB52" s="290"/>
      <c r="KLC52" s="290"/>
      <c r="KLD52" s="290"/>
      <c r="KLE52" s="290"/>
      <c r="KLF52" s="290"/>
      <c r="KLG52" s="290"/>
      <c r="KLH52" s="290"/>
      <c r="KLI52" s="290"/>
      <c r="KLJ52" s="290"/>
      <c r="KLK52" s="290"/>
      <c r="KLL52" s="290"/>
      <c r="KLM52" s="290"/>
      <c r="KLN52" s="290"/>
      <c r="KLO52" s="290"/>
      <c r="KLP52" s="290"/>
      <c r="KLQ52" s="290"/>
      <c r="KLR52" s="290"/>
      <c r="KLS52" s="290"/>
      <c r="KLT52" s="290"/>
      <c r="KLU52" s="290"/>
      <c r="KLV52" s="290"/>
      <c r="KLW52" s="290"/>
      <c r="KLX52" s="290"/>
      <c r="KLY52" s="290"/>
      <c r="KLZ52" s="290"/>
      <c r="KMA52" s="290"/>
      <c r="KMB52" s="290"/>
      <c r="KMC52" s="290"/>
      <c r="KMD52" s="290"/>
      <c r="KME52" s="290"/>
      <c r="KMF52" s="290"/>
      <c r="KMG52" s="290"/>
      <c r="KMH52" s="290"/>
      <c r="KMI52" s="290"/>
      <c r="KMJ52" s="290"/>
      <c r="KMK52" s="290"/>
      <c r="KML52" s="290"/>
      <c r="KMM52" s="290"/>
      <c r="KMN52" s="290"/>
      <c r="KMO52" s="290"/>
      <c r="KMP52" s="290"/>
      <c r="KMQ52" s="290"/>
      <c r="KMR52" s="290"/>
      <c r="KMS52" s="290"/>
      <c r="KMT52" s="290"/>
      <c r="KMU52" s="290"/>
      <c r="KMV52" s="290"/>
      <c r="KMW52" s="290"/>
      <c r="KMX52" s="290"/>
      <c r="KMY52" s="290"/>
      <c r="KMZ52" s="290"/>
      <c r="KNA52" s="290"/>
      <c r="KNB52" s="290"/>
      <c r="KNC52" s="290"/>
      <c r="KND52" s="290"/>
      <c r="KNE52" s="290"/>
      <c r="KNF52" s="290"/>
      <c r="KNG52" s="290"/>
      <c r="KNH52" s="290"/>
      <c r="KNI52" s="290"/>
      <c r="KNJ52" s="290"/>
      <c r="KNK52" s="290"/>
      <c r="KNL52" s="290"/>
      <c r="KNM52" s="290"/>
      <c r="KNN52" s="290"/>
      <c r="KNO52" s="290"/>
      <c r="KNP52" s="290"/>
      <c r="KNQ52" s="290"/>
      <c r="KNR52" s="290"/>
      <c r="KNS52" s="290"/>
      <c r="KNT52" s="290"/>
      <c r="KNU52" s="290"/>
      <c r="KNV52" s="290"/>
      <c r="KNW52" s="290"/>
      <c r="KNX52" s="290"/>
      <c r="KNY52" s="290"/>
      <c r="KNZ52" s="290"/>
      <c r="KOA52" s="290"/>
      <c r="KOB52" s="290"/>
      <c r="KOC52" s="290"/>
      <c r="KOD52" s="290"/>
      <c r="KOE52" s="290"/>
      <c r="KOF52" s="290"/>
      <c r="KOG52" s="290"/>
      <c r="KOH52" s="290"/>
      <c r="KOI52" s="290"/>
      <c r="KOJ52" s="290"/>
      <c r="KOK52" s="290"/>
      <c r="KOL52" s="290"/>
      <c r="KOM52" s="290"/>
      <c r="KON52" s="290"/>
      <c r="KOO52" s="290"/>
      <c r="KOP52" s="290"/>
      <c r="KOQ52" s="290"/>
      <c r="KOR52" s="290"/>
      <c r="KOS52" s="290"/>
      <c r="KOT52" s="290"/>
      <c r="KOU52" s="290"/>
      <c r="KOV52" s="290"/>
      <c r="KOW52" s="290"/>
      <c r="KOX52" s="290"/>
      <c r="KOY52" s="290"/>
      <c r="KOZ52" s="290"/>
      <c r="KPA52" s="290"/>
      <c r="KPB52" s="290"/>
      <c r="KPC52" s="290"/>
      <c r="KPD52" s="290"/>
      <c r="KPE52" s="290"/>
      <c r="KPF52" s="290"/>
      <c r="KPG52" s="290"/>
      <c r="KPH52" s="290"/>
      <c r="KPI52" s="290"/>
      <c r="KPJ52" s="290"/>
      <c r="KPK52" s="290"/>
      <c r="KPL52" s="290"/>
      <c r="KPM52" s="290"/>
      <c r="KPN52" s="290"/>
      <c r="KPO52" s="290"/>
      <c r="KPP52" s="290"/>
      <c r="KPQ52" s="290"/>
      <c r="KPR52" s="290"/>
      <c r="KPS52" s="290"/>
      <c r="KPT52" s="290"/>
      <c r="KPU52" s="290"/>
      <c r="KPV52" s="290"/>
      <c r="KPW52" s="290"/>
      <c r="KPX52" s="290"/>
      <c r="KPY52" s="290"/>
      <c r="KPZ52" s="290"/>
      <c r="KQA52" s="290"/>
      <c r="KQB52" s="290"/>
      <c r="KQC52" s="290"/>
      <c r="KQD52" s="290"/>
      <c r="KQE52" s="290"/>
      <c r="KQF52" s="290"/>
      <c r="KQG52" s="290"/>
      <c r="KQH52" s="290"/>
      <c r="KQI52" s="290"/>
      <c r="KQJ52" s="290"/>
      <c r="KQK52" s="290"/>
      <c r="KQL52" s="290"/>
      <c r="KQM52" s="290"/>
      <c r="KQN52" s="290"/>
      <c r="KQO52" s="290"/>
      <c r="KQP52" s="290"/>
      <c r="KQQ52" s="290"/>
      <c r="KQR52" s="290"/>
      <c r="KQS52" s="290"/>
      <c r="KQT52" s="290"/>
      <c r="KQU52" s="290"/>
      <c r="KQV52" s="290"/>
      <c r="KQW52" s="290"/>
      <c r="KQX52" s="290"/>
      <c r="KQY52" s="290"/>
      <c r="KQZ52" s="290"/>
      <c r="KRA52" s="290"/>
      <c r="KRB52" s="290"/>
      <c r="KRC52" s="290"/>
      <c r="KRD52" s="290"/>
      <c r="KRE52" s="290"/>
      <c r="KRF52" s="290"/>
      <c r="KRG52" s="290"/>
      <c r="KRH52" s="290"/>
      <c r="KRI52" s="290"/>
      <c r="KRJ52" s="290"/>
      <c r="KRK52" s="290"/>
      <c r="KRL52" s="290"/>
      <c r="KRM52" s="290"/>
      <c r="KRN52" s="290"/>
      <c r="KRO52" s="290"/>
      <c r="KRP52" s="290"/>
      <c r="KRQ52" s="290"/>
      <c r="KRR52" s="290"/>
      <c r="KRS52" s="290"/>
      <c r="KRT52" s="290"/>
      <c r="KRU52" s="290"/>
      <c r="KRV52" s="290"/>
      <c r="KRW52" s="290"/>
      <c r="KRX52" s="290"/>
      <c r="KRY52" s="290"/>
      <c r="KRZ52" s="290"/>
      <c r="KSA52" s="290"/>
      <c r="KSB52" s="290"/>
      <c r="KSC52" s="290"/>
      <c r="KSD52" s="290"/>
      <c r="KSE52" s="290"/>
      <c r="KSF52" s="290"/>
      <c r="KSG52" s="290"/>
      <c r="KSH52" s="290"/>
      <c r="KSI52" s="290"/>
      <c r="KSJ52" s="290"/>
      <c r="KSK52" s="290"/>
      <c r="KSL52" s="290"/>
      <c r="KSM52" s="290"/>
      <c r="KSN52" s="290"/>
      <c r="KSO52" s="290"/>
      <c r="KSP52" s="290"/>
      <c r="KSQ52" s="290"/>
      <c r="KSR52" s="290"/>
      <c r="KSS52" s="290"/>
      <c r="KST52" s="290"/>
      <c r="KSU52" s="290"/>
      <c r="KSV52" s="290"/>
      <c r="KSW52" s="290"/>
      <c r="KSX52" s="290"/>
      <c r="KSY52" s="290"/>
      <c r="KSZ52" s="290"/>
      <c r="KTA52" s="290"/>
      <c r="KTB52" s="290"/>
      <c r="KTC52" s="290"/>
      <c r="KTD52" s="290"/>
      <c r="KTE52" s="290"/>
      <c r="KTF52" s="290"/>
      <c r="KTG52" s="290"/>
      <c r="KTH52" s="290"/>
      <c r="KTI52" s="290"/>
      <c r="KTJ52" s="290"/>
      <c r="KTK52" s="290"/>
      <c r="KTL52" s="290"/>
      <c r="KTM52" s="290"/>
      <c r="KTN52" s="290"/>
      <c r="KTO52" s="290"/>
      <c r="KTP52" s="290"/>
      <c r="KTQ52" s="290"/>
      <c r="KTR52" s="290"/>
      <c r="KTS52" s="290"/>
      <c r="KTT52" s="290"/>
      <c r="KTU52" s="290"/>
      <c r="KTV52" s="290"/>
      <c r="KTW52" s="290"/>
      <c r="KTX52" s="290"/>
      <c r="KTY52" s="290"/>
      <c r="KTZ52" s="290"/>
      <c r="KUA52" s="290"/>
      <c r="KUB52" s="290"/>
      <c r="KUC52" s="290"/>
      <c r="KUD52" s="290"/>
      <c r="KUE52" s="290"/>
      <c r="KUF52" s="290"/>
      <c r="KUG52" s="290"/>
      <c r="KUH52" s="290"/>
      <c r="KUI52" s="290"/>
      <c r="KUJ52" s="290"/>
      <c r="KUK52" s="290"/>
      <c r="KUL52" s="290"/>
      <c r="KUM52" s="290"/>
      <c r="KUN52" s="290"/>
      <c r="KUO52" s="290"/>
      <c r="KUP52" s="290"/>
      <c r="KUQ52" s="290"/>
      <c r="KUR52" s="290"/>
      <c r="KUS52" s="290"/>
      <c r="KUT52" s="290"/>
      <c r="KUU52" s="290"/>
      <c r="KUV52" s="290"/>
      <c r="KUW52" s="290"/>
      <c r="KUX52" s="290"/>
      <c r="KUY52" s="290"/>
      <c r="KUZ52" s="290"/>
      <c r="KVA52" s="290"/>
      <c r="KVB52" s="290"/>
      <c r="KVC52" s="290"/>
      <c r="KVD52" s="290"/>
      <c r="KVE52" s="290"/>
      <c r="KVF52" s="290"/>
      <c r="KVG52" s="290"/>
      <c r="KVH52" s="290"/>
      <c r="KVI52" s="290"/>
      <c r="KVJ52" s="290"/>
      <c r="KVK52" s="290"/>
      <c r="KVL52" s="290"/>
      <c r="KVM52" s="290"/>
      <c r="KVN52" s="290"/>
      <c r="KVO52" s="290"/>
      <c r="KVP52" s="290"/>
      <c r="KVQ52" s="290"/>
      <c r="KVR52" s="290"/>
      <c r="KVS52" s="290"/>
      <c r="KVT52" s="290"/>
      <c r="KVU52" s="290"/>
      <c r="KVV52" s="290"/>
      <c r="KVW52" s="290"/>
      <c r="KVX52" s="290"/>
      <c r="KVY52" s="290"/>
      <c r="KVZ52" s="290"/>
      <c r="KWA52" s="290"/>
      <c r="KWB52" s="290"/>
      <c r="KWC52" s="290"/>
      <c r="KWD52" s="290"/>
      <c r="KWE52" s="290"/>
      <c r="KWF52" s="290"/>
      <c r="KWG52" s="290"/>
      <c r="KWH52" s="290"/>
      <c r="KWI52" s="290"/>
      <c r="KWJ52" s="290"/>
      <c r="KWK52" s="290"/>
      <c r="KWL52" s="290"/>
      <c r="KWM52" s="290"/>
      <c r="KWN52" s="290"/>
      <c r="KWO52" s="290"/>
      <c r="KWP52" s="290"/>
      <c r="KWQ52" s="290"/>
      <c r="KWR52" s="290"/>
      <c r="KWS52" s="290"/>
      <c r="KWT52" s="290"/>
      <c r="KWU52" s="290"/>
      <c r="KWV52" s="290"/>
      <c r="KWW52" s="290"/>
      <c r="KWX52" s="290"/>
      <c r="KWY52" s="290"/>
      <c r="KWZ52" s="290"/>
      <c r="KXA52" s="290"/>
      <c r="KXB52" s="290"/>
      <c r="KXC52" s="290"/>
      <c r="KXD52" s="290"/>
      <c r="KXE52" s="290"/>
      <c r="KXF52" s="290"/>
      <c r="KXG52" s="290"/>
      <c r="KXH52" s="290"/>
      <c r="KXI52" s="290"/>
      <c r="KXJ52" s="290"/>
      <c r="KXK52" s="290"/>
      <c r="KXL52" s="290"/>
      <c r="KXM52" s="290"/>
      <c r="KXN52" s="290"/>
      <c r="KXO52" s="290"/>
      <c r="KXP52" s="290"/>
      <c r="KXQ52" s="290"/>
      <c r="KXR52" s="290"/>
      <c r="KXS52" s="290"/>
      <c r="KXT52" s="290"/>
      <c r="KXU52" s="290"/>
      <c r="KXV52" s="290"/>
      <c r="KXW52" s="290"/>
      <c r="KXX52" s="290"/>
      <c r="KXY52" s="290"/>
      <c r="KXZ52" s="290"/>
      <c r="KYA52" s="290"/>
      <c r="KYB52" s="290"/>
      <c r="KYC52" s="290"/>
      <c r="KYD52" s="290"/>
      <c r="KYE52" s="290"/>
      <c r="KYF52" s="290"/>
      <c r="KYG52" s="290"/>
      <c r="KYH52" s="290"/>
      <c r="KYI52" s="290"/>
      <c r="KYJ52" s="290"/>
      <c r="KYK52" s="290"/>
      <c r="KYL52" s="290"/>
      <c r="KYM52" s="290"/>
      <c r="KYN52" s="290"/>
      <c r="KYO52" s="290"/>
      <c r="KYP52" s="290"/>
      <c r="KYQ52" s="290"/>
      <c r="KYR52" s="290"/>
      <c r="KYS52" s="290"/>
      <c r="KYT52" s="290"/>
      <c r="KYU52" s="290"/>
      <c r="KYV52" s="290"/>
      <c r="KYW52" s="290"/>
      <c r="KYX52" s="290"/>
      <c r="KYY52" s="290"/>
      <c r="KYZ52" s="290"/>
      <c r="KZA52" s="290"/>
      <c r="KZB52" s="290"/>
      <c r="KZC52" s="290"/>
      <c r="KZD52" s="290"/>
      <c r="KZE52" s="290"/>
      <c r="KZF52" s="290"/>
      <c r="KZG52" s="290"/>
      <c r="KZH52" s="290"/>
      <c r="KZI52" s="290"/>
      <c r="KZJ52" s="290"/>
      <c r="KZK52" s="290"/>
      <c r="KZL52" s="290"/>
      <c r="KZM52" s="290"/>
      <c r="KZN52" s="290"/>
      <c r="KZO52" s="290"/>
      <c r="KZP52" s="290"/>
      <c r="KZQ52" s="290"/>
      <c r="KZR52" s="290"/>
      <c r="KZS52" s="290"/>
      <c r="KZT52" s="290"/>
      <c r="KZU52" s="290"/>
      <c r="KZV52" s="290"/>
      <c r="KZW52" s="290"/>
      <c r="KZX52" s="290"/>
      <c r="KZY52" s="290"/>
      <c r="KZZ52" s="290"/>
      <c r="LAA52" s="290"/>
      <c r="LAB52" s="290"/>
      <c r="LAC52" s="290"/>
      <c r="LAD52" s="290"/>
      <c r="LAE52" s="290"/>
      <c r="LAF52" s="290"/>
      <c r="LAG52" s="290"/>
      <c r="LAH52" s="290"/>
      <c r="LAI52" s="290"/>
      <c r="LAJ52" s="290"/>
      <c r="LAK52" s="290"/>
      <c r="LAL52" s="290"/>
      <c r="LAM52" s="290"/>
      <c r="LAN52" s="290"/>
      <c r="LAO52" s="290"/>
      <c r="LAP52" s="290"/>
      <c r="LAQ52" s="290"/>
      <c r="LAR52" s="290"/>
      <c r="LAS52" s="290"/>
      <c r="LAT52" s="290"/>
      <c r="LAU52" s="290"/>
      <c r="LAV52" s="290"/>
      <c r="LAW52" s="290"/>
      <c r="LAX52" s="290"/>
      <c r="LAY52" s="290"/>
      <c r="LAZ52" s="290"/>
      <c r="LBA52" s="290"/>
      <c r="LBB52" s="290"/>
      <c r="LBC52" s="290"/>
      <c r="LBD52" s="290"/>
      <c r="LBE52" s="290"/>
      <c r="LBF52" s="290"/>
      <c r="LBG52" s="290"/>
      <c r="LBH52" s="290"/>
      <c r="LBI52" s="290"/>
      <c r="LBJ52" s="290"/>
      <c r="LBK52" s="290"/>
      <c r="LBL52" s="290"/>
      <c r="LBM52" s="290"/>
      <c r="LBN52" s="290"/>
      <c r="LBO52" s="290"/>
      <c r="LBP52" s="290"/>
      <c r="LBQ52" s="290"/>
      <c r="LBR52" s="290"/>
      <c r="LBS52" s="290"/>
      <c r="LBT52" s="290"/>
      <c r="LBU52" s="290"/>
      <c r="LBV52" s="290"/>
      <c r="LBW52" s="290"/>
      <c r="LBX52" s="290"/>
      <c r="LBY52" s="290"/>
      <c r="LBZ52" s="290"/>
      <c r="LCA52" s="290"/>
    </row>
    <row r="53" spans="1:8191" ht="15" customHeight="1" x14ac:dyDescent="0.25">
      <c r="B53" s="10" t="s">
        <v>177</v>
      </c>
      <c r="C53" s="37"/>
      <c r="D53" s="37"/>
      <c r="E53" s="283"/>
      <c r="F53" s="283"/>
      <c r="G53" s="283"/>
      <c r="H53" s="265"/>
      <c r="I53" s="290"/>
      <c r="J53" s="290"/>
      <c r="K53" s="290"/>
      <c r="L53" s="290"/>
      <c r="M53" s="290"/>
      <c r="N53" s="290"/>
      <c r="O53" s="290"/>
      <c r="P53" s="290"/>
      <c r="Q53" s="290"/>
      <c r="R53" s="290"/>
      <c r="S53" s="290"/>
      <c r="T53" s="290"/>
      <c r="U53" s="290"/>
      <c r="V53" s="290"/>
      <c r="W53" s="290"/>
      <c r="X53" s="290"/>
      <c r="Y53" s="290"/>
      <c r="Z53" s="290"/>
      <c r="AA53" s="290"/>
      <c r="AB53" s="290"/>
      <c r="AC53" s="290"/>
      <c r="AD53" s="290"/>
      <c r="AE53" s="290"/>
      <c r="AF53" s="290"/>
      <c r="AG53" s="290"/>
      <c r="AH53" s="290"/>
      <c r="AI53" s="290"/>
      <c r="AJ53" s="290"/>
      <c r="AK53" s="290"/>
      <c r="AL53" s="290"/>
      <c r="AM53" s="290"/>
      <c r="AN53" s="290"/>
      <c r="AO53" s="290"/>
      <c r="AP53" s="290"/>
      <c r="AQ53" s="290"/>
      <c r="AR53" s="290"/>
      <c r="AS53" s="290"/>
      <c r="AT53" s="290"/>
      <c r="AU53" s="290"/>
      <c r="AV53" s="290"/>
      <c r="AW53" s="290"/>
      <c r="AX53" s="290"/>
      <c r="AY53" s="290"/>
      <c r="AZ53" s="290"/>
      <c r="BA53" s="290"/>
      <c r="BB53" s="290"/>
      <c r="BC53" s="290"/>
      <c r="BD53" s="290"/>
      <c r="BE53" s="290"/>
      <c r="BF53" s="290"/>
      <c r="BG53" s="290"/>
      <c r="BH53" s="290"/>
      <c r="BI53" s="290"/>
      <c r="BJ53" s="290"/>
      <c r="BK53" s="290"/>
      <c r="BL53" s="290"/>
      <c r="BM53" s="290"/>
      <c r="BN53" s="290"/>
      <c r="BO53" s="290"/>
      <c r="BP53" s="290"/>
      <c r="BQ53" s="290"/>
      <c r="BR53" s="290"/>
      <c r="BS53" s="290"/>
      <c r="BT53" s="290"/>
      <c r="BU53" s="290"/>
      <c r="BV53" s="290"/>
      <c r="BW53" s="290"/>
      <c r="BX53" s="290"/>
      <c r="BY53" s="290"/>
      <c r="BZ53" s="290"/>
      <c r="CA53" s="290"/>
      <c r="CB53" s="290"/>
      <c r="CC53" s="290"/>
      <c r="CD53" s="290"/>
      <c r="CE53" s="290"/>
      <c r="CF53" s="290"/>
      <c r="CG53" s="290"/>
      <c r="CH53" s="290"/>
      <c r="CI53" s="290"/>
      <c r="CJ53" s="290"/>
      <c r="CK53" s="290"/>
      <c r="CL53" s="290"/>
      <c r="CM53" s="290"/>
      <c r="CN53" s="290"/>
      <c r="CO53" s="290"/>
      <c r="CP53" s="290"/>
      <c r="CQ53" s="290"/>
      <c r="CR53" s="290"/>
      <c r="CS53" s="290"/>
      <c r="CT53" s="290"/>
      <c r="CU53" s="290"/>
      <c r="CV53" s="290"/>
      <c r="CW53" s="290"/>
      <c r="CX53" s="290"/>
      <c r="CY53" s="290"/>
      <c r="CZ53" s="290"/>
      <c r="DA53" s="290"/>
      <c r="DB53" s="290"/>
      <c r="DC53" s="290"/>
      <c r="DD53" s="290"/>
      <c r="DE53" s="290"/>
      <c r="DF53" s="290"/>
      <c r="DG53" s="290"/>
      <c r="DH53" s="290"/>
      <c r="DI53" s="290"/>
      <c r="DJ53" s="290"/>
      <c r="DK53" s="290"/>
      <c r="DL53" s="290"/>
      <c r="DM53" s="290"/>
      <c r="DN53" s="290"/>
      <c r="DO53" s="290"/>
      <c r="DP53" s="290"/>
      <c r="DQ53" s="290"/>
      <c r="DR53" s="290"/>
      <c r="DS53" s="290"/>
      <c r="DT53" s="290"/>
      <c r="DU53" s="290"/>
      <c r="DV53" s="290"/>
      <c r="DW53" s="290"/>
      <c r="DX53" s="290"/>
      <c r="DY53" s="290"/>
      <c r="DZ53" s="290"/>
      <c r="EA53" s="290"/>
      <c r="EB53" s="290"/>
      <c r="EC53" s="290"/>
      <c r="ED53" s="290"/>
      <c r="EE53" s="290"/>
      <c r="EF53" s="290"/>
      <c r="EG53" s="290"/>
      <c r="EH53" s="290"/>
      <c r="EI53" s="290"/>
      <c r="EJ53" s="290"/>
      <c r="EK53" s="290"/>
      <c r="EL53" s="290"/>
      <c r="EM53" s="290"/>
      <c r="EN53" s="290"/>
      <c r="EO53" s="290"/>
      <c r="EP53" s="290"/>
      <c r="EQ53" s="290"/>
      <c r="ER53" s="290"/>
      <c r="ES53" s="290"/>
      <c r="ET53" s="290"/>
      <c r="EU53" s="290"/>
      <c r="EV53" s="290"/>
      <c r="EW53" s="290"/>
      <c r="EX53" s="290"/>
      <c r="EY53" s="290"/>
      <c r="EZ53" s="290"/>
      <c r="FA53" s="290"/>
      <c r="FB53" s="290"/>
      <c r="FC53" s="290"/>
      <c r="FD53" s="290"/>
      <c r="FE53" s="290"/>
      <c r="FF53" s="290"/>
      <c r="FG53" s="290"/>
      <c r="FH53" s="290"/>
      <c r="FI53" s="290"/>
      <c r="FJ53" s="290"/>
      <c r="FK53" s="290"/>
      <c r="FL53" s="290"/>
      <c r="FM53" s="290"/>
      <c r="FN53" s="290"/>
      <c r="FO53" s="290"/>
      <c r="FP53" s="290"/>
      <c r="FQ53" s="290"/>
      <c r="FR53" s="290"/>
      <c r="FS53" s="290"/>
      <c r="FT53" s="290"/>
      <c r="FU53" s="290"/>
      <c r="FV53" s="290"/>
      <c r="FW53" s="290"/>
      <c r="FX53" s="290"/>
      <c r="FY53" s="290"/>
      <c r="FZ53" s="290"/>
      <c r="GA53" s="290"/>
      <c r="GB53" s="290"/>
      <c r="GC53" s="290"/>
      <c r="GD53" s="290"/>
      <c r="GE53" s="290"/>
      <c r="GF53" s="290"/>
      <c r="GG53" s="290"/>
      <c r="GH53" s="290"/>
      <c r="GI53" s="290"/>
      <c r="GJ53" s="290"/>
      <c r="GK53" s="290"/>
      <c r="GL53" s="290"/>
      <c r="GM53" s="290"/>
      <c r="GN53" s="290"/>
      <c r="GO53" s="290"/>
      <c r="GP53" s="290"/>
      <c r="GQ53" s="290"/>
      <c r="GR53" s="290"/>
      <c r="GS53" s="290"/>
      <c r="GT53" s="290"/>
      <c r="GU53" s="290"/>
      <c r="GV53" s="290"/>
      <c r="GW53" s="290"/>
      <c r="GX53" s="290"/>
      <c r="GY53" s="290"/>
      <c r="GZ53" s="290"/>
      <c r="HA53" s="290"/>
      <c r="HB53" s="290"/>
      <c r="HC53" s="290"/>
      <c r="HD53" s="290"/>
      <c r="HE53" s="290"/>
      <c r="HF53" s="290"/>
      <c r="HG53" s="290"/>
      <c r="HH53" s="290"/>
      <c r="HI53" s="290"/>
      <c r="HJ53" s="290"/>
      <c r="HK53" s="290"/>
      <c r="HL53" s="290"/>
      <c r="HM53" s="290"/>
      <c r="HN53" s="290"/>
      <c r="HO53" s="290"/>
      <c r="HP53" s="290"/>
      <c r="HQ53" s="290"/>
      <c r="HR53" s="290"/>
      <c r="HS53" s="290"/>
      <c r="HT53" s="290"/>
      <c r="HU53" s="290"/>
      <c r="HV53" s="290"/>
      <c r="HW53" s="290"/>
      <c r="HX53" s="290"/>
      <c r="HY53" s="290"/>
      <c r="HZ53" s="290"/>
      <c r="IA53" s="290"/>
      <c r="IB53" s="290"/>
      <c r="IC53" s="290"/>
      <c r="ID53" s="290"/>
      <c r="IE53" s="290"/>
      <c r="IF53" s="290"/>
      <c r="IG53" s="290"/>
      <c r="IH53" s="290"/>
      <c r="II53" s="290"/>
      <c r="IJ53" s="290"/>
      <c r="IK53" s="290"/>
      <c r="IL53" s="290"/>
      <c r="IM53" s="290"/>
      <c r="IN53" s="290"/>
      <c r="IO53" s="290"/>
      <c r="IP53" s="290"/>
      <c r="IQ53" s="290"/>
      <c r="IR53" s="290"/>
      <c r="IS53" s="290"/>
      <c r="IT53" s="290"/>
      <c r="IU53" s="290"/>
      <c r="IV53" s="290"/>
      <c r="IW53" s="290"/>
      <c r="IX53" s="290"/>
      <c r="IY53" s="290"/>
      <c r="IZ53" s="290"/>
      <c r="JA53" s="290"/>
      <c r="JB53" s="290"/>
      <c r="JC53" s="290"/>
      <c r="JD53" s="290"/>
      <c r="JE53" s="290"/>
      <c r="JF53" s="290"/>
      <c r="JG53" s="290"/>
      <c r="JH53" s="290"/>
      <c r="JI53" s="290"/>
      <c r="JJ53" s="290"/>
      <c r="JK53" s="290"/>
      <c r="JL53" s="290"/>
      <c r="JM53" s="290"/>
      <c r="JN53" s="290"/>
      <c r="JO53" s="290"/>
      <c r="JP53" s="290"/>
      <c r="JQ53" s="290"/>
      <c r="JR53" s="290"/>
      <c r="JS53" s="290"/>
      <c r="JT53" s="290"/>
      <c r="JU53" s="290"/>
      <c r="JV53" s="290"/>
      <c r="JW53" s="290"/>
      <c r="JX53" s="290"/>
      <c r="JY53" s="290"/>
      <c r="JZ53" s="290"/>
      <c r="KA53" s="290"/>
      <c r="KB53" s="290"/>
      <c r="KC53" s="290"/>
      <c r="KD53" s="290"/>
      <c r="KE53" s="290"/>
      <c r="KF53" s="290"/>
      <c r="KG53" s="290"/>
      <c r="KH53" s="290"/>
      <c r="KI53" s="290"/>
      <c r="KJ53" s="290"/>
      <c r="KK53" s="290"/>
      <c r="KL53" s="290"/>
      <c r="KM53" s="290"/>
      <c r="KN53" s="290"/>
      <c r="KO53" s="290"/>
      <c r="KP53" s="290"/>
      <c r="KQ53" s="290"/>
      <c r="KR53" s="290"/>
      <c r="KS53" s="290"/>
      <c r="KT53" s="290"/>
      <c r="KU53" s="290"/>
      <c r="KV53" s="290"/>
      <c r="KW53" s="290"/>
      <c r="KX53" s="290"/>
      <c r="KY53" s="290"/>
      <c r="KZ53" s="290"/>
      <c r="LA53" s="290"/>
      <c r="LB53" s="290"/>
      <c r="LC53" s="290"/>
      <c r="LD53" s="290"/>
      <c r="LE53" s="290"/>
      <c r="LF53" s="290"/>
      <c r="LG53" s="290"/>
      <c r="LH53" s="290"/>
      <c r="LI53" s="290"/>
      <c r="LJ53" s="290"/>
      <c r="LK53" s="290"/>
      <c r="LL53" s="290"/>
      <c r="LM53" s="290"/>
      <c r="LN53" s="290"/>
      <c r="LO53" s="290"/>
      <c r="LP53" s="290"/>
      <c r="LQ53" s="290"/>
      <c r="LR53" s="290"/>
      <c r="LS53" s="290"/>
      <c r="LT53" s="290"/>
      <c r="LU53" s="290"/>
      <c r="LV53" s="290"/>
      <c r="LW53" s="290"/>
      <c r="LX53" s="290"/>
      <c r="LY53" s="290"/>
      <c r="LZ53" s="290"/>
      <c r="MA53" s="290"/>
      <c r="MB53" s="290"/>
      <c r="MC53" s="290"/>
      <c r="MD53" s="290"/>
      <c r="ME53" s="290"/>
      <c r="MF53" s="290"/>
      <c r="MG53" s="290"/>
      <c r="MH53" s="290"/>
      <c r="MI53" s="290"/>
      <c r="MJ53" s="290"/>
      <c r="MK53" s="290"/>
      <c r="ML53" s="290"/>
      <c r="MM53" s="290"/>
      <c r="MN53" s="290"/>
      <c r="MO53" s="290"/>
      <c r="MP53" s="290"/>
      <c r="MQ53" s="290"/>
      <c r="MR53" s="290"/>
      <c r="MS53" s="290"/>
      <c r="MT53" s="290"/>
      <c r="MU53" s="290"/>
      <c r="MV53" s="290"/>
      <c r="MW53" s="290"/>
      <c r="MX53" s="290"/>
      <c r="MY53" s="290"/>
      <c r="MZ53" s="290"/>
      <c r="NA53" s="290"/>
      <c r="NB53" s="290"/>
      <c r="NC53" s="290"/>
      <c r="ND53" s="290"/>
      <c r="NE53" s="290"/>
      <c r="NF53" s="290"/>
      <c r="NG53" s="290"/>
      <c r="NH53" s="290"/>
      <c r="NI53" s="290"/>
      <c r="NJ53" s="290"/>
      <c r="NK53" s="290"/>
      <c r="NL53" s="290"/>
      <c r="NM53" s="290"/>
      <c r="NN53" s="290"/>
      <c r="NO53" s="290"/>
      <c r="NP53" s="290"/>
      <c r="NQ53" s="290"/>
      <c r="NR53" s="290"/>
      <c r="NS53" s="290"/>
      <c r="NT53" s="290"/>
      <c r="NU53" s="290"/>
      <c r="NV53" s="290"/>
      <c r="NW53" s="290"/>
      <c r="NX53" s="290"/>
      <c r="NY53" s="290"/>
      <c r="NZ53" s="290"/>
      <c r="OA53" s="290"/>
      <c r="OB53" s="290"/>
      <c r="OC53" s="290"/>
      <c r="OD53" s="290"/>
      <c r="OE53" s="290"/>
      <c r="OF53" s="290"/>
      <c r="OG53" s="290"/>
      <c r="OH53" s="290"/>
      <c r="OI53" s="290"/>
      <c r="OJ53" s="290"/>
      <c r="OK53" s="290"/>
      <c r="OL53" s="290"/>
      <c r="OM53" s="290"/>
      <c r="ON53" s="290"/>
      <c r="OO53" s="290"/>
      <c r="OP53" s="290"/>
      <c r="OQ53" s="290"/>
      <c r="OR53" s="290"/>
      <c r="OS53" s="290"/>
      <c r="OT53" s="290"/>
      <c r="OU53" s="290"/>
      <c r="OV53" s="290"/>
      <c r="OW53" s="290"/>
      <c r="OX53" s="290"/>
      <c r="OY53" s="290"/>
      <c r="OZ53" s="290"/>
      <c r="PA53" s="290"/>
      <c r="PB53" s="290"/>
      <c r="PC53" s="290"/>
      <c r="PD53" s="290"/>
      <c r="PE53" s="290"/>
      <c r="PF53" s="290"/>
      <c r="PG53" s="290"/>
      <c r="PH53" s="290"/>
      <c r="PI53" s="290"/>
      <c r="PJ53" s="290"/>
      <c r="PK53" s="290"/>
      <c r="PL53" s="290"/>
      <c r="PM53" s="290"/>
      <c r="PN53" s="290"/>
      <c r="PO53" s="290"/>
      <c r="PP53" s="290"/>
      <c r="PQ53" s="290"/>
      <c r="PR53" s="290"/>
      <c r="PS53" s="290"/>
      <c r="PT53" s="290"/>
      <c r="PU53" s="290"/>
      <c r="PV53" s="290"/>
      <c r="PW53" s="290"/>
      <c r="PX53" s="290"/>
      <c r="PY53" s="290"/>
      <c r="PZ53" s="290"/>
      <c r="QA53" s="290"/>
      <c r="QB53" s="290"/>
      <c r="QC53" s="290"/>
      <c r="QD53" s="290"/>
      <c r="QE53" s="290"/>
      <c r="QF53" s="290"/>
      <c r="QG53" s="290"/>
      <c r="QH53" s="290"/>
      <c r="QI53" s="290"/>
      <c r="QJ53" s="290"/>
      <c r="QK53" s="290"/>
      <c r="QL53" s="290"/>
      <c r="QM53" s="290"/>
      <c r="QN53" s="290"/>
      <c r="QO53" s="290"/>
      <c r="QP53" s="290"/>
      <c r="QQ53" s="290"/>
      <c r="QR53" s="290"/>
      <c r="QS53" s="290"/>
      <c r="QT53" s="290"/>
      <c r="QU53" s="290"/>
      <c r="QV53" s="290"/>
      <c r="QW53" s="290"/>
      <c r="QX53" s="290"/>
      <c r="QY53" s="290"/>
      <c r="QZ53" s="290"/>
      <c r="RA53" s="290"/>
      <c r="RB53" s="290"/>
      <c r="RC53" s="290"/>
      <c r="RD53" s="290"/>
      <c r="RE53" s="290"/>
      <c r="RF53" s="290"/>
      <c r="RG53" s="290"/>
      <c r="RH53" s="290"/>
      <c r="RI53" s="290"/>
      <c r="RJ53" s="290"/>
      <c r="RK53" s="290"/>
      <c r="RL53" s="290"/>
      <c r="RM53" s="290"/>
      <c r="RN53" s="290"/>
      <c r="RO53" s="290"/>
      <c r="RP53" s="290"/>
      <c r="RQ53" s="290"/>
      <c r="RR53" s="290"/>
      <c r="RS53" s="290"/>
      <c r="RT53" s="290"/>
      <c r="RU53" s="290"/>
      <c r="RV53" s="290"/>
      <c r="RW53" s="290"/>
      <c r="RX53" s="290"/>
      <c r="RY53" s="290"/>
      <c r="RZ53" s="290"/>
      <c r="SA53" s="290"/>
      <c r="SB53" s="290"/>
      <c r="SC53" s="290"/>
      <c r="SD53" s="290"/>
      <c r="SE53" s="290"/>
      <c r="SF53" s="290"/>
      <c r="SG53" s="290"/>
      <c r="SH53" s="290"/>
      <c r="SI53" s="290"/>
      <c r="SJ53" s="290"/>
      <c r="SK53" s="290"/>
      <c r="SL53" s="290"/>
      <c r="SM53" s="290"/>
      <c r="SN53" s="290"/>
      <c r="SO53" s="290"/>
      <c r="SP53" s="290"/>
      <c r="SQ53" s="290"/>
      <c r="SR53" s="290"/>
      <c r="SS53" s="290"/>
      <c r="ST53" s="290"/>
      <c r="SU53" s="290"/>
      <c r="SV53" s="290"/>
      <c r="SW53" s="290"/>
      <c r="SX53" s="290"/>
      <c r="SY53" s="290"/>
      <c r="SZ53" s="290"/>
      <c r="TA53" s="290"/>
      <c r="TB53" s="290"/>
      <c r="TC53" s="290"/>
      <c r="TD53" s="290"/>
      <c r="TE53" s="290"/>
      <c r="TF53" s="290"/>
      <c r="TG53" s="290"/>
      <c r="TH53" s="290"/>
      <c r="TI53" s="290"/>
      <c r="TJ53" s="290"/>
      <c r="TK53" s="290"/>
      <c r="TL53" s="290"/>
      <c r="TM53" s="290"/>
      <c r="TN53" s="290"/>
      <c r="TO53" s="290"/>
      <c r="TP53" s="290"/>
      <c r="TQ53" s="290"/>
      <c r="TR53" s="290"/>
      <c r="TS53" s="290"/>
      <c r="TT53" s="290"/>
      <c r="TU53" s="290"/>
      <c r="TV53" s="290"/>
      <c r="TW53" s="290"/>
      <c r="TX53" s="290"/>
      <c r="TY53" s="290"/>
      <c r="TZ53" s="290"/>
      <c r="UA53" s="290"/>
      <c r="UB53" s="290"/>
      <c r="UC53" s="290"/>
      <c r="UD53" s="290"/>
      <c r="UE53" s="290"/>
      <c r="UF53" s="290"/>
      <c r="UG53" s="290"/>
      <c r="UH53" s="290"/>
      <c r="UI53" s="290"/>
      <c r="UJ53" s="290"/>
      <c r="UK53" s="290"/>
      <c r="UL53" s="290"/>
      <c r="UM53" s="290"/>
      <c r="UN53" s="290"/>
      <c r="UO53" s="290"/>
      <c r="UP53" s="290"/>
      <c r="UQ53" s="290"/>
      <c r="UR53" s="290"/>
      <c r="US53" s="290"/>
      <c r="UT53" s="290"/>
      <c r="UU53" s="290"/>
      <c r="UV53" s="290"/>
      <c r="UW53" s="290"/>
      <c r="UX53" s="290"/>
      <c r="UY53" s="290"/>
      <c r="UZ53" s="290"/>
      <c r="VA53" s="290"/>
      <c r="VB53" s="290"/>
      <c r="VC53" s="290"/>
      <c r="VD53" s="290"/>
      <c r="VE53" s="290"/>
      <c r="VF53" s="290"/>
      <c r="VG53" s="290"/>
      <c r="VH53" s="290"/>
      <c r="VI53" s="290"/>
      <c r="VJ53" s="290"/>
      <c r="VK53" s="290"/>
      <c r="VL53" s="290"/>
      <c r="VM53" s="290"/>
      <c r="VN53" s="290"/>
      <c r="VO53" s="290"/>
      <c r="VP53" s="290"/>
      <c r="VQ53" s="290"/>
      <c r="VR53" s="290"/>
      <c r="VS53" s="290"/>
      <c r="VT53" s="290"/>
      <c r="VU53" s="290"/>
      <c r="VV53" s="290"/>
      <c r="VW53" s="290"/>
      <c r="VX53" s="290"/>
      <c r="VY53" s="290"/>
      <c r="VZ53" s="290"/>
      <c r="WA53" s="290"/>
      <c r="WB53" s="290"/>
      <c r="WC53" s="290"/>
      <c r="WD53" s="290"/>
      <c r="WE53" s="290"/>
      <c r="WF53" s="290"/>
      <c r="WG53" s="290"/>
      <c r="WH53" s="290"/>
      <c r="WI53" s="290"/>
      <c r="WJ53" s="290"/>
      <c r="WK53" s="290"/>
      <c r="WL53" s="290"/>
      <c r="WM53" s="290"/>
      <c r="WN53" s="290"/>
      <c r="WO53" s="290"/>
      <c r="WP53" s="290"/>
      <c r="WQ53" s="290"/>
      <c r="WR53" s="290"/>
      <c r="WS53" s="290"/>
      <c r="WT53" s="290"/>
      <c r="WU53" s="290"/>
      <c r="WV53" s="290"/>
      <c r="WW53" s="290"/>
      <c r="WX53" s="290"/>
      <c r="WY53" s="290"/>
      <c r="WZ53" s="290"/>
      <c r="XA53" s="290"/>
      <c r="XB53" s="290"/>
      <c r="XC53" s="290"/>
      <c r="XD53" s="290"/>
      <c r="XE53" s="290"/>
      <c r="XF53" s="290"/>
      <c r="XG53" s="290"/>
      <c r="XH53" s="290"/>
      <c r="XI53" s="290"/>
      <c r="XJ53" s="290"/>
      <c r="XK53" s="290"/>
      <c r="XL53" s="290"/>
      <c r="XM53" s="290"/>
      <c r="XN53" s="290"/>
      <c r="XO53" s="290"/>
      <c r="XP53" s="290"/>
      <c r="XQ53" s="290"/>
      <c r="XR53" s="290"/>
      <c r="XS53" s="290"/>
      <c r="XT53" s="290"/>
      <c r="XU53" s="290"/>
      <c r="XV53" s="290"/>
      <c r="XW53" s="290"/>
      <c r="XX53" s="290"/>
      <c r="XY53" s="290"/>
      <c r="XZ53" s="290"/>
      <c r="YA53" s="290"/>
      <c r="YB53" s="290"/>
      <c r="YC53" s="290"/>
      <c r="YD53" s="290"/>
      <c r="YE53" s="290"/>
      <c r="YF53" s="290"/>
      <c r="YG53" s="290"/>
      <c r="YH53" s="290"/>
      <c r="YI53" s="290"/>
      <c r="YJ53" s="290"/>
      <c r="YK53" s="290"/>
      <c r="YL53" s="290"/>
      <c r="YM53" s="290"/>
      <c r="YN53" s="290"/>
      <c r="YO53" s="290"/>
      <c r="YP53" s="290"/>
      <c r="YQ53" s="290"/>
      <c r="YR53" s="290"/>
      <c r="YS53" s="290"/>
      <c r="YT53" s="290"/>
      <c r="YU53" s="290"/>
      <c r="YV53" s="290"/>
      <c r="YW53" s="290"/>
      <c r="YX53" s="290"/>
      <c r="YY53" s="290"/>
      <c r="YZ53" s="290"/>
      <c r="ZA53" s="290"/>
      <c r="ZB53" s="290"/>
      <c r="ZC53" s="290"/>
      <c r="ZD53" s="290"/>
      <c r="ZE53" s="290"/>
      <c r="ZF53" s="290"/>
      <c r="ZG53" s="290"/>
      <c r="ZH53" s="290"/>
      <c r="ZI53" s="290"/>
      <c r="ZJ53" s="290"/>
      <c r="ZK53" s="290"/>
      <c r="ZL53" s="290"/>
      <c r="ZM53" s="290"/>
      <c r="ZN53" s="290"/>
      <c r="ZO53" s="290"/>
      <c r="ZP53" s="290"/>
      <c r="ZQ53" s="290"/>
      <c r="ZR53" s="290"/>
      <c r="ZS53" s="290"/>
      <c r="ZT53" s="290"/>
      <c r="ZU53" s="290"/>
      <c r="ZV53" s="290"/>
      <c r="ZW53" s="290"/>
      <c r="ZX53" s="290"/>
      <c r="ZY53" s="290"/>
      <c r="ZZ53" s="290"/>
      <c r="AAA53" s="290"/>
      <c r="AAB53" s="290"/>
      <c r="AAC53" s="290"/>
      <c r="AAD53" s="290"/>
      <c r="AAE53" s="290"/>
      <c r="AAF53" s="290"/>
      <c r="AAG53" s="290"/>
      <c r="AAH53" s="290"/>
      <c r="AAI53" s="290"/>
      <c r="AAJ53" s="290"/>
      <c r="AAK53" s="290"/>
      <c r="AAL53" s="290"/>
      <c r="AAM53" s="290"/>
      <c r="AAN53" s="290"/>
      <c r="AAO53" s="290"/>
      <c r="AAP53" s="290"/>
      <c r="AAQ53" s="290"/>
      <c r="AAR53" s="290"/>
      <c r="AAS53" s="290"/>
      <c r="AAT53" s="290"/>
      <c r="AAU53" s="290"/>
      <c r="AAV53" s="290"/>
      <c r="AAW53" s="290"/>
      <c r="AAX53" s="290"/>
      <c r="AAY53" s="290"/>
      <c r="AAZ53" s="290"/>
      <c r="ABA53" s="290"/>
      <c r="ABB53" s="290"/>
      <c r="ABC53" s="290"/>
      <c r="ABD53" s="290"/>
      <c r="ABE53" s="290"/>
      <c r="ABF53" s="290"/>
      <c r="ABG53" s="290"/>
      <c r="ABH53" s="290"/>
      <c r="ABI53" s="290"/>
      <c r="ABJ53" s="290"/>
      <c r="ABK53" s="290"/>
      <c r="ABL53" s="290"/>
      <c r="ABM53" s="290"/>
      <c r="ABN53" s="290"/>
      <c r="ABO53" s="290"/>
      <c r="ABP53" s="290"/>
      <c r="ABQ53" s="290"/>
      <c r="ABR53" s="290"/>
      <c r="ABS53" s="290"/>
      <c r="ABT53" s="290"/>
      <c r="ABU53" s="290"/>
      <c r="ABV53" s="290"/>
      <c r="ABW53" s="290"/>
      <c r="ABX53" s="290"/>
      <c r="ABY53" s="290"/>
      <c r="ABZ53" s="290"/>
      <c r="ACA53" s="290"/>
      <c r="ACB53" s="290"/>
      <c r="ACC53" s="290"/>
      <c r="ACD53" s="290"/>
      <c r="ACE53" s="290"/>
      <c r="ACF53" s="290"/>
      <c r="ACG53" s="290"/>
      <c r="ACH53" s="290"/>
      <c r="ACI53" s="290"/>
      <c r="ACJ53" s="290"/>
      <c r="ACK53" s="290"/>
      <c r="ACL53" s="290"/>
      <c r="ACM53" s="290"/>
      <c r="ACN53" s="290"/>
      <c r="ACO53" s="290"/>
      <c r="ACP53" s="290"/>
      <c r="ACQ53" s="290"/>
      <c r="ACR53" s="290"/>
      <c r="ACS53" s="290"/>
      <c r="ACT53" s="290"/>
      <c r="ACU53" s="290"/>
      <c r="ACV53" s="290"/>
      <c r="ACW53" s="290"/>
      <c r="ACX53" s="290"/>
      <c r="ACY53" s="290"/>
      <c r="ACZ53" s="290"/>
      <c r="ADA53" s="290"/>
      <c r="ADB53" s="290"/>
      <c r="ADC53" s="290"/>
      <c r="ADD53" s="290"/>
      <c r="ADE53" s="290"/>
      <c r="ADF53" s="290"/>
      <c r="ADG53" s="290"/>
      <c r="ADH53" s="290"/>
      <c r="ADI53" s="290"/>
      <c r="ADJ53" s="290"/>
      <c r="ADK53" s="290"/>
      <c r="ADL53" s="290"/>
      <c r="ADM53" s="290"/>
      <c r="ADN53" s="290"/>
      <c r="ADO53" s="290"/>
      <c r="ADP53" s="290"/>
      <c r="ADQ53" s="290"/>
      <c r="ADR53" s="290"/>
      <c r="ADS53" s="290"/>
      <c r="ADT53" s="290"/>
      <c r="ADU53" s="290"/>
      <c r="ADV53" s="290"/>
      <c r="ADW53" s="290"/>
      <c r="ADX53" s="290"/>
      <c r="ADY53" s="290"/>
      <c r="ADZ53" s="290"/>
      <c r="AEA53" s="290"/>
      <c r="AEB53" s="290"/>
      <c r="AEC53" s="290"/>
      <c r="AED53" s="290"/>
      <c r="AEE53" s="290"/>
      <c r="AEF53" s="290"/>
      <c r="AEG53" s="290"/>
      <c r="AEH53" s="290"/>
      <c r="AEI53" s="290"/>
      <c r="AEJ53" s="290"/>
      <c r="AEK53" s="290"/>
      <c r="AEL53" s="290"/>
      <c r="AEM53" s="290"/>
      <c r="AEN53" s="290"/>
      <c r="AEO53" s="290"/>
      <c r="AEP53" s="290"/>
      <c r="AEQ53" s="290"/>
      <c r="AER53" s="290"/>
      <c r="AES53" s="290"/>
      <c r="AET53" s="290"/>
      <c r="AEU53" s="290"/>
      <c r="AEV53" s="290"/>
      <c r="AEW53" s="290"/>
      <c r="AEX53" s="290"/>
      <c r="AEY53" s="290"/>
      <c r="AEZ53" s="290"/>
      <c r="AFA53" s="290"/>
      <c r="AFB53" s="290"/>
      <c r="AFC53" s="290"/>
      <c r="AFD53" s="290"/>
      <c r="AFE53" s="290"/>
      <c r="AFF53" s="290"/>
      <c r="AFG53" s="290"/>
      <c r="AFH53" s="290"/>
      <c r="AFI53" s="290"/>
      <c r="AFJ53" s="290"/>
      <c r="AFK53" s="290"/>
      <c r="AFL53" s="290"/>
      <c r="AFM53" s="290"/>
      <c r="AFN53" s="290"/>
      <c r="AFO53" s="290"/>
      <c r="AFP53" s="290"/>
      <c r="AFQ53" s="290"/>
      <c r="AFR53" s="290"/>
      <c r="AFS53" s="290"/>
      <c r="AFT53" s="290"/>
      <c r="AFU53" s="290"/>
      <c r="AFV53" s="290"/>
      <c r="AFW53" s="290"/>
      <c r="AFX53" s="290"/>
      <c r="AFY53" s="290"/>
      <c r="AFZ53" s="290"/>
      <c r="AGA53" s="290"/>
      <c r="AGB53" s="290"/>
      <c r="AGC53" s="290"/>
      <c r="AGD53" s="290"/>
      <c r="AGE53" s="290"/>
      <c r="AGF53" s="290"/>
      <c r="AGG53" s="290"/>
      <c r="AGH53" s="290"/>
      <c r="AGI53" s="290"/>
      <c r="AGJ53" s="290"/>
      <c r="AGK53" s="290"/>
      <c r="AGL53" s="290"/>
      <c r="AGM53" s="290"/>
      <c r="AGN53" s="290"/>
      <c r="AGO53" s="290"/>
      <c r="AGP53" s="290"/>
      <c r="AGQ53" s="290"/>
      <c r="AGR53" s="290"/>
      <c r="AGS53" s="290"/>
      <c r="AGT53" s="290"/>
      <c r="AGU53" s="290"/>
      <c r="AGV53" s="290"/>
      <c r="AGW53" s="290"/>
      <c r="AGX53" s="290"/>
      <c r="AGY53" s="290"/>
      <c r="AGZ53" s="290"/>
      <c r="AHA53" s="290"/>
      <c r="AHB53" s="290"/>
      <c r="AHC53" s="290"/>
      <c r="AHD53" s="290"/>
      <c r="AHE53" s="290"/>
      <c r="AHF53" s="290"/>
      <c r="AHG53" s="290"/>
      <c r="AHH53" s="290"/>
      <c r="AHI53" s="290"/>
      <c r="AHJ53" s="290"/>
      <c r="AHK53" s="290"/>
      <c r="AHL53" s="290"/>
      <c r="AHM53" s="290"/>
      <c r="AHN53" s="290"/>
      <c r="AHO53" s="290"/>
      <c r="AHP53" s="290"/>
      <c r="AHQ53" s="290"/>
      <c r="AHR53" s="290"/>
      <c r="AHS53" s="290"/>
      <c r="AHT53" s="290"/>
      <c r="AHU53" s="290"/>
      <c r="AHV53" s="290"/>
      <c r="AHW53" s="290"/>
      <c r="AHX53" s="290"/>
      <c r="AHY53" s="290"/>
      <c r="AHZ53" s="290"/>
      <c r="AIA53" s="290"/>
      <c r="AIB53" s="290"/>
      <c r="AIC53" s="290"/>
      <c r="AID53" s="290"/>
      <c r="AIE53" s="290"/>
      <c r="AIF53" s="290"/>
      <c r="AIG53" s="290"/>
      <c r="AIH53" s="290"/>
      <c r="AII53" s="290"/>
      <c r="AIJ53" s="290"/>
      <c r="AIK53" s="290"/>
      <c r="AIL53" s="290"/>
      <c r="AIM53" s="290"/>
      <c r="AIN53" s="290"/>
      <c r="AIO53" s="290"/>
      <c r="AIP53" s="290"/>
      <c r="AIQ53" s="290"/>
      <c r="AIR53" s="290"/>
      <c r="AIS53" s="290"/>
      <c r="AIT53" s="290"/>
      <c r="AIU53" s="290"/>
      <c r="AIV53" s="290"/>
      <c r="AIW53" s="290"/>
      <c r="AIX53" s="290"/>
      <c r="AIY53" s="290"/>
      <c r="AIZ53" s="290"/>
      <c r="AJA53" s="290"/>
      <c r="AJB53" s="290"/>
      <c r="AJC53" s="290"/>
      <c r="AJD53" s="290"/>
      <c r="AJE53" s="290"/>
      <c r="AJF53" s="290"/>
      <c r="AJG53" s="290"/>
      <c r="AJH53" s="290"/>
      <c r="AJI53" s="290"/>
      <c r="AJJ53" s="290"/>
      <c r="AJK53" s="290"/>
      <c r="AJL53" s="290"/>
      <c r="AJM53" s="290"/>
      <c r="AJN53" s="290"/>
      <c r="AJO53" s="290"/>
      <c r="AJP53" s="290"/>
      <c r="AJQ53" s="290"/>
      <c r="AJR53" s="290"/>
      <c r="AJS53" s="290"/>
      <c r="AJT53" s="290"/>
      <c r="AJU53" s="290"/>
      <c r="AJV53" s="290"/>
      <c r="AJW53" s="290"/>
      <c r="AJX53" s="290"/>
      <c r="AJY53" s="290"/>
      <c r="AJZ53" s="290"/>
      <c r="AKA53" s="290"/>
      <c r="AKB53" s="290"/>
      <c r="AKC53" s="290"/>
      <c r="AKD53" s="290"/>
      <c r="AKE53" s="290"/>
      <c r="AKF53" s="290"/>
      <c r="AKG53" s="290"/>
      <c r="AKH53" s="290"/>
      <c r="AKI53" s="290"/>
      <c r="AKJ53" s="290"/>
      <c r="AKK53" s="290"/>
      <c r="AKL53" s="290"/>
      <c r="AKM53" s="290"/>
      <c r="AKN53" s="290"/>
      <c r="AKO53" s="290"/>
      <c r="AKP53" s="290"/>
      <c r="AKQ53" s="290"/>
      <c r="AKR53" s="290"/>
      <c r="AKS53" s="290"/>
      <c r="AKT53" s="290"/>
      <c r="AKU53" s="290"/>
      <c r="AKV53" s="290"/>
      <c r="AKW53" s="290"/>
      <c r="AKX53" s="290"/>
      <c r="AKY53" s="290"/>
      <c r="AKZ53" s="290"/>
      <c r="ALA53" s="290"/>
      <c r="ALB53" s="290"/>
      <c r="ALC53" s="290"/>
      <c r="ALD53" s="290"/>
      <c r="ALE53" s="290"/>
      <c r="ALF53" s="290"/>
      <c r="ALG53" s="290"/>
      <c r="ALH53" s="290"/>
      <c r="ALI53" s="290"/>
      <c r="ALJ53" s="290"/>
      <c r="ALK53" s="290"/>
      <c r="ALL53" s="290"/>
      <c r="ALM53" s="290"/>
      <c r="ALN53" s="290"/>
      <c r="ALO53" s="290"/>
      <c r="ALP53" s="290"/>
      <c r="ALQ53" s="290"/>
      <c r="ALR53" s="290"/>
      <c r="ALS53" s="290"/>
      <c r="ALT53" s="290"/>
      <c r="ALU53" s="290"/>
      <c r="ALV53" s="290"/>
      <c r="ALW53" s="290"/>
      <c r="ALX53" s="290"/>
      <c r="ALY53" s="290"/>
      <c r="ALZ53" s="290"/>
      <c r="AMA53" s="290"/>
      <c r="AMB53" s="290"/>
      <c r="AMC53" s="290"/>
      <c r="AMD53" s="290"/>
      <c r="AME53" s="290"/>
      <c r="AMF53" s="290"/>
      <c r="AMG53" s="290"/>
      <c r="AMH53" s="290"/>
      <c r="AMI53" s="290"/>
      <c r="AMJ53" s="290"/>
      <c r="AMK53" s="290"/>
      <c r="AML53" s="290"/>
      <c r="AMM53" s="290"/>
      <c r="AMN53" s="290"/>
      <c r="AMO53" s="290"/>
      <c r="AMP53" s="290"/>
      <c r="AMQ53" s="290"/>
      <c r="AMR53" s="290"/>
      <c r="AMS53" s="290"/>
      <c r="AMT53" s="290"/>
      <c r="AMU53" s="290"/>
      <c r="AMV53" s="290"/>
      <c r="AMW53" s="290"/>
      <c r="AMX53" s="290"/>
      <c r="AMY53" s="290"/>
      <c r="AMZ53" s="290"/>
      <c r="ANA53" s="290"/>
      <c r="ANB53" s="290"/>
      <c r="ANC53" s="290"/>
      <c r="AND53" s="290"/>
      <c r="ANE53" s="290"/>
      <c r="ANF53" s="290"/>
      <c r="ANG53" s="290"/>
      <c r="ANH53" s="290"/>
      <c r="ANI53" s="290"/>
      <c r="ANJ53" s="290"/>
      <c r="ANK53" s="290"/>
      <c r="ANL53" s="290"/>
      <c r="ANM53" s="290"/>
      <c r="ANN53" s="290"/>
      <c r="ANO53" s="290"/>
      <c r="ANP53" s="290"/>
      <c r="ANQ53" s="290"/>
      <c r="ANR53" s="290"/>
      <c r="ANS53" s="290"/>
      <c r="ANT53" s="290"/>
      <c r="ANU53" s="290"/>
      <c r="ANV53" s="290"/>
      <c r="ANW53" s="290"/>
      <c r="ANX53" s="290"/>
      <c r="ANY53" s="290"/>
      <c r="ANZ53" s="290"/>
      <c r="AOA53" s="290"/>
      <c r="AOB53" s="290"/>
      <c r="AOC53" s="290"/>
      <c r="AOD53" s="290"/>
      <c r="AOE53" s="290"/>
      <c r="AOF53" s="290"/>
      <c r="AOG53" s="290"/>
      <c r="AOH53" s="290"/>
      <c r="AOI53" s="290"/>
      <c r="AOJ53" s="290"/>
      <c r="AOK53" s="290"/>
      <c r="AOL53" s="290"/>
      <c r="AOM53" s="290"/>
      <c r="AON53" s="290"/>
      <c r="AOO53" s="290"/>
      <c r="AOP53" s="290"/>
      <c r="AOQ53" s="290"/>
      <c r="AOR53" s="290"/>
      <c r="AOS53" s="290"/>
      <c r="AOT53" s="290"/>
      <c r="AOU53" s="290"/>
      <c r="AOV53" s="290"/>
      <c r="AOW53" s="290"/>
      <c r="AOX53" s="290"/>
      <c r="AOY53" s="290"/>
      <c r="AOZ53" s="290"/>
      <c r="APA53" s="290"/>
      <c r="APB53" s="290"/>
      <c r="APC53" s="290"/>
      <c r="APD53" s="290"/>
      <c r="APE53" s="290"/>
      <c r="APF53" s="290"/>
      <c r="APG53" s="290"/>
      <c r="APH53" s="290"/>
      <c r="API53" s="290"/>
      <c r="APJ53" s="290"/>
      <c r="APK53" s="290"/>
      <c r="APL53" s="290"/>
      <c r="APM53" s="290"/>
      <c r="APN53" s="290"/>
      <c r="APO53" s="290"/>
      <c r="APP53" s="290"/>
      <c r="APQ53" s="290"/>
      <c r="APR53" s="290"/>
      <c r="APS53" s="290"/>
      <c r="APT53" s="290"/>
      <c r="APU53" s="290"/>
      <c r="APV53" s="290"/>
      <c r="APW53" s="290"/>
      <c r="APX53" s="290"/>
      <c r="APY53" s="290"/>
      <c r="APZ53" s="290"/>
      <c r="AQA53" s="290"/>
      <c r="AQB53" s="290"/>
      <c r="AQC53" s="290"/>
      <c r="AQD53" s="290"/>
      <c r="AQE53" s="290"/>
      <c r="AQF53" s="290"/>
      <c r="AQG53" s="290"/>
      <c r="AQH53" s="290"/>
      <c r="AQI53" s="290"/>
      <c r="AQJ53" s="290"/>
      <c r="AQK53" s="290"/>
      <c r="AQL53" s="290"/>
      <c r="AQM53" s="290"/>
      <c r="AQN53" s="290"/>
      <c r="AQO53" s="290"/>
      <c r="AQP53" s="290"/>
      <c r="AQQ53" s="290"/>
      <c r="AQR53" s="290"/>
      <c r="AQS53" s="290"/>
      <c r="AQT53" s="290"/>
      <c r="AQU53" s="290"/>
      <c r="AQV53" s="290"/>
      <c r="AQW53" s="290"/>
      <c r="AQX53" s="290"/>
      <c r="AQY53" s="290"/>
      <c r="AQZ53" s="290"/>
      <c r="ARA53" s="290"/>
      <c r="ARB53" s="290"/>
      <c r="ARC53" s="290"/>
      <c r="ARD53" s="290"/>
      <c r="ARE53" s="290"/>
      <c r="ARF53" s="290"/>
      <c r="ARG53" s="290"/>
      <c r="ARH53" s="290"/>
      <c r="ARI53" s="290"/>
      <c r="ARJ53" s="290"/>
      <c r="ARK53" s="290"/>
      <c r="ARL53" s="290"/>
      <c r="ARM53" s="290"/>
      <c r="ARN53" s="290"/>
      <c r="ARO53" s="290"/>
      <c r="ARP53" s="290"/>
      <c r="ARQ53" s="290"/>
      <c r="ARR53" s="290"/>
      <c r="ARS53" s="290"/>
      <c r="ART53" s="290"/>
      <c r="ARU53" s="290"/>
      <c r="ARV53" s="290"/>
      <c r="ARW53" s="290"/>
      <c r="ARX53" s="290"/>
      <c r="ARY53" s="290"/>
      <c r="ARZ53" s="290"/>
      <c r="ASA53" s="290"/>
      <c r="ASB53" s="290"/>
      <c r="ASC53" s="290"/>
      <c r="ASD53" s="290"/>
      <c r="ASE53" s="290"/>
      <c r="ASF53" s="290"/>
      <c r="ASG53" s="290"/>
      <c r="ASH53" s="290"/>
      <c r="ASI53" s="290"/>
      <c r="ASJ53" s="290"/>
      <c r="ASK53" s="290"/>
      <c r="ASL53" s="290"/>
      <c r="ASM53" s="290"/>
      <c r="ASN53" s="290"/>
      <c r="ASO53" s="290"/>
      <c r="ASP53" s="290"/>
      <c r="ASQ53" s="290"/>
      <c r="ASR53" s="290"/>
      <c r="ASS53" s="290"/>
      <c r="AST53" s="290"/>
      <c r="ASU53" s="290"/>
      <c r="ASV53" s="290"/>
      <c r="ASW53" s="290"/>
      <c r="ASX53" s="290"/>
      <c r="ASY53" s="290"/>
      <c r="ASZ53" s="290"/>
      <c r="ATA53" s="290"/>
      <c r="ATB53" s="290"/>
      <c r="ATC53" s="290"/>
      <c r="ATD53" s="290"/>
      <c r="ATE53" s="290"/>
      <c r="ATF53" s="290"/>
      <c r="ATG53" s="290"/>
      <c r="ATH53" s="290"/>
      <c r="ATI53" s="290"/>
      <c r="ATJ53" s="290"/>
      <c r="ATK53" s="290"/>
      <c r="ATL53" s="290"/>
      <c r="ATM53" s="290"/>
      <c r="ATN53" s="290"/>
      <c r="ATO53" s="290"/>
      <c r="ATP53" s="290"/>
      <c r="ATQ53" s="290"/>
      <c r="ATR53" s="290"/>
      <c r="ATS53" s="290"/>
      <c r="ATT53" s="290"/>
      <c r="ATU53" s="290"/>
      <c r="ATV53" s="290"/>
      <c r="ATW53" s="290"/>
      <c r="ATX53" s="290"/>
      <c r="ATY53" s="290"/>
      <c r="ATZ53" s="290"/>
      <c r="AUA53" s="290"/>
      <c r="AUB53" s="290"/>
      <c r="AUC53" s="290"/>
      <c r="AUD53" s="290"/>
      <c r="AUE53" s="290"/>
      <c r="AUF53" s="290"/>
      <c r="AUG53" s="290"/>
      <c r="AUH53" s="290"/>
      <c r="AUI53" s="290"/>
      <c r="AUJ53" s="290"/>
      <c r="AUK53" s="290"/>
      <c r="AUL53" s="290"/>
      <c r="AUM53" s="290"/>
      <c r="AUN53" s="290"/>
      <c r="AUO53" s="290"/>
      <c r="AUP53" s="290"/>
      <c r="AUQ53" s="290"/>
      <c r="AUR53" s="290"/>
      <c r="AUS53" s="290"/>
      <c r="AUT53" s="290"/>
      <c r="AUU53" s="290"/>
      <c r="AUV53" s="290"/>
      <c r="AUW53" s="290"/>
      <c r="AUX53" s="290"/>
      <c r="AUY53" s="290"/>
      <c r="AUZ53" s="290"/>
      <c r="AVA53" s="290"/>
      <c r="AVB53" s="290"/>
      <c r="AVC53" s="290"/>
      <c r="AVD53" s="290"/>
      <c r="AVE53" s="290"/>
      <c r="AVF53" s="290"/>
      <c r="AVG53" s="290"/>
      <c r="AVH53" s="290"/>
      <c r="AVI53" s="290"/>
      <c r="AVJ53" s="290"/>
      <c r="AVK53" s="290"/>
      <c r="AVL53" s="290"/>
      <c r="AVM53" s="290"/>
      <c r="AVN53" s="290"/>
      <c r="AVO53" s="290"/>
      <c r="AVP53" s="290"/>
      <c r="AVQ53" s="290"/>
      <c r="AVR53" s="290"/>
      <c r="AVS53" s="290"/>
      <c r="AVT53" s="290"/>
      <c r="AVU53" s="290"/>
      <c r="AVV53" s="290"/>
      <c r="AVW53" s="290"/>
      <c r="AVX53" s="290"/>
      <c r="AVY53" s="290"/>
      <c r="AVZ53" s="290"/>
      <c r="AWA53" s="290"/>
      <c r="AWB53" s="290"/>
      <c r="AWC53" s="290"/>
      <c r="AWD53" s="290"/>
      <c r="AWE53" s="290"/>
      <c r="AWF53" s="290"/>
      <c r="AWG53" s="290"/>
      <c r="AWH53" s="290"/>
      <c r="AWI53" s="290"/>
      <c r="AWJ53" s="290"/>
      <c r="AWK53" s="290"/>
      <c r="AWL53" s="290"/>
      <c r="AWM53" s="290"/>
      <c r="AWN53" s="290"/>
      <c r="AWO53" s="290"/>
      <c r="AWP53" s="290"/>
      <c r="AWQ53" s="290"/>
      <c r="AWR53" s="290"/>
      <c r="AWS53" s="290"/>
      <c r="AWT53" s="290"/>
      <c r="AWU53" s="290"/>
      <c r="AWV53" s="290"/>
      <c r="AWW53" s="290"/>
      <c r="AWX53" s="290"/>
      <c r="AWY53" s="290"/>
      <c r="AWZ53" s="290"/>
      <c r="AXA53" s="290"/>
      <c r="AXB53" s="290"/>
      <c r="AXC53" s="290"/>
      <c r="AXD53" s="290"/>
      <c r="AXE53" s="290"/>
      <c r="AXF53" s="290"/>
      <c r="AXG53" s="290"/>
      <c r="AXH53" s="290"/>
      <c r="AXI53" s="290"/>
      <c r="AXJ53" s="290"/>
      <c r="AXK53" s="290"/>
      <c r="AXL53" s="290"/>
      <c r="AXM53" s="290"/>
      <c r="AXN53" s="290"/>
      <c r="AXO53" s="290"/>
      <c r="AXP53" s="290"/>
      <c r="AXQ53" s="290"/>
      <c r="AXR53" s="290"/>
      <c r="AXS53" s="290"/>
      <c r="AXT53" s="290"/>
      <c r="AXU53" s="290"/>
      <c r="AXV53" s="290"/>
      <c r="AXW53" s="290"/>
      <c r="AXX53" s="290"/>
      <c r="AXY53" s="290"/>
      <c r="AXZ53" s="290"/>
      <c r="AYA53" s="290"/>
      <c r="AYB53" s="290"/>
      <c r="AYC53" s="290"/>
      <c r="AYD53" s="290"/>
      <c r="AYE53" s="290"/>
      <c r="AYF53" s="290"/>
      <c r="AYG53" s="290"/>
      <c r="AYH53" s="290"/>
      <c r="AYI53" s="290"/>
      <c r="AYJ53" s="290"/>
      <c r="AYK53" s="290"/>
      <c r="AYL53" s="290"/>
      <c r="AYM53" s="290"/>
      <c r="AYN53" s="290"/>
      <c r="AYO53" s="290"/>
      <c r="AYP53" s="290"/>
      <c r="AYQ53" s="290"/>
      <c r="AYR53" s="290"/>
      <c r="AYS53" s="290"/>
      <c r="AYT53" s="290"/>
      <c r="AYU53" s="290"/>
      <c r="AYV53" s="290"/>
      <c r="AYW53" s="290"/>
      <c r="AYX53" s="290"/>
      <c r="AYY53" s="290"/>
      <c r="AYZ53" s="290"/>
      <c r="AZA53" s="290"/>
      <c r="AZB53" s="290"/>
      <c r="AZC53" s="290"/>
      <c r="AZD53" s="290"/>
      <c r="AZE53" s="290"/>
      <c r="AZF53" s="290"/>
      <c r="AZG53" s="290"/>
      <c r="AZH53" s="290"/>
      <c r="AZI53" s="290"/>
      <c r="AZJ53" s="290"/>
      <c r="AZK53" s="290"/>
      <c r="AZL53" s="290"/>
      <c r="AZM53" s="290"/>
      <c r="AZN53" s="290"/>
      <c r="AZO53" s="290"/>
      <c r="AZP53" s="290"/>
      <c r="AZQ53" s="290"/>
      <c r="AZR53" s="290"/>
      <c r="AZS53" s="290"/>
      <c r="AZT53" s="290"/>
      <c r="AZU53" s="290"/>
      <c r="AZV53" s="290"/>
      <c r="AZW53" s="290"/>
      <c r="AZX53" s="290"/>
      <c r="AZY53" s="290"/>
      <c r="AZZ53" s="290"/>
      <c r="BAA53" s="290"/>
      <c r="BAB53" s="290"/>
      <c r="BAC53" s="290"/>
      <c r="BAD53" s="290"/>
      <c r="BAE53" s="290"/>
      <c r="BAF53" s="290"/>
      <c r="BAG53" s="290"/>
      <c r="BAH53" s="290"/>
      <c r="BAI53" s="290"/>
      <c r="BAJ53" s="290"/>
      <c r="BAK53" s="290"/>
      <c r="BAL53" s="290"/>
      <c r="BAM53" s="290"/>
      <c r="BAN53" s="290"/>
      <c r="BAO53" s="290"/>
      <c r="BAP53" s="290"/>
      <c r="BAQ53" s="290"/>
      <c r="BAR53" s="290"/>
      <c r="BAS53" s="290"/>
      <c r="BAT53" s="290"/>
      <c r="BAU53" s="290"/>
      <c r="BAV53" s="290"/>
      <c r="BAW53" s="290"/>
      <c r="BAX53" s="290"/>
      <c r="BAY53" s="290"/>
      <c r="BAZ53" s="290"/>
      <c r="BBA53" s="290"/>
      <c r="BBB53" s="290"/>
      <c r="BBC53" s="290"/>
      <c r="BBD53" s="290"/>
      <c r="BBE53" s="290"/>
      <c r="BBF53" s="290"/>
      <c r="BBG53" s="290"/>
      <c r="BBH53" s="290"/>
      <c r="BBI53" s="290"/>
      <c r="BBJ53" s="290"/>
      <c r="BBK53" s="290"/>
      <c r="BBL53" s="290"/>
      <c r="BBM53" s="290"/>
      <c r="BBN53" s="290"/>
      <c r="BBO53" s="290"/>
      <c r="BBP53" s="290"/>
      <c r="BBQ53" s="290"/>
      <c r="BBR53" s="290"/>
      <c r="BBS53" s="290"/>
      <c r="BBT53" s="290"/>
      <c r="BBU53" s="290"/>
      <c r="BBV53" s="290"/>
      <c r="BBW53" s="290"/>
      <c r="BBX53" s="290"/>
      <c r="BBY53" s="290"/>
      <c r="BBZ53" s="290"/>
      <c r="BCA53" s="290"/>
      <c r="BCB53" s="290"/>
      <c r="BCC53" s="290"/>
      <c r="BCD53" s="290"/>
      <c r="BCE53" s="290"/>
      <c r="BCF53" s="290"/>
      <c r="BCG53" s="290"/>
      <c r="BCH53" s="290"/>
      <c r="BCI53" s="290"/>
      <c r="BCJ53" s="290"/>
      <c r="BCK53" s="290"/>
      <c r="BCL53" s="290"/>
      <c r="BCM53" s="290"/>
      <c r="BCN53" s="290"/>
      <c r="BCO53" s="290"/>
      <c r="BCP53" s="290"/>
      <c r="BCQ53" s="290"/>
      <c r="BCR53" s="290"/>
      <c r="BCS53" s="290"/>
      <c r="BCT53" s="290"/>
      <c r="BCU53" s="290"/>
      <c r="BCV53" s="290"/>
      <c r="BCW53" s="290"/>
      <c r="BCX53" s="290"/>
      <c r="BCY53" s="290"/>
      <c r="BCZ53" s="290"/>
      <c r="BDA53" s="290"/>
      <c r="BDB53" s="290"/>
      <c r="BDC53" s="290"/>
      <c r="BDD53" s="290"/>
      <c r="BDE53" s="290"/>
      <c r="BDF53" s="290"/>
      <c r="BDG53" s="290"/>
      <c r="BDH53" s="290"/>
      <c r="BDI53" s="290"/>
      <c r="BDJ53" s="290"/>
      <c r="BDK53" s="290"/>
      <c r="BDL53" s="290"/>
      <c r="BDM53" s="290"/>
      <c r="BDN53" s="290"/>
      <c r="BDO53" s="290"/>
      <c r="BDP53" s="290"/>
      <c r="BDQ53" s="290"/>
      <c r="BDR53" s="290"/>
      <c r="BDS53" s="290"/>
      <c r="BDT53" s="290"/>
      <c r="BDU53" s="290"/>
      <c r="BDV53" s="290"/>
      <c r="BDW53" s="290"/>
      <c r="BDX53" s="290"/>
      <c r="BDY53" s="290"/>
      <c r="BDZ53" s="290"/>
      <c r="BEA53" s="290"/>
      <c r="BEB53" s="290"/>
      <c r="BEC53" s="290"/>
      <c r="BED53" s="290"/>
      <c r="BEE53" s="290"/>
      <c r="BEF53" s="290"/>
      <c r="BEG53" s="290"/>
      <c r="BEH53" s="290"/>
      <c r="BEI53" s="290"/>
      <c r="BEJ53" s="290"/>
      <c r="BEK53" s="290"/>
      <c r="BEL53" s="290"/>
      <c r="BEM53" s="290"/>
      <c r="BEN53" s="290"/>
      <c r="BEO53" s="290"/>
      <c r="BEP53" s="290"/>
      <c r="BEQ53" s="290"/>
      <c r="BER53" s="290"/>
      <c r="BES53" s="290"/>
      <c r="BET53" s="290"/>
      <c r="BEU53" s="290"/>
      <c r="BEV53" s="290"/>
      <c r="BEW53" s="290"/>
      <c r="BEX53" s="290"/>
      <c r="BEY53" s="290"/>
      <c r="BEZ53" s="290"/>
      <c r="BFA53" s="290"/>
      <c r="BFB53" s="290"/>
      <c r="BFC53" s="290"/>
      <c r="BFD53" s="290"/>
      <c r="BFE53" s="290"/>
      <c r="BFF53" s="290"/>
      <c r="BFG53" s="290"/>
      <c r="BFH53" s="290"/>
      <c r="BFI53" s="290"/>
      <c r="BFJ53" s="290"/>
      <c r="BFK53" s="290"/>
      <c r="BFL53" s="290"/>
      <c r="BFM53" s="290"/>
      <c r="BFN53" s="290"/>
      <c r="BFO53" s="290"/>
      <c r="BFP53" s="290"/>
      <c r="BFQ53" s="290"/>
      <c r="BFR53" s="290"/>
      <c r="BFS53" s="290"/>
      <c r="BFT53" s="290"/>
      <c r="BFU53" s="290"/>
      <c r="BFV53" s="290"/>
      <c r="BFW53" s="290"/>
      <c r="BFX53" s="290"/>
      <c r="BFY53" s="290"/>
      <c r="BFZ53" s="290"/>
      <c r="BGA53" s="290"/>
      <c r="BGB53" s="290"/>
      <c r="BGC53" s="290"/>
      <c r="BGD53" s="290"/>
      <c r="BGE53" s="290"/>
      <c r="BGF53" s="290"/>
      <c r="BGG53" s="290"/>
      <c r="BGH53" s="290"/>
      <c r="BGI53" s="290"/>
      <c r="BGJ53" s="290"/>
      <c r="BGK53" s="290"/>
      <c r="BGL53" s="290"/>
      <c r="BGM53" s="290"/>
      <c r="BGN53" s="290"/>
      <c r="BGO53" s="290"/>
      <c r="BGP53" s="290"/>
      <c r="BGQ53" s="290"/>
      <c r="BGR53" s="290"/>
      <c r="BGS53" s="290"/>
      <c r="BGT53" s="290"/>
      <c r="BGU53" s="290"/>
      <c r="BGV53" s="290"/>
      <c r="BGW53" s="290"/>
      <c r="BGX53" s="290"/>
      <c r="BGY53" s="290"/>
      <c r="BGZ53" s="290"/>
      <c r="BHA53" s="290"/>
      <c r="BHB53" s="290"/>
      <c r="BHC53" s="290"/>
      <c r="BHD53" s="290"/>
      <c r="BHE53" s="290"/>
      <c r="BHF53" s="290"/>
      <c r="BHG53" s="290"/>
      <c r="BHH53" s="290"/>
      <c r="BHI53" s="290"/>
      <c r="BHJ53" s="290"/>
      <c r="BHK53" s="290"/>
      <c r="BHL53" s="290"/>
      <c r="BHM53" s="290"/>
      <c r="BHN53" s="290"/>
      <c r="BHO53" s="290"/>
      <c r="BHP53" s="290"/>
      <c r="BHQ53" s="290"/>
      <c r="BHR53" s="290"/>
      <c r="BHS53" s="290"/>
      <c r="BHT53" s="290"/>
      <c r="BHU53" s="290"/>
      <c r="BHV53" s="290"/>
      <c r="BHW53" s="290"/>
      <c r="BHX53" s="290"/>
      <c r="BHY53" s="290"/>
      <c r="BHZ53" s="290"/>
      <c r="BIA53" s="290"/>
      <c r="BIB53" s="290"/>
      <c r="BIC53" s="290"/>
      <c r="BID53" s="290"/>
      <c r="BIE53" s="290"/>
      <c r="BIF53" s="290"/>
      <c r="BIG53" s="290"/>
      <c r="BIH53" s="290"/>
      <c r="BII53" s="290"/>
      <c r="BIJ53" s="290"/>
      <c r="BIK53" s="290"/>
      <c r="BIL53" s="290"/>
      <c r="BIM53" s="290"/>
      <c r="BIN53" s="290"/>
      <c r="BIO53" s="290"/>
      <c r="BIP53" s="290"/>
      <c r="BIQ53" s="290"/>
      <c r="BIR53" s="290"/>
      <c r="BIS53" s="290"/>
      <c r="BIT53" s="290"/>
      <c r="BIU53" s="290"/>
      <c r="BIV53" s="290"/>
      <c r="BIW53" s="290"/>
      <c r="BIX53" s="290"/>
      <c r="BIY53" s="290"/>
      <c r="BIZ53" s="290"/>
      <c r="BJA53" s="290"/>
      <c r="BJB53" s="290"/>
      <c r="BJC53" s="290"/>
      <c r="BJD53" s="290"/>
      <c r="BJE53" s="290"/>
      <c r="BJF53" s="290"/>
      <c r="BJG53" s="290"/>
      <c r="BJH53" s="290"/>
      <c r="BJI53" s="290"/>
      <c r="BJJ53" s="290"/>
      <c r="BJK53" s="290"/>
      <c r="BJL53" s="290"/>
      <c r="BJM53" s="290"/>
      <c r="BJN53" s="290"/>
      <c r="BJO53" s="290"/>
      <c r="BJP53" s="290"/>
      <c r="BJQ53" s="290"/>
      <c r="BJR53" s="290"/>
      <c r="BJS53" s="290"/>
      <c r="BJT53" s="290"/>
      <c r="BJU53" s="290"/>
      <c r="BJV53" s="290"/>
      <c r="BJW53" s="290"/>
      <c r="BJX53" s="290"/>
      <c r="BJY53" s="290"/>
      <c r="BJZ53" s="290"/>
      <c r="BKA53" s="290"/>
      <c r="BKB53" s="290"/>
      <c r="BKC53" s="290"/>
      <c r="BKD53" s="290"/>
      <c r="BKE53" s="290"/>
      <c r="BKF53" s="290"/>
      <c r="BKG53" s="290"/>
      <c r="BKH53" s="290"/>
      <c r="BKI53" s="290"/>
      <c r="BKJ53" s="290"/>
      <c r="BKK53" s="290"/>
      <c r="BKL53" s="290"/>
      <c r="BKM53" s="290"/>
      <c r="BKN53" s="290"/>
      <c r="BKO53" s="290"/>
      <c r="BKP53" s="290"/>
      <c r="BKQ53" s="290"/>
      <c r="BKR53" s="290"/>
      <c r="BKS53" s="290"/>
      <c r="BKT53" s="290"/>
      <c r="BKU53" s="290"/>
      <c r="BKV53" s="290"/>
      <c r="BKW53" s="290"/>
      <c r="BKX53" s="290"/>
      <c r="BKY53" s="290"/>
      <c r="BKZ53" s="290"/>
      <c r="BLA53" s="290"/>
      <c r="BLB53" s="290"/>
      <c r="BLC53" s="290"/>
      <c r="BLD53" s="290"/>
      <c r="BLE53" s="290"/>
      <c r="BLF53" s="290"/>
      <c r="BLG53" s="290"/>
      <c r="BLH53" s="290"/>
      <c r="BLI53" s="290"/>
      <c r="BLJ53" s="290"/>
      <c r="BLK53" s="290"/>
      <c r="BLL53" s="290"/>
      <c r="BLM53" s="290"/>
      <c r="BLN53" s="290"/>
      <c r="BLO53" s="290"/>
      <c r="BLP53" s="290"/>
      <c r="BLQ53" s="290"/>
      <c r="BLR53" s="290"/>
      <c r="BLS53" s="290"/>
      <c r="BLT53" s="290"/>
      <c r="BLU53" s="290"/>
      <c r="BLV53" s="290"/>
      <c r="BLW53" s="290"/>
      <c r="BLX53" s="290"/>
      <c r="BLY53" s="290"/>
      <c r="BLZ53" s="290"/>
      <c r="BMA53" s="290"/>
      <c r="BMB53" s="290"/>
      <c r="BMC53" s="290"/>
      <c r="BMD53" s="290"/>
      <c r="BME53" s="290"/>
      <c r="BMF53" s="290"/>
      <c r="BMG53" s="290"/>
      <c r="BMH53" s="290"/>
      <c r="BMI53" s="290"/>
      <c r="BMJ53" s="290"/>
      <c r="BMK53" s="290"/>
      <c r="BML53" s="290"/>
      <c r="BMM53" s="290"/>
      <c r="BMN53" s="290"/>
      <c r="BMO53" s="290"/>
      <c r="BMP53" s="290"/>
      <c r="BMQ53" s="290"/>
      <c r="BMR53" s="290"/>
      <c r="BMS53" s="290"/>
      <c r="BMT53" s="290"/>
      <c r="BMU53" s="290"/>
      <c r="BMV53" s="290"/>
      <c r="BMW53" s="290"/>
      <c r="BMX53" s="290"/>
      <c r="BMY53" s="290"/>
      <c r="BMZ53" s="290"/>
      <c r="BNA53" s="290"/>
      <c r="BNB53" s="290"/>
      <c r="BNC53" s="290"/>
      <c r="BND53" s="290"/>
      <c r="BNE53" s="290"/>
      <c r="BNF53" s="290"/>
      <c r="BNG53" s="290"/>
      <c r="BNH53" s="290"/>
      <c r="BNI53" s="290"/>
      <c r="BNJ53" s="290"/>
      <c r="BNK53" s="290"/>
      <c r="BNL53" s="290"/>
      <c r="BNM53" s="290"/>
      <c r="BNN53" s="290"/>
      <c r="BNO53" s="290"/>
      <c r="BNP53" s="290"/>
      <c r="BNQ53" s="290"/>
      <c r="BNR53" s="290"/>
      <c r="BNS53" s="290"/>
      <c r="BNT53" s="290"/>
      <c r="BNU53" s="290"/>
      <c r="BNV53" s="290"/>
      <c r="BNW53" s="290"/>
      <c r="BNX53" s="290"/>
      <c r="BNY53" s="290"/>
      <c r="BNZ53" s="290"/>
      <c r="BOA53" s="290"/>
      <c r="BOB53" s="290"/>
      <c r="BOC53" s="290"/>
      <c r="BOD53" s="290"/>
      <c r="BOE53" s="290"/>
      <c r="BOF53" s="290"/>
      <c r="BOG53" s="290"/>
      <c r="BOH53" s="290"/>
      <c r="BOI53" s="290"/>
      <c r="BOJ53" s="290"/>
      <c r="BOK53" s="290"/>
      <c r="BOL53" s="290"/>
      <c r="BOM53" s="290"/>
      <c r="BON53" s="290"/>
      <c r="BOO53" s="290"/>
      <c r="BOP53" s="290"/>
      <c r="BOQ53" s="290"/>
      <c r="BOR53" s="290"/>
      <c r="BOS53" s="290"/>
      <c r="BOT53" s="290"/>
      <c r="BOU53" s="290"/>
      <c r="BOV53" s="290"/>
      <c r="BOW53" s="290"/>
      <c r="BOX53" s="290"/>
      <c r="BOY53" s="290"/>
      <c r="BOZ53" s="290"/>
      <c r="BPA53" s="290"/>
      <c r="BPB53" s="290"/>
      <c r="BPC53" s="290"/>
      <c r="BPD53" s="290"/>
      <c r="BPE53" s="290"/>
      <c r="BPF53" s="290"/>
      <c r="BPG53" s="290"/>
      <c r="BPH53" s="290"/>
      <c r="BPI53" s="290"/>
      <c r="BPJ53" s="290"/>
      <c r="BPK53" s="290"/>
      <c r="BPL53" s="290"/>
      <c r="BPM53" s="290"/>
      <c r="BPN53" s="290"/>
      <c r="BPO53" s="290"/>
      <c r="BPP53" s="290"/>
      <c r="BPQ53" s="290"/>
      <c r="BPR53" s="290"/>
      <c r="BPS53" s="290"/>
      <c r="BPT53" s="290"/>
      <c r="BPU53" s="290"/>
      <c r="BPV53" s="290"/>
      <c r="BPW53" s="290"/>
      <c r="BPX53" s="290"/>
      <c r="BPY53" s="290"/>
      <c r="BPZ53" s="290"/>
      <c r="BQA53" s="290"/>
      <c r="BQB53" s="290"/>
      <c r="BQC53" s="290"/>
      <c r="BQD53" s="290"/>
      <c r="BQE53" s="290"/>
      <c r="BQF53" s="290"/>
      <c r="BQG53" s="290"/>
      <c r="BQH53" s="290"/>
      <c r="BQI53" s="290"/>
      <c r="BQJ53" s="290"/>
      <c r="BQK53" s="290"/>
      <c r="BQL53" s="290"/>
      <c r="BQM53" s="290"/>
      <c r="BQN53" s="290"/>
      <c r="BQO53" s="290"/>
      <c r="BQP53" s="290"/>
      <c r="BQQ53" s="290"/>
      <c r="BQR53" s="290"/>
      <c r="BQS53" s="290"/>
      <c r="BQT53" s="290"/>
      <c r="BQU53" s="290"/>
      <c r="BQV53" s="290"/>
      <c r="BQW53" s="290"/>
      <c r="BQX53" s="290"/>
      <c r="BQY53" s="290"/>
      <c r="BQZ53" s="290"/>
      <c r="BRA53" s="290"/>
      <c r="BRB53" s="290"/>
      <c r="BRC53" s="290"/>
      <c r="BRD53" s="290"/>
      <c r="BRE53" s="290"/>
      <c r="BRF53" s="290"/>
      <c r="BRG53" s="290"/>
      <c r="BRH53" s="290"/>
      <c r="BRI53" s="290"/>
      <c r="BRJ53" s="290"/>
      <c r="BRK53" s="290"/>
      <c r="BRL53" s="290"/>
      <c r="BRM53" s="290"/>
      <c r="BRN53" s="290"/>
      <c r="BRO53" s="290"/>
      <c r="BRP53" s="290"/>
      <c r="BRQ53" s="290"/>
      <c r="BRR53" s="290"/>
      <c r="BRS53" s="290"/>
      <c r="BRT53" s="290"/>
      <c r="BRU53" s="290"/>
      <c r="BRV53" s="290"/>
      <c r="BRW53" s="290"/>
      <c r="BRX53" s="290"/>
      <c r="BRY53" s="290"/>
      <c r="BRZ53" s="290"/>
      <c r="BSA53" s="290"/>
      <c r="BSB53" s="290"/>
      <c r="BSC53" s="290"/>
      <c r="BSD53" s="290"/>
      <c r="BSE53" s="290"/>
      <c r="BSF53" s="290"/>
      <c r="BSG53" s="290"/>
      <c r="BSH53" s="290"/>
      <c r="BSI53" s="290"/>
      <c r="BSJ53" s="290"/>
      <c r="BSK53" s="290"/>
      <c r="BSL53" s="290"/>
      <c r="BSM53" s="290"/>
      <c r="BSN53" s="290"/>
      <c r="BSO53" s="290"/>
      <c r="BSP53" s="290"/>
      <c r="BSQ53" s="290"/>
      <c r="BSR53" s="290"/>
      <c r="BSS53" s="290"/>
      <c r="BST53" s="290"/>
      <c r="BSU53" s="290"/>
      <c r="BSV53" s="290"/>
      <c r="BSW53" s="290"/>
      <c r="BSX53" s="290"/>
      <c r="BSY53" s="290"/>
      <c r="BSZ53" s="290"/>
      <c r="BTA53" s="290"/>
      <c r="BTB53" s="290"/>
      <c r="BTC53" s="290"/>
      <c r="BTD53" s="290"/>
      <c r="BTE53" s="290"/>
      <c r="BTF53" s="290"/>
      <c r="BTG53" s="290"/>
      <c r="BTH53" s="290"/>
      <c r="BTI53" s="290"/>
      <c r="BTJ53" s="290"/>
      <c r="BTK53" s="290"/>
      <c r="BTL53" s="290"/>
      <c r="BTM53" s="290"/>
      <c r="BTN53" s="290"/>
      <c r="BTO53" s="290"/>
      <c r="BTP53" s="290"/>
      <c r="BTQ53" s="290"/>
      <c r="BTR53" s="290"/>
      <c r="BTS53" s="290"/>
      <c r="BTT53" s="290"/>
      <c r="BTU53" s="290"/>
      <c r="BTV53" s="290"/>
      <c r="BTW53" s="290"/>
      <c r="BTX53" s="290"/>
      <c r="BTY53" s="290"/>
      <c r="BTZ53" s="290"/>
      <c r="BUA53" s="290"/>
      <c r="BUB53" s="290"/>
      <c r="BUC53" s="290"/>
      <c r="BUD53" s="290"/>
      <c r="BUE53" s="290"/>
      <c r="BUF53" s="290"/>
      <c r="BUG53" s="290"/>
      <c r="BUH53" s="290"/>
      <c r="BUI53" s="290"/>
      <c r="BUJ53" s="290"/>
      <c r="BUK53" s="290"/>
      <c r="BUL53" s="290"/>
      <c r="BUM53" s="290"/>
      <c r="BUN53" s="290"/>
      <c r="BUO53" s="290"/>
      <c r="BUP53" s="290"/>
      <c r="BUQ53" s="290"/>
      <c r="BUR53" s="290"/>
      <c r="BUS53" s="290"/>
      <c r="BUT53" s="290"/>
      <c r="BUU53" s="290"/>
      <c r="BUV53" s="290"/>
      <c r="BUW53" s="290"/>
      <c r="BUX53" s="290"/>
      <c r="BUY53" s="290"/>
      <c r="BUZ53" s="290"/>
      <c r="BVA53" s="290"/>
      <c r="BVB53" s="290"/>
      <c r="BVC53" s="290"/>
      <c r="BVD53" s="290"/>
      <c r="BVE53" s="290"/>
      <c r="BVF53" s="290"/>
      <c r="BVG53" s="290"/>
      <c r="BVH53" s="290"/>
      <c r="BVI53" s="290"/>
      <c r="BVJ53" s="290"/>
      <c r="BVK53" s="290"/>
      <c r="BVL53" s="290"/>
      <c r="BVM53" s="290"/>
      <c r="BVN53" s="290"/>
      <c r="BVO53" s="290"/>
      <c r="BVP53" s="290"/>
      <c r="BVQ53" s="290"/>
      <c r="BVR53" s="290"/>
      <c r="BVS53" s="290"/>
      <c r="BVT53" s="290"/>
      <c r="BVU53" s="290"/>
      <c r="BVV53" s="290"/>
      <c r="BVW53" s="290"/>
      <c r="BVX53" s="290"/>
      <c r="BVY53" s="290"/>
      <c r="BVZ53" s="290"/>
      <c r="BWA53" s="290"/>
      <c r="BWB53" s="290"/>
      <c r="BWC53" s="290"/>
      <c r="BWD53" s="290"/>
      <c r="BWE53" s="290"/>
      <c r="BWF53" s="290"/>
      <c r="BWG53" s="290"/>
      <c r="BWH53" s="290"/>
      <c r="BWI53" s="290"/>
      <c r="BWJ53" s="290"/>
      <c r="BWK53" s="290"/>
      <c r="BWL53" s="290"/>
      <c r="BWM53" s="290"/>
      <c r="BWN53" s="290"/>
      <c r="BWO53" s="290"/>
      <c r="BWP53" s="290"/>
      <c r="BWQ53" s="290"/>
      <c r="BWR53" s="290"/>
      <c r="BWS53" s="290"/>
      <c r="BWT53" s="290"/>
      <c r="BWU53" s="290"/>
      <c r="BWV53" s="290"/>
      <c r="BWW53" s="290"/>
      <c r="BWX53" s="290"/>
      <c r="BWY53" s="290"/>
      <c r="BWZ53" s="290"/>
      <c r="BXA53" s="290"/>
      <c r="BXB53" s="290"/>
      <c r="BXC53" s="290"/>
      <c r="BXD53" s="290"/>
      <c r="BXE53" s="290"/>
      <c r="BXF53" s="290"/>
      <c r="BXG53" s="290"/>
      <c r="BXH53" s="290"/>
      <c r="BXI53" s="290"/>
      <c r="BXJ53" s="290"/>
      <c r="BXK53" s="290"/>
      <c r="BXL53" s="290"/>
      <c r="BXM53" s="290"/>
      <c r="BXN53" s="290"/>
      <c r="BXO53" s="290"/>
      <c r="BXP53" s="290"/>
      <c r="BXQ53" s="290"/>
      <c r="BXR53" s="290"/>
      <c r="BXS53" s="290"/>
      <c r="BXT53" s="290"/>
      <c r="BXU53" s="290"/>
      <c r="BXV53" s="290"/>
      <c r="BXW53" s="290"/>
      <c r="BXX53" s="290"/>
      <c r="BXY53" s="290"/>
      <c r="BXZ53" s="290"/>
      <c r="BYA53" s="290"/>
      <c r="BYB53" s="290"/>
      <c r="BYC53" s="290"/>
      <c r="BYD53" s="290"/>
      <c r="BYE53" s="290"/>
      <c r="BYF53" s="290"/>
      <c r="BYG53" s="290"/>
      <c r="BYH53" s="290"/>
      <c r="BYI53" s="290"/>
      <c r="BYJ53" s="290"/>
      <c r="BYK53" s="290"/>
      <c r="BYL53" s="290"/>
      <c r="BYM53" s="290"/>
      <c r="BYN53" s="290"/>
      <c r="BYO53" s="290"/>
      <c r="BYP53" s="290"/>
      <c r="BYQ53" s="290"/>
      <c r="BYR53" s="290"/>
      <c r="BYS53" s="290"/>
      <c r="BYT53" s="290"/>
      <c r="BYU53" s="290"/>
      <c r="BYV53" s="290"/>
      <c r="BYW53" s="290"/>
      <c r="BYX53" s="290"/>
      <c r="BYY53" s="290"/>
      <c r="BYZ53" s="290"/>
      <c r="BZA53" s="290"/>
      <c r="BZB53" s="290"/>
      <c r="BZC53" s="290"/>
      <c r="BZD53" s="290"/>
      <c r="BZE53" s="290"/>
      <c r="BZF53" s="290"/>
      <c r="BZG53" s="290"/>
      <c r="BZH53" s="290"/>
      <c r="BZI53" s="290"/>
      <c r="BZJ53" s="290"/>
      <c r="BZK53" s="290"/>
      <c r="BZL53" s="290"/>
      <c r="BZM53" s="290"/>
      <c r="BZN53" s="290"/>
      <c r="BZO53" s="290"/>
      <c r="BZP53" s="290"/>
      <c r="BZQ53" s="290"/>
      <c r="BZR53" s="290"/>
      <c r="BZS53" s="290"/>
      <c r="BZT53" s="290"/>
      <c r="BZU53" s="290"/>
      <c r="BZV53" s="290"/>
      <c r="BZW53" s="290"/>
      <c r="BZX53" s="290"/>
      <c r="BZY53" s="290"/>
      <c r="BZZ53" s="290"/>
      <c r="CAA53" s="290"/>
      <c r="CAB53" s="290"/>
      <c r="CAC53" s="290"/>
      <c r="CAD53" s="290"/>
      <c r="CAE53" s="290"/>
      <c r="CAF53" s="290"/>
      <c r="CAG53" s="290"/>
      <c r="CAH53" s="290"/>
      <c r="CAI53" s="290"/>
      <c r="CAJ53" s="290"/>
      <c r="CAK53" s="290"/>
      <c r="CAL53" s="290"/>
      <c r="CAM53" s="290"/>
      <c r="CAN53" s="290"/>
      <c r="CAO53" s="290"/>
      <c r="CAP53" s="290"/>
      <c r="CAQ53" s="290"/>
      <c r="CAR53" s="290"/>
      <c r="CAS53" s="290"/>
      <c r="CAT53" s="290"/>
      <c r="CAU53" s="290"/>
      <c r="CAV53" s="290"/>
      <c r="CAW53" s="290"/>
      <c r="CAX53" s="290"/>
      <c r="CAY53" s="290"/>
      <c r="CAZ53" s="290"/>
      <c r="CBA53" s="290"/>
      <c r="CBB53" s="290"/>
      <c r="CBC53" s="290"/>
      <c r="CBD53" s="290"/>
      <c r="CBE53" s="290"/>
      <c r="CBF53" s="290"/>
      <c r="CBG53" s="290"/>
      <c r="CBH53" s="290"/>
      <c r="CBI53" s="290"/>
      <c r="CBJ53" s="290"/>
      <c r="CBK53" s="290"/>
      <c r="CBL53" s="290"/>
      <c r="CBM53" s="290"/>
      <c r="CBN53" s="290"/>
      <c r="CBO53" s="290"/>
      <c r="CBP53" s="290"/>
      <c r="CBQ53" s="290"/>
      <c r="CBR53" s="290"/>
      <c r="CBS53" s="290"/>
      <c r="CBT53" s="290"/>
      <c r="CBU53" s="290"/>
      <c r="CBV53" s="290"/>
      <c r="CBW53" s="290"/>
      <c r="CBX53" s="290"/>
      <c r="CBY53" s="290"/>
      <c r="CBZ53" s="290"/>
      <c r="CCA53" s="290"/>
      <c r="CCB53" s="290"/>
      <c r="CCC53" s="290"/>
      <c r="CCD53" s="290"/>
      <c r="CCE53" s="290"/>
      <c r="CCF53" s="290"/>
      <c r="CCG53" s="290"/>
      <c r="CCH53" s="290"/>
      <c r="CCI53" s="290"/>
      <c r="CCJ53" s="290"/>
      <c r="CCK53" s="290"/>
      <c r="CCL53" s="290"/>
      <c r="CCM53" s="290"/>
      <c r="CCN53" s="290"/>
      <c r="CCO53" s="290"/>
      <c r="CCP53" s="290"/>
      <c r="CCQ53" s="290"/>
      <c r="CCR53" s="290"/>
      <c r="CCS53" s="290"/>
      <c r="CCT53" s="290"/>
      <c r="CCU53" s="290"/>
      <c r="CCV53" s="290"/>
      <c r="CCW53" s="290"/>
      <c r="CCX53" s="290"/>
      <c r="CCY53" s="290"/>
      <c r="CCZ53" s="290"/>
      <c r="CDA53" s="290"/>
      <c r="CDB53" s="290"/>
      <c r="CDC53" s="290"/>
      <c r="CDD53" s="290"/>
      <c r="CDE53" s="290"/>
      <c r="CDF53" s="290"/>
      <c r="CDG53" s="290"/>
      <c r="CDH53" s="290"/>
      <c r="CDI53" s="290"/>
      <c r="CDJ53" s="290"/>
      <c r="CDK53" s="290"/>
      <c r="CDL53" s="290"/>
      <c r="CDM53" s="290"/>
      <c r="CDN53" s="290"/>
      <c r="CDO53" s="290"/>
      <c r="CDP53" s="290"/>
      <c r="CDQ53" s="290"/>
      <c r="CDR53" s="290"/>
      <c r="CDS53" s="290"/>
      <c r="CDT53" s="290"/>
      <c r="CDU53" s="290"/>
      <c r="CDV53" s="290"/>
      <c r="CDW53" s="290"/>
      <c r="CDX53" s="290"/>
      <c r="CDY53" s="290"/>
      <c r="CDZ53" s="290"/>
      <c r="CEA53" s="290"/>
      <c r="CEB53" s="290"/>
      <c r="CEC53" s="290"/>
      <c r="CED53" s="290"/>
      <c r="CEE53" s="290"/>
      <c r="CEF53" s="290"/>
      <c r="CEG53" s="290"/>
      <c r="CEH53" s="290"/>
      <c r="CEI53" s="290"/>
      <c r="CEJ53" s="290"/>
      <c r="CEK53" s="290"/>
      <c r="CEL53" s="290"/>
      <c r="CEM53" s="290"/>
      <c r="CEN53" s="290"/>
      <c r="CEO53" s="290"/>
      <c r="CEP53" s="290"/>
      <c r="CEQ53" s="290"/>
      <c r="CER53" s="290"/>
      <c r="CES53" s="290"/>
      <c r="CET53" s="290"/>
      <c r="CEU53" s="290"/>
      <c r="CEV53" s="290"/>
      <c r="CEW53" s="290"/>
      <c r="CEX53" s="290"/>
      <c r="CEY53" s="290"/>
      <c r="CEZ53" s="290"/>
      <c r="CFA53" s="290"/>
      <c r="CFB53" s="290"/>
      <c r="CFC53" s="290"/>
      <c r="CFD53" s="290"/>
      <c r="CFE53" s="290"/>
      <c r="CFF53" s="290"/>
      <c r="CFG53" s="290"/>
      <c r="CFH53" s="290"/>
      <c r="CFI53" s="290"/>
      <c r="CFJ53" s="290"/>
      <c r="CFK53" s="290"/>
      <c r="CFL53" s="290"/>
      <c r="CFM53" s="290"/>
      <c r="CFN53" s="290"/>
      <c r="CFO53" s="290"/>
      <c r="CFP53" s="290"/>
      <c r="CFQ53" s="290"/>
      <c r="CFR53" s="290"/>
      <c r="CFS53" s="290"/>
      <c r="CFT53" s="290"/>
      <c r="CFU53" s="290"/>
      <c r="CFV53" s="290"/>
      <c r="CFW53" s="290"/>
      <c r="CFX53" s="290"/>
      <c r="CFY53" s="290"/>
      <c r="CFZ53" s="290"/>
      <c r="CGA53" s="290"/>
      <c r="CGB53" s="290"/>
      <c r="CGC53" s="290"/>
      <c r="CGD53" s="290"/>
      <c r="CGE53" s="290"/>
      <c r="CGF53" s="290"/>
      <c r="CGG53" s="290"/>
      <c r="CGH53" s="290"/>
      <c r="CGI53" s="290"/>
      <c r="CGJ53" s="290"/>
      <c r="CGK53" s="290"/>
      <c r="CGL53" s="290"/>
      <c r="CGM53" s="290"/>
      <c r="CGN53" s="290"/>
      <c r="CGO53" s="290"/>
      <c r="CGP53" s="290"/>
      <c r="CGQ53" s="290"/>
      <c r="CGR53" s="290"/>
      <c r="CGS53" s="290"/>
      <c r="CGT53" s="290"/>
      <c r="CGU53" s="290"/>
      <c r="CGV53" s="290"/>
      <c r="CGW53" s="290"/>
      <c r="CGX53" s="290"/>
      <c r="CGY53" s="290"/>
      <c r="CGZ53" s="290"/>
      <c r="CHA53" s="290"/>
      <c r="CHB53" s="290"/>
      <c r="CHC53" s="290"/>
      <c r="CHD53" s="290"/>
      <c r="CHE53" s="290"/>
      <c r="CHF53" s="290"/>
      <c r="CHG53" s="290"/>
      <c r="CHH53" s="290"/>
      <c r="CHI53" s="290"/>
      <c r="CHJ53" s="290"/>
      <c r="CHK53" s="290"/>
      <c r="CHL53" s="290"/>
      <c r="CHM53" s="290"/>
      <c r="CHN53" s="290"/>
      <c r="CHO53" s="290"/>
      <c r="CHP53" s="290"/>
      <c r="CHQ53" s="290"/>
      <c r="CHR53" s="290"/>
      <c r="CHS53" s="290"/>
      <c r="CHT53" s="290"/>
      <c r="CHU53" s="290"/>
      <c r="CHV53" s="290"/>
      <c r="CHW53" s="290"/>
      <c r="CHX53" s="290"/>
      <c r="CHY53" s="290"/>
      <c r="CHZ53" s="290"/>
      <c r="CIA53" s="290"/>
      <c r="CIB53" s="290"/>
      <c r="CIC53" s="290"/>
      <c r="CID53" s="290"/>
      <c r="CIE53" s="290"/>
      <c r="CIF53" s="290"/>
      <c r="CIG53" s="290"/>
      <c r="CIH53" s="290"/>
      <c r="CII53" s="290"/>
      <c r="CIJ53" s="290"/>
      <c r="CIK53" s="290"/>
      <c r="CIL53" s="290"/>
      <c r="CIM53" s="290"/>
      <c r="CIN53" s="290"/>
      <c r="CIO53" s="290"/>
      <c r="CIP53" s="290"/>
      <c r="CIQ53" s="290"/>
      <c r="CIR53" s="290"/>
      <c r="CIS53" s="290"/>
      <c r="CIT53" s="290"/>
      <c r="CIU53" s="290"/>
      <c r="CIV53" s="290"/>
      <c r="CIW53" s="290"/>
      <c r="CIX53" s="290"/>
      <c r="CIY53" s="290"/>
      <c r="CIZ53" s="290"/>
      <c r="CJA53" s="290"/>
      <c r="CJB53" s="290"/>
      <c r="CJC53" s="290"/>
      <c r="CJD53" s="290"/>
      <c r="CJE53" s="290"/>
      <c r="CJF53" s="290"/>
      <c r="CJG53" s="290"/>
      <c r="CJH53" s="290"/>
      <c r="CJI53" s="290"/>
      <c r="CJJ53" s="290"/>
      <c r="CJK53" s="290"/>
      <c r="CJL53" s="290"/>
      <c r="CJM53" s="290"/>
      <c r="CJN53" s="290"/>
      <c r="CJO53" s="290"/>
      <c r="CJP53" s="290"/>
      <c r="CJQ53" s="290"/>
      <c r="CJR53" s="290"/>
      <c r="CJS53" s="290"/>
      <c r="CJT53" s="290"/>
      <c r="CJU53" s="290"/>
      <c r="CJV53" s="290"/>
      <c r="CJW53" s="290"/>
      <c r="CJX53" s="290"/>
      <c r="CJY53" s="290"/>
      <c r="CJZ53" s="290"/>
      <c r="CKA53" s="290"/>
      <c r="CKB53" s="290"/>
      <c r="CKC53" s="290"/>
      <c r="CKD53" s="290"/>
      <c r="CKE53" s="290"/>
      <c r="CKF53" s="290"/>
      <c r="CKG53" s="290"/>
      <c r="CKH53" s="290"/>
      <c r="CKI53" s="290"/>
      <c r="CKJ53" s="290"/>
      <c r="CKK53" s="290"/>
      <c r="CKL53" s="290"/>
      <c r="CKM53" s="290"/>
      <c r="CKN53" s="290"/>
      <c r="CKO53" s="290"/>
      <c r="CKP53" s="290"/>
      <c r="CKQ53" s="290"/>
      <c r="CKR53" s="290"/>
      <c r="CKS53" s="290"/>
      <c r="CKT53" s="290"/>
      <c r="CKU53" s="290"/>
      <c r="CKV53" s="290"/>
      <c r="CKW53" s="290"/>
      <c r="CKX53" s="290"/>
      <c r="CKY53" s="290"/>
      <c r="CKZ53" s="290"/>
      <c r="CLA53" s="290"/>
      <c r="CLB53" s="290"/>
      <c r="CLC53" s="290"/>
      <c r="CLD53" s="290"/>
      <c r="CLE53" s="290"/>
      <c r="CLF53" s="290"/>
      <c r="CLG53" s="290"/>
      <c r="CLH53" s="290"/>
      <c r="CLI53" s="290"/>
      <c r="CLJ53" s="290"/>
      <c r="CLK53" s="290"/>
      <c r="CLL53" s="290"/>
      <c r="CLM53" s="290"/>
      <c r="CLN53" s="290"/>
      <c r="CLO53" s="290"/>
      <c r="CLP53" s="290"/>
      <c r="CLQ53" s="290"/>
      <c r="CLR53" s="290"/>
      <c r="CLS53" s="290"/>
      <c r="CLT53" s="290"/>
      <c r="CLU53" s="290"/>
      <c r="CLV53" s="290"/>
      <c r="CLW53" s="290"/>
      <c r="CLX53" s="290"/>
      <c r="CLY53" s="290"/>
      <c r="CLZ53" s="290"/>
      <c r="CMA53" s="290"/>
      <c r="CMB53" s="290"/>
      <c r="CMC53" s="290"/>
      <c r="CMD53" s="290"/>
      <c r="CME53" s="290"/>
      <c r="CMF53" s="290"/>
      <c r="CMG53" s="290"/>
      <c r="CMH53" s="290"/>
      <c r="CMI53" s="290"/>
      <c r="CMJ53" s="290"/>
      <c r="CMK53" s="290"/>
      <c r="CML53" s="290"/>
      <c r="CMM53" s="290"/>
      <c r="CMN53" s="290"/>
      <c r="CMO53" s="290"/>
      <c r="CMP53" s="290"/>
      <c r="CMQ53" s="290"/>
      <c r="CMR53" s="290"/>
      <c r="CMS53" s="290"/>
      <c r="CMT53" s="290"/>
      <c r="CMU53" s="290"/>
      <c r="CMV53" s="290"/>
      <c r="CMW53" s="290"/>
      <c r="CMX53" s="290"/>
      <c r="CMY53" s="290"/>
      <c r="CMZ53" s="290"/>
      <c r="CNA53" s="290"/>
      <c r="CNB53" s="290"/>
      <c r="CNC53" s="290"/>
      <c r="CND53" s="290"/>
      <c r="CNE53" s="290"/>
      <c r="CNF53" s="290"/>
      <c r="CNG53" s="290"/>
      <c r="CNH53" s="290"/>
      <c r="CNI53" s="290"/>
      <c r="CNJ53" s="290"/>
      <c r="CNK53" s="290"/>
      <c r="CNL53" s="290"/>
      <c r="CNM53" s="290"/>
      <c r="CNN53" s="290"/>
      <c r="CNO53" s="290"/>
      <c r="CNP53" s="290"/>
      <c r="CNQ53" s="290"/>
      <c r="CNR53" s="290"/>
      <c r="CNS53" s="290"/>
      <c r="CNT53" s="290"/>
      <c r="CNU53" s="290"/>
      <c r="CNV53" s="290"/>
      <c r="CNW53" s="290"/>
      <c r="CNX53" s="290"/>
      <c r="CNY53" s="290"/>
      <c r="CNZ53" s="290"/>
      <c r="COA53" s="290"/>
      <c r="COB53" s="290"/>
      <c r="COC53" s="290"/>
      <c r="COD53" s="290"/>
      <c r="COE53" s="290"/>
      <c r="COF53" s="290"/>
      <c r="COG53" s="290"/>
      <c r="COH53" s="290"/>
      <c r="COI53" s="290"/>
      <c r="COJ53" s="290"/>
      <c r="COK53" s="290"/>
      <c r="COL53" s="290"/>
      <c r="COM53" s="290"/>
      <c r="CON53" s="290"/>
      <c r="COO53" s="290"/>
      <c r="COP53" s="290"/>
      <c r="COQ53" s="290"/>
      <c r="COR53" s="290"/>
      <c r="COS53" s="290"/>
      <c r="COT53" s="290"/>
      <c r="COU53" s="290"/>
      <c r="COV53" s="290"/>
      <c r="COW53" s="290"/>
      <c r="COX53" s="290"/>
      <c r="COY53" s="290"/>
      <c r="COZ53" s="290"/>
      <c r="CPA53" s="290"/>
      <c r="CPB53" s="290"/>
      <c r="CPC53" s="290"/>
      <c r="CPD53" s="290"/>
      <c r="CPE53" s="290"/>
      <c r="CPF53" s="290"/>
      <c r="CPG53" s="290"/>
      <c r="CPH53" s="290"/>
      <c r="CPI53" s="290"/>
      <c r="CPJ53" s="290"/>
      <c r="CPK53" s="290"/>
      <c r="CPL53" s="290"/>
      <c r="CPM53" s="290"/>
      <c r="CPN53" s="290"/>
      <c r="CPO53" s="290"/>
      <c r="CPP53" s="290"/>
      <c r="CPQ53" s="290"/>
      <c r="CPR53" s="290"/>
      <c r="CPS53" s="290"/>
      <c r="CPT53" s="290"/>
      <c r="CPU53" s="290"/>
      <c r="CPV53" s="290"/>
      <c r="CPW53" s="290"/>
      <c r="CPX53" s="290"/>
      <c r="CPY53" s="290"/>
      <c r="CPZ53" s="290"/>
      <c r="CQA53" s="290"/>
      <c r="CQB53" s="290"/>
      <c r="CQC53" s="290"/>
      <c r="CQD53" s="290"/>
      <c r="CQE53" s="290"/>
      <c r="CQF53" s="290"/>
      <c r="CQG53" s="290"/>
      <c r="CQH53" s="290"/>
      <c r="CQI53" s="290"/>
      <c r="CQJ53" s="290"/>
      <c r="CQK53" s="290"/>
      <c r="CQL53" s="290"/>
      <c r="CQM53" s="290"/>
      <c r="CQN53" s="290"/>
      <c r="CQO53" s="290"/>
      <c r="CQP53" s="290"/>
      <c r="CQQ53" s="290"/>
      <c r="CQR53" s="290"/>
      <c r="CQS53" s="290"/>
      <c r="CQT53" s="290"/>
      <c r="CQU53" s="290"/>
      <c r="CQV53" s="290"/>
      <c r="CQW53" s="290"/>
      <c r="CQX53" s="290"/>
      <c r="CQY53" s="290"/>
      <c r="CQZ53" s="290"/>
      <c r="CRA53" s="290"/>
      <c r="CRB53" s="290"/>
      <c r="CRC53" s="290"/>
      <c r="CRD53" s="290"/>
      <c r="CRE53" s="290"/>
      <c r="CRF53" s="290"/>
      <c r="CRG53" s="290"/>
      <c r="CRH53" s="290"/>
      <c r="CRI53" s="290"/>
      <c r="CRJ53" s="290"/>
      <c r="CRK53" s="290"/>
      <c r="CRL53" s="290"/>
      <c r="CRM53" s="290"/>
      <c r="CRN53" s="290"/>
      <c r="CRO53" s="290"/>
      <c r="CRP53" s="290"/>
      <c r="CRQ53" s="290"/>
      <c r="CRR53" s="290"/>
      <c r="CRS53" s="290"/>
      <c r="CRT53" s="290"/>
      <c r="CRU53" s="290"/>
      <c r="CRV53" s="290"/>
      <c r="CRW53" s="290"/>
      <c r="CRX53" s="290"/>
      <c r="CRY53" s="290"/>
      <c r="CRZ53" s="290"/>
      <c r="CSA53" s="290"/>
      <c r="CSB53" s="290"/>
      <c r="CSC53" s="290"/>
      <c r="CSD53" s="290"/>
      <c r="CSE53" s="290"/>
      <c r="CSF53" s="290"/>
      <c r="CSG53" s="290"/>
      <c r="CSH53" s="290"/>
      <c r="CSI53" s="290"/>
      <c r="CSJ53" s="290"/>
      <c r="CSK53" s="290"/>
      <c r="CSL53" s="290"/>
      <c r="CSM53" s="290"/>
      <c r="CSN53" s="290"/>
      <c r="CSO53" s="290"/>
      <c r="CSP53" s="290"/>
      <c r="CSQ53" s="290"/>
      <c r="CSR53" s="290"/>
      <c r="CSS53" s="290"/>
      <c r="CST53" s="290"/>
      <c r="CSU53" s="290"/>
      <c r="CSV53" s="290"/>
      <c r="CSW53" s="290"/>
      <c r="CSX53" s="290"/>
      <c r="CSY53" s="290"/>
      <c r="CSZ53" s="290"/>
      <c r="CTA53" s="290"/>
      <c r="CTB53" s="290"/>
      <c r="CTC53" s="290"/>
      <c r="CTD53" s="290"/>
      <c r="CTE53" s="290"/>
      <c r="CTF53" s="290"/>
      <c r="CTG53" s="290"/>
      <c r="CTH53" s="290"/>
      <c r="CTI53" s="290"/>
      <c r="CTJ53" s="290"/>
      <c r="CTK53" s="290"/>
      <c r="CTL53" s="290"/>
      <c r="CTM53" s="290"/>
      <c r="CTN53" s="290"/>
      <c r="CTO53" s="290"/>
      <c r="CTP53" s="290"/>
      <c r="CTQ53" s="290"/>
      <c r="CTR53" s="290"/>
      <c r="CTS53" s="290"/>
      <c r="CTT53" s="290"/>
      <c r="CTU53" s="290"/>
      <c r="CTV53" s="290"/>
      <c r="CTW53" s="290"/>
      <c r="CTX53" s="290"/>
      <c r="CTY53" s="290"/>
      <c r="CTZ53" s="290"/>
      <c r="CUA53" s="290"/>
      <c r="CUB53" s="290"/>
      <c r="CUC53" s="290"/>
      <c r="CUD53" s="290"/>
      <c r="CUE53" s="290"/>
      <c r="CUF53" s="290"/>
      <c r="CUG53" s="290"/>
      <c r="CUH53" s="290"/>
      <c r="CUI53" s="290"/>
      <c r="CUJ53" s="290"/>
      <c r="CUK53" s="290"/>
      <c r="CUL53" s="290"/>
      <c r="CUM53" s="290"/>
      <c r="CUN53" s="290"/>
      <c r="CUO53" s="290"/>
      <c r="CUP53" s="290"/>
      <c r="CUQ53" s="290"/>
      <c r="CUR53" s="290"/>
      <c r="CUS53" s="290"/>
      <c r="CUT53" s="290"/>
      <c r="CUU53" s="290"/>
      <c r="CUV53" s="290"/>
      <c r="CUW53" s="290"/>
      <c r="CUX53" s="290"/>
      <c r="CUY53" s="290"/>
      <c r="CUZ53" s="290"/>
      <c r="CVA53" s="290"/>
      <c r="CVB53" s="290"/>
      <c r="CVC53" s="290"/>
      <c r="CVD53" s="290"/>
      <c r="CVE53" s="290"/>
      <c r="CVF53" s="290"/>
      <c r="CVG53" s="290"/>
      <c r="CVH53" s="290"/>
      <c r="CVI53" s="290"/>
      <c r="CVJ53" s="290"/>
      <c r="CVK53" s="290"/>
      <c r="CVL53" s="290"/>
      <c r="CVM53" s="290"/>
      <c r="CVN53" s="290"/>
      <c r="CVO53" s="290"/>
      <c r="CVP53" s="290"/>
      <c r="CVQ53" s="290"/>
      <c r="CVR53" s="290"/>
      <c r="CVS53" s="290"/>
      <c r="CVT53" s="290"/>
      <c r="CVU53" s="290"/>
      <c r="CVV53" s="290"/>
      <c r="CVW53" s="290"/>
      <c r="CVX53" s="290"/>
      <c r="CVY53" s="290"/>
      <c r="CVZ53" s="290"/>
      <c r="CWA53" s="290"/>
      <c r="CWB53" s="290"/>
      <c r="CWC53" s="290"/>
      <c r="CWD53" s="290"/>
      <c r="CWE53" s="290"/>
      <c r="CWF53" s="290"/>
      <c r="CWG53" s="290"/>
      <c r="CWH53" s="290"/>
      <c r="CWI53" s="290"/>
      <c r="CWJ53" s="290"/>
      <c r="CWK53" s="290"/>
      <c r="CWL53" s="290"/>
      <c r="CWM53" s="290"/>
      <c r="CWN53" s="290"/>
      <c r="CWO53" s="290"/>
      <c r="CWP53" s="290"/>
      <c r="CWQ53" s="290"/>
      <c r="CWR53" s="290"/>
      <c r="CWS53" s="290"/>
      <c r="CWT53" s="290"/>
      <c r="CWU53" s="290"/>
      <c r="CWV53" s="290"/>
      <c r="CWW53" s="290"/>
      <c r="CWX53" s="290"/>
      <c r="CWY53" s="290"/>
      <c r="CWZ53" s="290"/>
      <c r="CXA53" s="290"/>
      <c r="CXB53" s="290"/>
      <c r="CXC53" s="290"/>
      <c r="CXD53" s="290"/>
      <c r="CXE53" s="290"/>
      <c r="CXF53" s="290"/>
      <c r="CXG53" s="290"/>
      <c r="CXH53" s="290"/>
      <c r="CXI53" s="290"/>
      <c r="CXJ53" s="290"/>
      <c r="CXK53" s="290"/>
      <c r="CXL53" s="290"/>
      <c r="CXM53" s="290"/>
      <c r="CXN53" s="290"/>
      <c r="CXO53" s="290"/>
      <c r="CXP53" s="290"/>
      <c r="CXQ53" s="290"/>
      <c r="CXR53" s="290"/>
      <c r="CXS53" s="290"/>
      <c r="CXT53" s="290"/>
      <c r="CXU53" s="290"/>
      <c r="CXV53" s="290"/>
      <c r="CXW53" s="290"/>
      <c r="CXX53" s="290"/>
      <c r="CXY53" s="290"/>
      <c r="CXZ53" s="290"/>
      <c r="CYA53" s="290"/>
      <c r="CYB53" s="290"/>
      <c r="CYC53" s="290"/>
      <c r="CYD53" s="290"/>
      <c r="CYE53" s="290"/>
      <c r="CYF53" s="290"/>
      <c r="CYG53" s="290"/>
      <c r="CYH53" s="290"/>
      <c r="CYI53" s="290"/>
      <c r="CYJ53" s="290"/>
      <c r="CYK53" s="290"/>
      <c r="CYL53" s="290"/>
      <c r="CYM53" s="290"/>
      <c r="CYN53" s="290"/>
      <c r="CYO53" s="290"/>
      <c r="CYP53" s="290"/>
      <c r="CYQ53" s="290"/>
      <c r="CYR53" s="290"/>
      <c r="CYS53" s="290"/>
      <c r="CYT53" s="290"/>
      <c r="CYU53" s="290"/>
      <c r="CYV53" s="290"/>
      <c r="CYW53" s="290"/>
      <c r="CYX53" s="290"/>
      <c r="CYY53" s="290"/>
      <c r="CYZ53" s="290"/>
      <c r="CZA53" s="290"/>
      <c r="CZB53" s="290"/>
      <c r="CZC53" s="290"/>
      <c r="CZD53" s="290"/>
      <c r="CZE53" s="290"/>
      <c r="CZF53" s="290"/>
      <c r="CZG53" s="290"/>
      <c r="CZH53" s="290"/>
      <c r="CZI53" s="290"/>
      <c r="CZJ53" s="290"/>
      <c r="CZK53" s="290"/>
      <c r="CZL53" s="290"/>
      <c r="CZM53" s="290"/>
      <c r="CZN53" s="290"/>
      <c r="CZO53" s="290"/>
      <c r="CZP53" s="290"/>
      <c r="CZQ53" s="290"/>
      <c r="CZR53" s="290"/>
      <c r="CZS53" s="290"/>
      <c r="CZT53" s="290"/>
      <c r="CZU53" s="290"/>
      <c r="CZV53" s="290"/>
      <c r="CZW53" s="290"/>
      <c r="CZX53" s="290"/>
      <c r="CZY53" s="290"/>
      <c r="CZZ53" s="290"/>
      <c r="DAA53" s="290"/>
      <c r="DAB53" s="290"/>
      <c r="DAC53" s="290"/>
      <c r="DAD53" s="290"/>
      <c r="DAE53" s="290"/>
      <c r="DAF53" s="290"/>
      <c r="DAG53" s="290"/>
      <c r="DAH53" s="290"/>
      <c r="DAI53" s="290"/>
      <c r="DAJ53" s="290"/>
      <c r="DAK53" s="290"/>
      <c r="DAL53" s="290"/>
      <c r="DAM53" s="290"/>
      <c r="DAN53" s="290"/>
      <c r="DAO53" s="290"/>
      <c r="DAP53" s="290"/>
      <c r="DAQ53" s="290"/>
      <c r="DAR53" s="290"/>
      <c r="DAS53" s="290"/>
      <c r="DAT53" s="290"/>
      <c r="DAU53" s="290"/>
      <c r="DAV53" s="290"/>
      <c r="DAW53" s="290"/>
      <c r="DAX53" s="290"/>
      <c r="DAY53" s="290"/>
      <c r="DAZ53" s="290"/>
      <c r="DBA53" s="290"/>
      <c r="DBB53" s="290"/>
      <c r="DBC53" s="290"/>
      <c r="DBD53" s="290"/>
      <c r="DBE53" s="290"/>
      <c r="DBF53" s="290"/>
      <c r="DBG53" s="290"/>
      <c r="DBH53" s="290"/>
      <c r="DBI53" s="290"/>
      <c r="DBJ53" s="290"/>
      <c r="DBK53" s="290"/>
      <c r="DBL53" s="290"/>
      <c r="DBM53" s="290"/>
      <c r="DBN53" s="290"/>
      <c r="DBO53" s="290"/>
      <c r="DBP53" s="290"/>
      <c r="DBQ53" s="290"/>
      <c r="DBR53" s="290"/>
      <c r="DBS53" s="290"/>
      <c r="DBT53" s="290"/>
      <c r="DBU53" s="290"/>
      <c r="DBV53" s="290"/>
      <c r="DBW53" s="290"/>
      <c r="DBX53" s="290"/>
      <c r="DBY53" s="290"/>
      <c r="DBZ53" s="290"/>
      <c r="DCA53" s="290"/>
      <c r="DCB53" s="290"/>
      <c r="DCC53" s="290"/>
      <c r="DCD53" s="290"/>
      <c r="DCE53" s="290"/>
      <c r="DCF53" s="290"/>
      <c r="DCG53" s="290"/>
      <c r="DCH53" s="290"/>
      <c r="DCI53" s="290"/>
      <c r="DCJ53" s="290"/>
      <c r="DCK53" s="290"/>
      <c r="DCL53" s="290"/>
      <c r="DCM53" s="290"/>
      <c r="DCN53" s="290"/>
      <c r="DCO53" s="290"/>
      <c r="DCP53" s="290"/>
      <c r="DCQ53" s="290"/>
      <c r="DCR53" s="290"/>
      <c r="DCS53" s="290"/>
      <c r="DCT53" s="290"/>
      <c r="DCU53" s="290"/>
      <c r="DCV53" s="290"/>
      <c r="DCW53" s="290"/>
      <c r="DCX53" s="290"/>
      <c r="DCY53" s="290"/>
      <c r="DCZ53" s="290"/>
      <c r="DDA53" s="290"/>
      <c r="DDB53" s="290"/>
      <c r="DDC53" s="290"/>
      <c r="DDD53" s="290"/>
      <c r="DDE53" s="290"/>
      <c r="DDF53" s="290"/>
      <c r="DDG53" s="290"/>
      <c r="DDH53" s="290"/>
      <c r="DDI53" s="290"/>
      <c r="DDJ53" s="290"/>
      <c r="DDK53" s="290"/>
      <c r="DDL53" s="290"/>
      <c r="DDM53" s="290"/>
      <c r="DDN53" s="290"/>
      <c r="DDO53" s="290"/>
      <c r="DDP53" s="290"/>
      <c r="DDQ53" s="290"/>
      <c r="DDR53" s="290"/>
      <c r="DDS53" s="290"/>
      <c r="DDT53" s="290"/>
      <c r="DDU53" s="290"/>
      <c r="DDV53" s="290"/>
      <c r="DDW53" s="290"/>
      <c r="DDX53" s="290"/>
      <c r="DDY53" s="290"/>
      <c r="DDZ53" s="290"/>
      <c r="DEA53" s="290"/>
      <c r="DEB53" s="290"/>
      <c r="DEC53" s="290"/>
      <c r="DED53" s="290"/>
      <c r="DEE53" s="290"/>
      <c r="DEF53" s="290"/>
      <c r="DEG53" s="290"/>
      <c r="DEH53" s="290"/>
      <c r="DEI53" s="290"/>
      <c r="DEJ53" s="290"/>
      <c r="DEK53" s="290"/>
      <c r="DEL53" s="290"/>
      <c r="DEM53" s="290"/>
      <c r="DEN53" s="290"/>
      <c r="DEO53" s="290"/>
      <c r="DEP53" s="290"/>
      <c r="DEQ53" s="290"/>
      <c r="DER53" s="290"/>
      <c r="DES53" s="290"/>
      <c r="DET53" s="290"/>
      <c r="DEU53" s="290"/>
      <c r="DEV53" s="290"/>
      <c r="DEW53" s="290"/>
      <c r="DEX53" s="290"/>
      <c r="DEY53" s="290"/>
      <c r="DEZ53" s="290"/>
      <c r="DFA53" s="290"/>
      <c r="DFB53" s="290"/>
      <c r="DFC53" s="290"/>
      <c r="DFD53" s="290"/>
      <c r="DFE53" s="290"/>
      <c r="DFF53" s="290"/>
      <c r="DFG53" s="290"/>
      <c r="DFH53" s="290"/>
      <c r="DFI53" s="290"/>
      <c r="DFJ53" s="290"/>
      <c r="DFK53" s="290"/>
      <c r="DFL53" s="290"/>
      <c r="DFM53" s="290"/>
      <c r="DFN53" s="290"/>
      <c r="DFO53" s="290"/>
      <c r="DFP53" s="290"/>
      <c r="DFQ53" s="290"/>
      <c r="DFR53" s="290"/>
      <c r="DFS53" s="290"/>
      <c r="DFT53" s="290"/>
      <c r="DFU53" s="290"/>
      <c r="DFV53" s="290"/>
      <c r="DFW53" s="290"/>
      <c r="DFX53" s="290"/>
      <c r="DFY53" s="290"/>
      <c r="DFZ53" s="290"/>
      <c r="DGA53" s="290"/>
      <c r="DGB53" s="290"/>
      <c r="DGC53" s="290"/>
      <c r="DGD53" s="290"/>
      <c r="DGE53" s="290"/>
      <c r="DGF53" s="290"/>
      <c r="DGG53" s="290"/>
      <c r="DGH53" s="290"/>
      <c r="DGI53" s="290"/>
      <c r="DGJ53" s="290"/>
      <c r="DGK53" s="290"/>
      <c r="DGL53" s="290"/>
      <c r="DGM53" s="290"/>
      <c r="DGN53" s="290"/>
      <c r="DGO53" s="290"/>
      <c r="DGP53" s="290"/>
      <c r="DGQ53" s="290"/>
      <c r="DGR53" s="290"/>
      <c r="DGS53" s="290"/>
      <c r="DGT53" s="290"/>
      <c r="DGU53" s="290"/>
      <c r="DGV53" s="290"/>
      <c r="DGW53" s="290"/>
      <c r="DGX53" s="290"/>
      <c r="DGY53" s="290"/>
      <c r="DGZ53" s="290"/>
      <c r="DHA53" s="290"/>
      <c r="DHB53" s="290"/>
      <c r="DHC53" s="290"/>
      <c r="DHD53" s="290"/>
      <c r="DHE53" s="290"/>
      <c r="DHF53" s="290"/>
      <c r="DHG53" s="290"/>
      <c r="DHH53" s="290"/>
      <c r="DHI53" s="290"/>
      <c r="DHJ53" s="290"/>
      <c r="DHK53" s="290"/>
      <c r="DHL53" s="290"/>
      <c r="DHM53" s="290"/>
      <c r="DHN53" s="290"/>
      <c r="DHO53" s="290"/>
      <c r="DHP53" s="290"/>
      <c r="DHQ53" s="290"/>
      <c r="DHR53" s="290"/>
      <c r="DHS53" s="290"/>
      <c r="DHT53" s="290"/>
      <c r="DHU53" s="290"/>
      <c r="DHV53" s="290"/>
      <c r="DHW53" s="290"/>
      <c r="DHX53" s="290"/>
      <c r="DHY53" s="290"/>
      <c r="DHZ53" s="290"/>
      <c r="DIA53" s="290"/>
      <c r="DIB53" s="290"/>
      <c r="DIC53" s="290"/>
      <c r="DID53" s="290"/>
      <c r="DIE53" s="290"/>
      <c r="DIF53" s="290"/>
      <c r="DIG53" s="290"/>
      <c r="DIH53" s="290"/>
      <c r="DII53" s="290"/>
      <c r="DIJ53" s="290"/>
      <c r="DIK53" s="290"/>
      <c r="DIL53" s="290"/>
      <c r="DIM53" s="290"/>
      <c r="DIN53" s="290"/>
      <c r="DIO53" s="290"/>
      <c r="DIP53" s="290"/>
      <c r="DIQ53" s="290"/>
      <c r="DIR53" s="290"/>
      <c r="DIS53" s="290"/>
      <c r="DIT53" s="290"/>
      <c r="DIU53" s="290"/>
      <c r="DIV53" s="290"/>
      <c r="DIW53" s="290"/>
      <c r="DIX53" s="290"/>
      <c r="DIY53" s="290"/>
      <c r="DIZ53" s="290"/>
      <c r="DJA53" s="290"/>
      <c r="DJB53" s="290"/>
      <c r="DJC53" s="290"/>
      <c r="DJD53" s="290"/>
      <c r="DJE53" s="290"/>
      <c r="DJF53" s="290"/>
      <c r="DJG53" s="290"/>
      <c r="DJH53" s="290"/>
      <c r="DJI53" s="290"/>
      <c r="DJJ53" s="290"/>
      <c r="DJK53" s="290"/>
      <c r="DJL53" s="290"/>
      <c r="DJM53" s="290"/>
      <c r="DJN53" s="290"/>
      <c r="DJO53" s="290"/>
      <c r="DJP53" s="290"/>
      <c r="DJQ53" s="290"/>
      <c r="DJR53" s="290"/>
      <c r="DJS53" s="290"/>
      <c r="DJT53" s="290"/>
      <c r="DJU53" s="290"/>
      <c r="DJV53" s="290"/>
      <c r="DJW53" s="290"/>
      <c r="DJX53" s="290"/>
      <c r="DJY53" s="290"/>
      <c r="DJZ53" s="290"/>
      <c r="DKA53" s="290"/>
      <c r="DKB53" s="290"/>
      <c r="DKC53" s="290"/>
      <c r="DKD53" s="290"/>
      <c r="DKE53" s="290"/>
      <c r="DKF53" s="290"/>
      <c r="DKG53" s="290"/>
      <c r="DKH53" s="290"/>
      <c r="DKI53" s="290"/>
      <c r="DKJ53" s="290"/>
      <c r="DKK53" s="290"/>
      <c r="DKL53" s="290"/>
      <c r="DKM53" s="290"/>
      <c r="DKN53" s="290"/>
      <c r="DKO53" s="290"/>
      <c r="DKP53" s="290"/>
      <c r="DKQ53" s="290"/>
      <c r="DKR53" s="290"/>
      <c r="DKS53" s="290"/>
      <c r="DKT53" s="290"/>
      <c r="DKU53" s="290"/>
      <c r="DKV53" s="290"/>
      <c r="DKW53" s="290"/>
      <c r="DKX53" s="290"/>
      <c r="DKY53" s="290"/>
      <c r="DKZ53" s="290"/>
      <c r="DLA53" s="290"/>
      <c r="DLB53" s="290"/>
      <c r="DLC53" s="290"/>
      <c r="DLD53" s="290"/>
      <c r="DLE53" s="290"/>
      <c r="DLF53" s="290"/>
      <c r="DLG53" s="290"/>
      <c r="DLH53" s="290"/>
      <c r="DLI53" s="290"/>
      <c r="DLJ53" s="290"/>
      <c r="DLK53" s="290"/>
      <c r="DLL53" s="290"/>
      <c r="DLM53" s="290"/>
      <c r="DLN53" s="290"/>
      <c r="DLO53" s="290"/>
      <c r="DLP53" s="290"/>
      <c r="DLQ53" s="290"/>
      <c r="DLR53" s="290"/>
      <c r="DLS53" s="290"/>
      <c r="DLT53" s="290"/>
      <c r="DLU53" s="290"/>
      <c r="DLV53" s="290"/>
      <c r="DLW53" s="290"/>
      <c r="DLX53" s="290"/>
      <c r="DLY53" s="290"/>
      <c r="DLZ53" s="290"/>
      <c r="DMA53" s="290"/>
      <c r="DMB53" s="290"/>
      <c r="DMC53" s="290"/>
      <c r="DMD53" s="290"/>
      <c r="DME53" s="290"/>
      <c r="DMF53" s="290"/>
      <c r="DMG53" s="290"/>
      <c r="DMH53" s="290"/>
      <c r="DMI53" s="290"/>
      <c r="DMJ53" s="290"/>
      <c r="DMK53" s="290"/>
      <c r="DML53" s="290"/>
      <c r="DMM53" s="290"/>
      <c r="DMN53" s="290"/>
      <c r="DMO53" s="290"/>
      <c r="DMP53" s="290"/>
      <c r="DMQ53" s="290"/>
      <c r="DMR53" s="290"/>
      <c r="DMS53" s="290"/>
      <c r="DMT53" s="290"/>
      <c r="DMU53" s="290"/>
      <c r="DMV53" s="290"/>
      <c r="DMW53" s="290"/>
      <c r="DMX53" s="290"/>
      <c r="DMY53" s="290"/>
      <c r="DMZ53" s="290"/>
      <c r="DNA53" s="290"/>
      <c r="DNB53" s="290"/>
      <c r="DNC53" s="290"/>
      <c r="DND53" s="290"/>
      <c r="DNE53" s="290"/>
      <c r="DNF53" s="290"/>
      <c r="DNG53" s="290"/>
      <c r="DNH53" s="290"/>
      <c r="DNI53" s="290"/>
      <c r="DNJ53" s="290"/>
      <c r="DNK53" s="290"/>
      <c r="DNL53" s="290"/>
      <c r="DNM53" s="290"/>
      <c r="DNN53" s="290"/>
      <c r="DNO53" s="290"/>
      <c r="DNP53" s="290"/>
      <c r="DNQ53" s="290"/>
      <c r="DNR53" s="290"/>
      <c r="DNS53" s="290"/>
      <c r="DNT53" s="290"/>
      <c r="DNU53" s="290"/>
      <c r="DNV53" s="290"/>
      <c r="DNW53" s="290"/>
      <c r="DNX53" s="290"/>
      <c r="DNY53" s="290"/>
      <c r="DNZ53" s="290"/>
      <c r="DOA53" s="290"/>
      <c r="DOB53" s="290"/>
      <c r="DOC53" s="290"/>
      <c r="DOD53" s="290"/>
      <c r="DOE53" s="290"/>
      <c r="DOF53" s="290"/>
      <c r="DOG53" s="290"/>
      <c r="DOH53" s="290"/>
      <c r="DOI53" s="290"/>
      <c r="DOJ53" s="290"/>
      <c r="DOK53" s="290"/>
      <c r="DOL53" s="290"/>
      <c r="DOM53" s="290"/>
      <c r="DON53" s="290"/>
      <c r="DOO53" s="290"/>
      <c r="DOP53" s="290"/>
      <c r="DOQ53" s="290"/>
      <c r="DOR53" s="290"/>
      <c r="DOS53" s="290"/>
      <c r="DOT53" s="290"/>
      <c r="DOU53" s="290"/>
      <c r="DOV53" s="290"/>
      <c r="DOW53" s="290"/>
      <c r="DOX53" s="290"/>
      <c r="DOY53" s="290"/>
      <c r="DOZ53" s="290"/>
      <c r="DPA53" s="290"/>
      <c r="DPB53" s="290"/>
      <c r="DPC53" s="290"/>
      <c r="DPD53" s="290"/>
      <c r="DPE53" s="290"/>
      <c r="DPF53" s="290"/>
      <c r="DPG53" s="290"/>
      <c r="DPH53" s="290"/>
      <c r="DPI53" s="290"/>
      <c r="DPJ53" s="290"/>
      <c r="DPK53" s="290"/>
      <c r="DPL53" s="290"/>
      <c r="DPM53" s="290"/>
      <c r="DPN53" s="290"/>
      <c r="DPO53" s="290"/>
      <c r="DPP53" s="290"/>
      <c r="DPQ53" s="290"/>
      <c r="DPR53" s="290"/>
      <c r="DPS53" s="290"/>
      <c r="DPT53" s="290"/>
      <c r="DPU53" s="290"/>
      <c r="DPV53" s="290"/>
      <c r="DPW53" s="290"/>
      <c r="DPX53" s="290"/>
      <c r="DPY53" s="290"/>
      <c r="DPZ53" s="290"/>
      <c r="DQA53" s="290"/>
      <c r="DQB53" s="290"/>
      <c r="DQC53" s="290"/>
      <c r="DQD53" s="290"/>
      <c r="DQE53" s="290"/>
      <c r="DQF53" s="290"/>
      <c r="DQG53" s="290"/>
      <c r="DQH53" s="290"/>
      <c r="DQI53" s="290"/>
      <c r="DQJ53" s="290"/>
      <c r="DQK53" s="290"/>
      <c r="DQL53" s="290"/>
      <c r="DQM53" s="290"/>
      <c r="DQN53" s="290"/>
      <c r="DQO53" s="290"/>
      <c r="DQP53" s="290"/>
      <c r="DQQ53" s="290"/>
      <c r="DQR53" s="290"/>
      <c r="DQS53" s="290"/>
      <c r="DQT53" s="290"/>
      <c r="DQU53" s="290"/>
      <c r="DQV53" s="290"/>
      <c r="DQW53" s="290"/>
      <c r="DQX53" s="290"/>
      <c r="DQY53" s="290"/>
      <c r="DQZ53" s="290"/>
      <c r="DRA53" s="290"/>
      <c r="DRB53" s="290"/>
      <c r="DRC53" s="290"/>
      <c r="DRD53" s="290"/>
      <c r="DRE53" s="290"/>
      <c r="DRF53" s="290"/>
      <c r="DRG53" s="290"/>
      <c r="DRH53" s="290"/>
      <c r="DRI53" s="290"/>
      <c r="DRJ53" s="290"/>
      <c r="DRK53" s="290"/>
      <c r="DRL53" s="290"/>
      <c r="DRM53" s="290"/>
      <c r="DRN53" s="290"/>
      <c r="DRO53" s="290"/>
      <c r="DRP53" s="290"/>
      <c r="DRQ53" s="290"/>
      <c r="DRR53" s="290"/>
      <c r="DRS53" s="290"/>
      <c r="DRT53" s="290"/>
      <c r="DRU53" s="290"/>
      <c r="DRV53" s="290"/>
      <c r="DRW53" s="290"/>
      <c r="DRX53" s="290"/>
      <c r="DRY53" s="290"/>
      <c r="DRZ53" s="290"/>
      <c r="DSA53" s="290"/>
      <c r="DSB53" s="290"/>
      <c r="DSC53" s="290"/>
      <c r="DSD53" s="290"/>
      <c r="DSE53" s="290"/>
      <c r="DSF53" s="290"/>
      <c r="DSG53" s="290"/>
      <c r="DSH53" s="290"/>
      <c r="DSI53" s="290"/>
      <c r="DSJ53" s="290"/>
      <c r="DSK53" s="290"/>
      <c r="DSL53" s="290"/>
      <c r="DSM53" s="290"/>
      <c r="DSN53" s="290"/>
      <c r="DSO53" s="290"/>
      <c r="DSP53" s="290"/>
      <c r="DSQ53" s="290"/>
      <c r="DSR53" s="290"/>
      <c r="DSS53" s="290"/>
      <c r="DST53" s="290"/>
      <c r="DSU53" s="290"/>
      <c r="DSV53" s="290"/>
      <c r="DSW53" s="290"/>
      <c r="DSX53" s="290"/>
      <c r="DSY53" s="290"/>
      <c r="DSZ53" s="290"/>
      <c r="DTA53" s="290"/>
      <c r="DTB53" s="290"/>
      <c r="DTC53" s="290"/>
      <c r="DTD53" s="290"/>
      <c r="DTE53" s="290"/>
      <c r="DTF53" s="290"/>
      <c r="DTG53" s="290"/>
      <c r="DTH53" s="290"/>
      <c r="DTI53" s="290"/>
      <c r="DTJ53" s="290"/>
      <c r="DTK53" s="290"/>
      <c r="DTL53" s="290"/>
      <c r="DTM53" s="290"/>
      <c r="DTN53" s="290"/>
      <c r="DTO53" s="290"/>
      <c r="DTP53" s="290"/>
      <c r="DTQ53" s="290"/>
      <c r="DTR53" s="290"/>
      <c r="DTS53" s="290"/>
      <c r="DTT53" s="290"/>
      <c r="DTU53" s="290"/>
      <c r="DTV53" s="290"/>
      <c r="DTW53" s="290"/>
      <c r="DTX53" s="290"/>
      <c r="DTY53" s="290"/>
      <c r="DTZ53" s="290"/>
      <c r="DUA53" s="290"/>
      <c r="DUB53" s="290"/>
      <c r="DUC53" s="290"/>
      <c r="DUD53" s="290"/>
      <c r="DUE53" s="290"/>
      <c r="DUF53" s="290"/>
      <c r="DUG53" s="290"/>
      <c r="DUH53" s="290"/>
      <c r="DUI53" s="290"/>
      <c r="DUJ53" s="290"/>
      <c r="DUK53" s="290"/>
      <c r="DUL53" s="290"/>
      <c r="DUM53" s="290"/>
      <c r="DUN53" s="290"/>
      <c r="DUO53" s="290"/>
      <c r="DUP53" s="290"/>
      <c r="DUQ53" s="290"/>
      <c r="DUR53" s="290"/>
      <c r="DUS53" s="290"/>
      <c r="DUT53" s="290"/>
      <c r="DUU53" s="290"/>
      <c r="DUV53" s="290"/>
      <c r="DUW53" s="290"/>
      <c r="DUX53" s="290"/>
      <c r="DUY53" s="290"/>
      <c r="DUZ53" s="290"/>
      <c r="DVA53" s="290"/>
      <c r="DVB53" s="290"/>
      <c r="DVC53" s="290"/>
      <c r="DVD53" s="290"/>
      <c r="DVE53" s="290"/>
      <c r="DVF53" s="290"/>
      <c r="DVG53" s="290"/>
      <c r="DVH53" s="290"/>
      <c r="DVI53" s="290"/>
      <c r="DVJ53" s="290"/>
      <c r="DVK53" s="290"/>
      <c r="DVL53" s="290"/>
      <c r="DVM53" s="290"/>
      <c r="DVN53" s="290"/>
      <c r="DVO53" s="290"/>
      <c r="DVP53" s="290"/>
      <c r="DVQ53" s="290"/>
      <c r="DVR53" s="290"/>
      <c r="DVS53" s="290"/>
      <c r="DVT53" s="290"/>
      <c r="DVU53" s="290"/>
      <c r="DVV53" s="290"/>
      <c r="DVW53" s="290"/>
      <c r="DVX53" s="290"/>
      <c r="DVY53" s="290"/>
      <c r="DVZ53" s="290"/>
      <c r="DWA53" s="290"/>
      <c r="DWB53" s="290"/>
      <c r="DWC53" s="290"/>
      <c r="DWD53" s="290"/>
      <c r="DWE53" s="290"/>
      <c r="DWF53" s="290"/>
      <c r="DWG53" s="290"/>
      <c r="DWH53" s="290"/>
      <c r="DWI53" s="290"/>
      <c r="DWJ53" s="290"/>
      <c r="DWK53" s="290"/>
      <c r="DWL53" s="290"/>
      <c r="DWM53" s="290"/>
      <c r="DWN53" s="290"/>
      <c r="DWO53" s="290"/>
      <c r="DWP53" s="290"/>
      <c r="DWQ53" s="290"/>
      <c r="DWR53" s="290"/>
      <c r="DWS53" s="290"/>
      <c r="DWT53" s="290"/>
      <c r="DWU53" s="290"/>
      <c r="DWV53" s="290"/>
      <c r="DWW53" s="290"/>
      <c r="DWX53" s="290"/>
      <c r="DWY53" s="290"/>
      <c r="DWZ53" s="290"/>
      <c r="DXA53" s="290"/>
      <c r="DXB53" s="290"/>
      <c r="DXC53" s="290"/>
      <c r="DXD53" s="290"/>
      <c r="DXE53" s="290"/>
      <c r="DXF53" s="290"/>
      <c r="DXG53" s="290"/>
      <c r="DXH53" s="290"/>
      <c r="DXI53" s="290"/>
      <c r="DXJ53" s="290"/>
      <c r="DXK53" s="290"/>
      <c r="DXL53" s="290"/>
      <c r="DXM53" s="290"/>
      <c r="DXN53" s="290"/>
      <c r="DXO53" s="290"/>
      <c r="DXP53" s="290"/>
      <c r="DXQ53" s="290"/>
      <c r="DXR53" s="290"/>
      <c r="DXS53" s="290"/>
      <c r="DXT53" s="290"/>
      <c r="DXU53" s="290"/>
      <c r="DXV53" s="290"/>
      <c r="DXW53" s="290"/>
      <c r="DXX53" s="290"/>
      <c r="DXY53" s="290"/>
      <c r="DXZ53" s="290"/>
      <c r="DYA53" s="290"/>
      <c r="DYB53" s="290"/>
      <c r="DYC53" s="290"/>
      <c r="DYD53" s="290"/>
      <c r="DYE53" s="290"/>
      <c r="DYF53" s="290"/>
      <c r="DYG53" s="290"/>
      <c r="DYH53" s="290"/>
      <c r="DYI53" s="290"/>
      <c r="DYJ53" s="290"/>
      <c r="DYK53" s="290"/>
      <c r="DYL53" s="290"/>
      <c r="DYM53" s="290"/>
      <c r="DYN53" s="290"/>
      <c r="DYO53" s="290"/>
      <c r="DYP53" s="290"/>
      <c r="DYQ53" s="290"/>
      <c r="DYR53" s="290"/>
      <c r="DYS53" s="290"/>
      <c r="DYT53" s="290"/>
      <c r="DYU53" s="290"/>
      <c r="DYV53" s="290"/>
      <c r="DYW53" s="290"/>
      <c r="DYX53" s="290"/>
      <c r="DYY53" s="290"/>
      <c r="DYZ53" s="290"/>
      <c r="DZA53" s="290"/>
      <c r="DZB53" s="290"/>
      <c r="DZC53" s="290"/>
      <c r="DZD53" s="290"/>
      <c r="DZE53" s="290"/>
      <c r="DZF53" s="290"/>
      <c r="DZG53" s="290"/>
      <c r="DZH53" s="290"/>
      <c r="DZI53" s="290"/>
      <c r="DZJ53" s="290"/>
      <c r="DZK53" s="290"/>
      <c r="DZL53" s="290"/>
      <c r="DZM53" s="290"/>
      <c r="DZN53" s="290"/>
      <c r="DZO53" s="290"/>
      <c r="DZP53" s="290"/>
      <c r="DZQ53" s="290"/>
      <c r="DZR53" s="290"/>
      <c r="DZS53" s="290"/>
      <c r="DZT53" s="290"/>
      <c r="DZU53" s="290"/>
      <c r="DZV53" s="290"/>
      <c r="DZW53" s="290"/>
      <c r="DZX53" s="290"/>
      <c r="DZY53" s="290"/>
      <c r="DZZ53" s="290"/>
      <c r="EAA53" s="290"/>
      <c r="EAB53" s="290"/>
      <c r="EAC53" s="290"/>
      <c r="EAD53" s="290"/>
      <c r="EAE53" s="290"/>
      <c r="EAF53" s="290"/>
      <c r="EAG53" s="290"/>
      <c r="EAH53" s="290"/>
      <c r="EAI53" s="290"/>
      <c r="EAJ53" s="290"/>
      <c r="EAK53" s="290"/>
      <c r="EAL53" s="290"/>
      <c r="EAM53" s="290"/>
      <c r="EAN53" s="290"/>
      <c r="EAO53" s="290"/>
      <c r="EAP53" s="290"/>
      <c r="EAQ53" s="290"/>
      <c r="EAR53" s="290"/>
      <c r="EAS53" s="290"/>
      <c r="EAT53" s="290"/>
      <c r="EAU53" s="290"/>
      <c r="EAV53" s="290"/>
      <c r="EAW53" s="290"/>
      <c r="EAX53" s="290"/>
      <c r="EAY53" s="290"/>
      <c r="EAZ53" s="290"/>
      <c r="EBA53" s="290"/>
      <c r="EBB53" s="290"/>
      <c r="EBC53" s="290"/>
      <c r="EBD53" s="290"/>
      <c r="EBE53" s="290"/>
      <c r="EBF53" s="290"/>
      <c r="EBG53" s="290"/>
      <c r="EBH53" s="290"/>
      <c r="EBI53" s="290"/>
      <c r="EBJ53" s="290"/>
      <c r="EBK53" s="290"/>
      <c r="EBL53" s="290"/>
      <c r="EBM53" s="290"/>
      <c r="EBN53" s="290"/>
      <c r="EBO53" s="290"/>
      <c r="EBP53" s="290"/>
      <c r="EBQ53" s="290"/>
      <c r="EBR53" s="290"/>
      <c r="EBS53" s="290"/>
      <c r="EBT53" s="290"/>
      <c r="EBU53" s="290"/>
      <c r="EBV53" s="290"/>
      <c r="EBW53" s="290"/>
      <c r="EBX53" s="290"/>
      <c r="EBY53" s="290"/>
      <c r="EBZ53" s="290"/>
      <c r="ECA53" s="290"/>
      <c r="ECB53" s="290"/>
      <c r="ECC53" s="290"/>
      <c r="ECD53" s="290"/>
      <c r="ECE53" s="290"/>
      <c r="ECF53" s="290"/>
      <c r="ECG53" s="290"/>
      <c r="ECH53" s="290"/>
      <c r="ECI53" s="290"/>
      <c r="ECJ53" s="290"/>
      <c r="ECK53" s="290"/>
      <c r="ECL53" s="290"/>
      <c r="ECM53" s="290"/>
      <c r="ECN53" s="290"/>
      <c r="ECO53" s="290"/>
      <c r="ECP53" s="290"/>
      <c r="ECQ53" s="290"/>
      <c r="ECR53" s="290"/>
      <c r="ECS53" s="290"/>
      <c r="ECT53" s="290"/>
      <c r="ECU53" s="290"/>
      <c r="ECV53" s="290"/>
      <c r="ECW53" s="290"/>
      <c r="ECX53" s="290"/>
      <c r="ECY53" s="290"/>
      <c r="ECZ53" s="290"/>
      <c r="EDA53" s="290"/>
      <c r="EDB53" s="290"/>
      <c r="EDC53" s="290"/>
      <c r="EDD53" s="290"/>
      <c r="EDE53" s="290"/>
      <c r="EDF53" s="290"/>
      <c r="EDG53" s="290"/>
      <c r="EDH53" s="290"/>
      <c r="EDI53" s="290"/>
      <c r="EDJ53" s="290"/>
      <c r="EDK53" s="290"/>
      <c r="EDL53" s="290"/>
      <c r="EDM53" s="290"/>
      <c r="EDN53" s="290"/>
      <c r="EDO53" s="290"/>
      <c r="EDP53" s="290"/>
      <c r="EDQ53" s="290"/>
      <c r="EDR53" s="290"/>
      <c r="EDS53" s="290"/>
      <c r="EDT53" s="290"/>
      <c r="EDU53" s="290"/>
      <c r="EDV53" s="290"/>
      <c r="EDW53" s="290"/>
      <c r="EDX53" s="290"/>
      <c r="EDY53" s="290"/>
      <c r="EDZ53" s="290"/>
      <c r="EEA53" s="290"/>
      <c r="EEB53" s="290"/>
      <c r="EEC53" s="290"/>
      <c r="EED53" s="290"/>
      <c r="EEE53" s="290"/>
      <c r="EEF53" s="290"/>
      <c r="EEG53" s="290"/>
      <c r="EEH53" s="290"/>
      <c r="EEI53" s="290"/>
      <c r="EEJ53" s="290"/>
      <c r="EEK53" s="290"/>
      <c r="EEL53" s="290"/>
      <c r="EEM53" s="290"/>
      <c r="EEN53" s="290"/>
      <c r="EEO53" s="290"/>
      <c r="EEP53" s="290"/>
      <c r="EEQ53" s="290"/>
      <c r="EER53" s="290"/>
      <c r="EES53" s="290"/>
      <c r="EET53" s="290"/>
      <c r="EEU53" s="290"/>
      <c r="EEV53" s="290"/>
      <c r="EEW53" s="290"/>
      <c r="EEX53" s="290"/>
      <c r="EEY53" s="290"/>
      <c r="EEZ53" s="290"/>
      <c r="EFA53" s="290"/>
      <c r="EFB53" s="290"/>
      <c r="EFC53" s="290"/>
      <c r="EFD53" s="290"/>
      <c r="EFE53" s="290"/>
      <c r="EFF53" s="290"/>
      <c r="EFG53" s="290"/>
      <c r="EFH53" s="290"/>
      <c r="EFI53" s="290"/>
      <c r="EFJ53" s="290"/>
      <c r="EFK53" s="290"/>
      <c r="EFL53" s="290"/>
      <c r="EFM53" s="290"/>
      <c r="EFN53" s="290"/>
      <c r="EFO53" s="290"/>
      <c r="EFP53" s="290"/>
      <c r="EFQ53" s="290"/>
      <c r="EFR53" s="290"/>
      <c r="EFS53" s="290"/>
      <c r="EFT53" s="290"/>
      <c r="EFU53" s="290"/>
      <c r="EFV53" s="290"/>
      <c r="EFW53" s="290"/>
      <c r="EFX53" s="290"/>
      <c r="EFY53" s="290"/>
      <c r="EFZ53" s="290"/>
      <c r="EGA53" s="290"/>
      <c r="EGB53" s="290"/>
      <c r="EGC53" s="290"/>
      <c r="EGD53" s="290"/>
      <c r="EGE53" s="290"/>
      <c r="EGF53" s="290"/>
      <c r="EGG53" s="290"/>
      <c r="EGH53" s="290"/>
      <c r="EGI53" s="290"/>
      <c r="EGJ53" s="290"/>
      <c r="EGK53" s="290"/>
      <c r="EGL53" s="290"/>
      <c r="EGM53" s="290"/>
      <c r="EGN53" s="290"/>
      <c r="EGO53" s="290"/>
      <c r="EGP53" s="290"/>
      <c r="EGQ53" s="290"/>
      <c r="EGR53" s="290"/>
      <c r="EGS53" s="290"/>
      <c r="EGT53" s="290"/>
      <c r="EGU53" s="290"/>
      <c r="EGV53" s="290"/>
      <c r="EGW53" s="290"/>
      <c r="EGX53" s="290"/>
      <c r="EGY53" s="290"/>
      <c r="EGZ53" s="290"/>
      <c r="EHA53" s="290"/>
      <c r="EHB53" s="290"/>
      <c r="EHC53" s="290"/>
      <c r="EHD53" s="290"/>
      <c r="EHE53" s="290"/>
      <c r="EHF53" s="290"/>
      <c r="EHG53" s="290"/>
      <c r="EHH53" s="290"/>
      <c r="EHI53" s="290"/>
      <c r="EHJ53" s="290"/>
      <c r="EHK53" s="290"/>
      <c r="EHL53" s="290"/>
      <c r="EHM53" s="290"/>
      <c r="EHN53" s="290"/>
      <c r="EHO53" s="290"/>
      <c r="EHP53" s="290"/>
      <c r="EHQ53" s="290"/>
      <c r="EHR53" s="290"/>
      <c r="EHS53" s="290"/>
      <c r="EHT53" s="290"/>
      <c r="EHU53" s="290"/>
      <c r="EHV53" s="290"/>
      <c r="EHW53" s="290"/>
      <c r="EHX53" s="290"/>
      <c r="EHY53" s="290"/>
      <c r="EHZ53" s="290"/>
      <c r="EIA53" s="290"/>
      <c r="EIB53" s="290"/>
      <c r="EIC53" s="290"/>
      <c r="EID53" s="290"/>
      <c r="EIE53" s="290"/>
      <c r="EIF53" s="290"/>
      <c r="EIG53" s="290"/>
      <c r="EIH53" s="290"/>
      <c r="EII53" s="290"/>
      <c r="EIJ53" s="290"/>
      <c r="EIK53" s="290"/>
      <c r="EIL53" s="290"/>
      <c r="EIM53" s="290"/>
      <c r="EIN53" s="290"/>
      <c r="EIO53" s="290"/>
      <c r="EIP53" s="290"/>
      <c r="EIQ53" s="290"/>
      <c r="EIR53" s="290"/>
      <c r="EIS53" s="290"/>
      <c r="EIT53" s="290"/>
      <c r="EIU53" s="290"/>
      <c r="EIV53" s="290"/>
      <c r="EIW53" s="290"/>
      <c r="EIX53" s="290"/>
      <c r="EIY53" s="290"/>
      <c r="EIZ53" s="290"/>
      <c r="EJA53" s="290"/>
      <c r="EJB53" s="290"/>
      <c r="EJC53" s="290"/>
      <c r="EJD53" s="290"/>
      <c r="EJE53" s="290"/>
      <c r="EJF53" s="290"/>
      <c r="EJG53" s="290"/>
      <c r="EJH53" s="290"/>
      <c r="EJI53" s="290"/>
      <c r="EJJ53" s="290"/>
      <c r="EJK53" s="290"/>
      <c r="EJL53" s="290"/>
      <c r="EJM53" s="290"/>
      <c r="EJN53" s="290"/>
      <c r="EJO53" s="290"/>
      <c r="EJP53" s="290"/>
      <c r="EJQ53" s="290"/>
      <c r="EJR53" s="290"/>
      <c r="EJS53" s="290"/>
      <c r="EJT53" s="290"/>
      <c r="EJU53" s="290"/>
      <c r="EJV53" s="290"/>
      <c r="EJW53" s="290"/>
      <c r="EJX53" s="290"/>
      <c r="EJY53" s="290"/>
      <c r="EJZ53" s="290"/>
      <c r="EKA53" s="290"/>
      <c r="EKB53" s="290"/>
      <c r="EKC53" s="290"/>
      <c r="EKD53" s="290"/>
      <c r="EKE53" s="290"/>
      <c r="EKF53" s="290"/>
      <c r="EKG53" s="290"/>
      <c r="EKH53" s="290"/>
      <c r="EKI53" s="290"/>
      <c r="EKJ53" s="290"/>
      <c r="EKK53" s="290"/>
      <c r="EKL53" s="290"/>
      <c r="EKM53" s="290"/>
      <c r="EKN53" s="290"/>
      <c r="EKO53" s="290"/>
      <c r="EKP53" s="290"/>
      <c r="EKQ53" s="290"/>
      <c r="EKR53" s="290"/>
      <c r="EKS53" s="290"/>
      <c r="EKT53" s="290"/>
      <c r="EKU53" s="290"/>
      <c r="EKV53" s="290"/>
      <c r="EKW53" s="290"/>
      <c r="EKX53" s="290"/>
      <c r="EKY53" s="290"/>
      <c r="EKZ53" s="290"/>
      <c r="ELA53" s="290"/>
      <c r="ELB53" s="290"/>
      <c r="ELC53" s="290"/>
      <c r="ELD53" s="290"/>
      <c r="ELE53" s="290"/>
      <c r="ELF53" s="290"/>
      <c r="ELG53" s="290"/>
      <c r="ELH53" s="290"/>
      <c r="ELI53" s="290"/>
      <c r="ELJ53" s="290"/>
      <c r="ELK53" s="290"/>
      <c r="ELL53" s="290"/>
      <c r="ELM53" s="290"/>
      <c r="ELN53" s="290"/>
      <c r="ELO53" s="290"/>
      <c r="ELP53" s="290"/>
      <c r="ELQ53" s="290"/>
      <c r="ELR53" s="290"/>
      <c r="ELS53" s="290"/>
      <c r="ELT53" s="290"/>
      <c r="ELU53" s="290"/>
      <c r="ELV53" s="290"/>
      <c r="ELW53" s="290"/>
      <c r="ELX53" s="290"/>
      <c r="ELY53" s="290"/>
      <c r="ELZ53" s="290"/>
      <c r="EMA53" s="290"/>
      <c r="EMB53" s="290"/>
      <c r="EMC53" s="290"/>
      <c r="EMD53" s="290"/>
      <c r="EME53" s="290"/>
      <c r="EMF53" s="290"/>
      <c r="EMG53" s="290"/>
      <c r="EMH53" s="290"/>
      <c r="EMI53" s="290"/>
      <c r="EMJ53" s="290"/>
      <c r="EMK53" s="290"/>
      <c r="EML53" s="290"/>
      <c r="EMM53" s="290"/>
      <c r="EMN53" s="290"/>
      <c r="EMO53" s="290"/>
      <c r="EMP53" s="290"/>
      <c r="EMQ53" s="290"/>
      <c r="EMR53" s="290"/>
      <c r="EMS53" s="290"/>
      <c r="EMT53" s="290"/>
      <c r="EMU53" s="290"/>
      <c r="EMV53" s="290"/>
      <c r="EMW53" s="290"/>
      <c r="EMX53" s="290"/>
      <c r="EMY53" s="290"/>
      <c r="EMZ53" s="290"/>
      <c r="ENA53" s="290"/>
      <c r="ENB53" s="290"/>
      <c r="ENC53" s="290"/>
      <c r="END53" s="290"/>
      <c r="ENE53" s="290"/>
      <c r="ENF53" s="290"/>
      <c r="ENG53" s="290"/>
      <c r="ENH53" s="290"/>
      <c r="ENI53" s="290"/>
      <c r="ENJ53" s="290"/>
      <c r="ENK53" s="290"/>
      <c r="ENL53" s="290"/>
      <c r="ENM53" s="290"/>
      <c r="ENN53" s="290"/>
      <c r="ENO53" s="290"/>
      <c r="ENP53" s="290"/>
      <c r="ENQ53" s="290"/>
      <c r="ENR53" s="290"/>
      <c r="ENS53" s="290"/>
      <c r="ENT53" s="290"/>
      <c r="ENU53" s="290"/>
      <c r="ENV53" s="290"/>
      <c r="ENW53" s="290"/>
      <c r="ENX53" s="290"/>
      <c r="ENY53" s="290"/>
      <c r="ENZ53" s="290"/>
      <c r="EOA53" s="290"/>
      <c r="EOB53" s="290"/>
      <c r="EOC53" s="290"/>
      <c r="EOD53" s="290"/>
      <c r="EOE53" s="290"/>
      <c r="EOF53" s="290"/>
      <c r="EOG53" s="290"/>
      <c r="EOH53" s="290"/>
      <c r="EOI53" s="290"/>
      <c r="EOJ53" s="290"/>
      <c r="EOK53" s="290"/>
      <c r="EOL53" s="290"/>
      <c r="EOM53" s="290"/>
      <c r="EON53" s="290"/>
      <c r="EOO53" s="290"/>
      <c r="EOP53" s="290"/>
      <c r="EOQ53" s="290"/>
      <c r="EOR53" s="290"/>
      <c r="EOS53" s="290"/>
      <c r="EOT53" s="290"/>
      <c r="EOU53" s="290"/>
      <c r="EOV53" s="290"/>
      <c r="EOW53" s="290"/>
      <c r="EOX53" s="290"/>
      <c r="EOY53" s="290"/>
      <c r="EOZ53" s="290"/>
      <c r="EPA53" s="290"/>
      <c r="EPB53" s="290"/>
      <c r="EPC53" s="290"/>
      <c r="EPD53" s="290"/>
      <c r="EPE53" s="290"/>
      <c r="EPF53" s="290"/>
      <c r="EPG53" s="290"/>
      <c r="EPH53" s="290"/>
      <c r="EPI53" s="290"/>
      <c r="EPJ53" s="290"/>
      <c r="EPK53" s="290"/>
      <c r="EPL53" s="290"/>
      <c r="EPM53" s="290"/>
      <c r="EPN53" s="290"/>
      <c r="EPO53" s="290"/>
      <c r="EPP53" s="290"/>
      <c r="EPQ53" s="290"/>
      <c r="EPR53" s="290"/>
      <c r="EPS53" s="290"/>
      <c r="EPT53" s="290"/>
      <c r="EPU53" s="290"/>
      <c r="EPV53" s="290"/>
      <c r="EPW53" s="290"/>
      <c r="EPX53" s="290"/>
      <c r="EPY53" s="290"/>
      <c r="EPZ53" s="290"/>
      <c r="EQA53" s="290"/>
      <c r="EQB53" s="290"/>
      <c r="EQC53" s="290"/>
      <c r="EQD53" s="290"/>
      <c r="EQE53" s="290"/>
      <c r="EQF53" s="290"/>
      <c r="EQG53" s="290"/>
      <c r="EQH53" s="290"/>
      <c r="EQI53" s="290"/>
      <c r="EQJ53" s="290"/>
      <c r="EQK53" s="290"/>
      <c r="EQL53" s="290"/>
      <c r="EQM53" s="290"/>
      <c r="EQN53" s="290"/>
      <c r="EQO53" s="290"/>
      <c r="EQP53" s="290"/>
      <c r="EQQ53" s="290"/>
      <c r="EQR53" s="290"/>
      <c r="EQS53" s="290"/>
      <c r="EQT53" s="290"/>
      <c r="EQU53" s="290"/>
      <c r="EQV53" s="290"/>
      <c r="EQW53" s="290"/>
      <c r="EQX53" s="290"/>
      <c r="EQY53" s="290"/>
      <c r="EQZ53" s="290"/>
      <c r="ERA53" s="290"/>
      <c r="ERB53" s="290"/>
      <c r="ERC53" s="290"/>
      <c r="ERD53" s="290"/>
      <c r="ERE53" s="290"/>
      <c r="ERF53" s="290"/>
      <c r="ERG53" s="290"/>
      <c r="ERH53" s="290"/>
      <c r="ERI53" s="290"/>
      <c r="ERJ53" s="290"/>
      <c r="ERK53" s="290"/>
      <c r="ERL53" s="290"/>
      <c r="ERM53" s="290"/>
      <c r="ERN53" s="290"/>
      <c r="ERO53" s="290"/>
      <c r="ERP53" s="290"/>
      <c r="ERQ53" s="290"/>
      <c r="ERR53" s="290"/>
      <c r="ERS53" s="290"/>
      <c r="ERT53" s="290"/>
      <c r="ERU53" s="290"/>
      <c r="ERV53" s="290"/>
      <c r="ERW53" s="290"/>
      <c r="ERX53" s="290"/>
      <c r="ERY53" s="290"/>
      <c r="ERZ53" s="290"/>
      <c r="ESA53" s="290"/>
      <c r="ESB53" s="290"/>
      <c r="ESC53" s="290"/>
      <c r="ESD53" s="290"/>
      <c r="ESE53" s="290"/>
      <c r="ESF53" s="290"/>
      <c r="ESG53" s="290"/>
      <c r="ESH53" s="290"/>
      <c r="ESI53" s="290"/>
      <c r="ESJ53" s="290"/>
      <c r="ESK53" s="290"/>
      <c r="ESL53" s="290"/>
      <c r="ESM53" s="290"/>
      <c r="ESN53" s="290"/>
      <c r="ESO53" s="290"/>
      <c r="ESP53" s="290"/>
      <c r="ESQ53" s="290"/>
      <c r="ESR53" s="290"/>
      <c r="ESS53" s="290"/>
      <c r="EST53" s="290"/>
      <c r="ESU53" s="290"/>
      <c r="ESV53" s="290"/>
      <c r="ESW53" s="290"/>
      <c r="ESX53" s="290"/>
      <c r="ESY53" s="290"/>
      <c r="ESZ53" s="290"/>
      <c r="ETA53" s="290"/>
      <c r="ETB53" s="290"/>
      <c r="ETC53" s="290"/>
      <c r="ETD53" s="290"/>
      <c r="ETE53" s="290"/>
      <c r="ETF53" s="290"/>
      <c r="ETG53" s="290"/>
      <c r="ETH53" s="290"/>
      <c r="ETI53" s="290"/>
      <c r="ETJ53" s="290"/>
      <c r="ETK53" s="290"/>
      <c r="ETL53" s="290"/>
      <c r="ETM53" s="290"/>
      <c r="ETN53" s="290"/>
      <c r="ETO53" s="290"/>
      <c r="ETP53" s="290"/>
      <c r="ETQ53" s="290"/>
      <c r="ETR53" s="290"/>
      <c r="ETS53" s="290"/>
      <c r="ETT53" s="290"/>
      <c r="ETU53" s="290"/>
      <c r="ETV53" s="290"/>
      <c r="ETW53" s="290"/>
      <c r="ETX53" s="290"/>
      <c r="ETY53" s="290"/>
      <c r="ETZ53" s="290"/>
      <c r="EUA53" s="290"/>
      <c r="EUB53" s="290"/>
      <c r="EUC53" s="290"/>
      <c r="EUD53" s="290"/>
      <c r="EUE53" s="290"/>
      <c r="EUF53" s="290"/>
      <c r="EUG53" s="290"/>
      <c r="EUH53" s="290"/>
      <c r="EUI53" s="290"/>
      <c r="EUJ53" s="290"/>
      <c r="EUK53" s="290"/>
      <c r="EUL53" s="290"/>
      <c r="EUM53" s="290"/>
      <c r="EUN53" s="290"/>
      <c r="EUO53" s="290"/>
      <c r="EUP53" s="290"/>
      <c r="EUQ53" s="290"/>
      <c r="EUR53" s="290"/>
      <c r="EUS53" s="290"/>
      <c r="EUT53" s="290"/>
      <c r="EUU53" s="290"/>
      <c r="EUV53" s="290"/>
      <c r="EUW53" s="290"/>
      <c r="EUX53" s="290"/>
      <c r="EUY53" s="290"/>
      <c r="EUZ53" s="290"/>
      <c r="EVA53" s="290"/>
      <c r="EVB53" s="290"/>
      <c r="EVC53" s="290"/>
      <c r="EVD53" s="290"/>
      <c r="EVE53" s="290"/>
      <c r="EVF53" s="290"/>
      <c r="EVG53" s="290"/>
      <c r="EVH53" s="290"/>
      <c r="EVI53" s="290"/>
      <c r="EVJ53" s="290"/>
      <c r="EVK53" s="290"/>
      <c r="EVL53" s="290"/>
      <c r="EVM53" s="290"/>
      <c r="EVN53" s="290"/>
      <c r="EVO53" s="290"/>
      <c r="EVP53" s="290"/>
      <c r="EVQ53" s="290"/>
      <c r="EVR53" s="290"/>
      <c r="EVS53" s="290"/>
      <c r="EVT53" s="290"/>
      <c r="EVU53" s="290"/>
      <c r="EVV53" s="290"/>
      <c r="EVW53" s="290"/>
      <c r="EVX53" s="290"/>
      <c r="EVY53" s="290"/>
      <c r="EVZ53" s="290"/>
      <c r="EWA53" s="290"/>
      <c r="EWB53" s="290"/>
      <c r="EWC53" s="290"/>
      <c r="EWD53" s="290"/>
      <c r="EWE53" s="290"/>
      <c r="EWF53" s="290"/>
      <c r="EWG53" s="290"/>
      <c r="EWH53" s="290"/>
      <c r="EWI53" s="290"/>
      <c r="EWJ53" s="290"/>
      <c r="EWK53" s="290"/>
      <c r="EWL53" s="290"/>
      <c r="EWM53" s="290"/>
      <c r="EWN53" s="290"/>
      <c r="EWO53" s="290"/>
      <c r="EWP53" s="290"/>
      <c r="EWQ53" s="290"/>
      <c r="EWR53" s="290"/>
      <c r="EWS53" s="290"/>
      <c r="EWT53" s="290"/>
      <c r="EWU53" s="290"/>
      <c r="EWV53" s="290"/>
      <c r="EWW53" s="290"/>
      <c r="EWX53" s="290"/>
      <c r="EWY53" s="290"/>
      <c r="EWZ53" s="290"/>
      <c r="EXA53" s="290"/>
      <c r="EXB53" s="290"/>
      <c r="EXC53" s="290"/>
      <c r="EXD53" s="290"/>
      <c r="EXE53" s="290"/>
      <c r="EXF53" s="290"/>
      <c r="EXG53" s="290"/>
      <c r="EXH53" s="290"/>
      <c r="EXI53" s="290"/>
      <c r="EXJ53" s="290"/>
      <c r="EXK53" s="290"/>
      <c r="EXL53" s="290"/>
      <c r="EXM53" s="290"/>
      <c r="EXN53" s="290"/>
      <c r="EXO53" s="290"/>
      <c r="EXP53" s="290"/>
      <c r="EXQ53" s="290"/>
      <c r="EXR53" s="290"/>
      <c r="EXS53" s="290"/>
      <c r="EXT53" s="290"/>
      <c r="EXU53" s="290"/>
      <c r="EXV53" s="290"/>
      <c r="EXW53" s="290"/>
      <c r="EXX53" s="290"/>
      <c r="EXY53" s="290"/>
      <c r="EXZ53" s="290"/>
      <c r="EYA53" s="290"/>
      <c r="EYB53" s="290"/>
      <c r="EYC53" s="290"/>
      <c r="EYD53" s="290"/>
      <c r="EYE53" s="290"/>
      <c r="EYF53" s="290"/>
      <c r="EYG53" s="290"/>
      <c r="EYH53" s="290"/>
      <c r="EYI53" s="290"/>
      <c r="EYJ53" s="290"/>
      <c r="EYK53" s="290"/>
      <c r="EYL53" s="290"/>
      <c r="EYM53" s="290"/>
      <c r="EYN53" s="290"/>
      <c r="EYO53" s="290"/>
      <c r="EYP53" s="290"/>
      <c r="EYQ53" s="290"/>
      <c r="EYR53" s="290"/>
      <c r="EYS53" s="290"/>
      <c r="EYT53" s="290"/>
      <c r="EYU53" s="290"/>
      <c r="EYV53" s="290"/>
      <c r="EYW53" s="290"/>
      <c r="EYX53" s="290"/>
      <c r="EYY53" s="290"/>
      <c r="EYZ53" s="290"/>
      <c r="EZA53" s="290"/>
      <c r="EZB53" s="290"/>
      <c r="EZC53" s="290"/>
      <c r="EZD53" s="290"/>
      <c r="EZE53" s="290"/>
      <c r="EZF53" s="290"/>
      <c r="EZG53" s="290"/>
      <c r="EZH53" s="290"/>
      <c r="EZI53" s="290"/>
      <c r="EZJ53" s="290"/>
      <c r="EZK53" s="290"/>
      <c r="EZL53" s="290"/>
      <c r="EZM53" s="290"/>
      <c r="EZN53" s="290"/>
      <c r="EZO53" s="290"/>
      <c r="EZP53" s="290"/>
      <c r="EZQ53" s="290"/>
      <c r="EZR53" s="290"/>
      <c r="EZS53" s="290"/>
      <c r="EZT53" s="290"/>
      <c r="EZU53" s="290"/>
      <c r="EZV53" s="290"/>
      <c r="EZW53" s="290"/>
      <c r="EZX53" s="290"/>
      <c r="EZY53" s="290"/>
      <c r="EZZ53" s="290"/>
      <c r="FAA53" s="290"/>
      <c r="FAB53" s="290"/>
      <c r="FAC53" s="290"/>
      <c r="FAD53" s="290"/>
      <c r="FAE53" s="290"/>
      <c r="FAF53" s="290"/>
      <c r="FAG53" s="290"/>
      <c r="FAH53" s="290"/>
      <c r="FAI53" s="290"/>
      <c r="FAJ53" s="290"/>
      <c r="FAK53" s="290"/>
      <c r="FAL53" s="290"/>
      <c r="FAM53" s="290"/>
      <c r="FAN53" s="290"/>
      <c r="FAO53" s="290"/>
      <c r="FAP53" s="290"/>
      <c r="FAQ53" s="290"/>
      <c r="FAR53" s="290"/>
      <c r="FAS53" s="290"/>
      <c r="FAT53" s="290"/>
      <c r="FAU53" s="290"/>
      <c r="FAV53" s="290"/>
      <c r="FAW53" s="290"/>
      <c r="FAX53" s="290"/>
      <c r="FAY53" s="290"/>
      <c r="FAZ53" s="290"/>
      <c r="FBA53" s="290"/>
      <c r="FBB53" s="290"/>
      <c r="FBC53" s="290"/>
      <c r="FBD53" s="290"/>
      <c r="FBE53" s="290"/>
      <c r="FBF53" s="290"/>
      <c r="FBG53" s="290"/>
      <c r="FBH53" s="290"/>
      <c r="FBI53" s="290"/>
      <c r="FBJ53" s="290"/>
      <c r="FBK53" s="290"/>
      <c r="FBL53" s="290"/>
      <c r="FBM53" s="290"/>
      <c r="FBN53" s="290"/>
      <c r="FBO53" s="290"/>
      <c r="FBP53" s="290"/>
      <c r="FBQ53" s="290"/>
      <c r="FBR53" s="290"/>
      <c r="FBS53" s="290"/>
      <c r="FBT53" s="290"/>
      <c r="FBU53" s="290"/>
      <c r="FBV53" s="290"/>
      <c r="FBW53" s="290"/>
      <c r="FBX53" s="290"/>
      <c r="FBY53" s="290"/>
      <c r="FBZ53" s="290"/>
      <c r="FCA53" s="290"/>
      <c r="FCB53" s="290"/>
      <c r="FCC53" s="290"/>
      <c r="FCD53" s="290"/>
      <c r="FCE53" s="290"/>
      <c r="FCF53" s="290"/>
      <c r="FCG53" s="290"/>
      <c r="FCH53" s="290"/>
      <c r="FCI53" s="290"/>
      <c r="FCJ53" s="290"/>
      <c r="FCK53" s="290"/>
      <c r="FCL53" s="290"/>
      <c r="FCM53" s="290"/>
      <c r="FCN53" s="290"/>
      <c r="FCO53" s="290"/>
      <c r="FCP53" s="290"/>
      <c r="FCQ53" s="290"/>
      <c r="FCR53" s="290"/>
      <c r="FCS53" s="290"/>
      <c r="FCT53" s="290"/>
      <c r="FCU53" s="290"/>
      <c r="FCV53" s="290"/>
      <c r="FCW53" s="290"/>
      <c r="FCX53" s="290"/>
      <c r="FCY53" s="290"/>
      <c r="FCZ53" s="290"/>
      <c r="FDA53" s="290"/>
      <c r="FDB53" s="290"/>
      <c r="FDC53" s="290"/>
      <c r="FDD53" s="290"/>
      <c r="FDE53" s="290"/>
      <c r="FDF53" s="290"/>
      <c r="FDG53" s="290"/>
      <c r="FDH53" s="290"/>
      <c r="FDI53" s="290"/>
      <c r="FDJ53" s="290"/>
      <c r="FDK53" s="290"/>
      <c r="FDL53" s="290"/>
      <c r="FDM53" s="290"/>
      <c r="FDN53" s="290"/>
      <c r="FDO53" s="290"/>
      <c r="FDP53" s="290"/>
      <c r="FDQ53" s="290"/>
      <c r="FDR53" s="290"/>
      <c r="FDS53" s="290"/>
      <c r="FDT53" s="290"/>
      <c r="FDU53" s="290"/>
      <c r="FDV53" s="290"/>
      <c r="FDW53" s="290"/>
      <c r="FDX53" s="290"/>
      <c r="FDY53" s="290"/>
      <c r="FDZ53" s="290"/>
      <c r="FEA53" s="290"/>
      <c r="FEB53" s="290"/>
      <c r="FEC53" s="290"/>
      <c r="FED53" s="290"/>
      <c r="FEE53" s="290"/>
      <c r="FEF53" s="290"/>
      <c r="FEG53" s="290"/>
      <c r="FEH53" s="290"/>
      <c r="FEI53" s="290"/>
      <c r="FEJ53" s="290"/>
      <c r="FEK53" s="290"/>
      <c r="FEL53" s="290"/>
      <c r="FEM53" s="290"/>
      <c r="FEN53" s="290"/>
      <c r="FEO53" s="290"/>
      <c r="FEP53" s="290"/>
      <c r="FEQ53" s="290"/>
      <c r="FER53" s="290"/>
      <c r="FES53" s="290"/>
      <c r="FET53" s="290"/>
      <c r="FEU53" s="290"/>
      <c r="FEV53" s="290"/>
      <c r="FEW53" s="290"/>
      <c r="FEX53" s="290"/>
      <c r="FEY53" s="290"/>
      <c r="FEZ53" s="290"/>
      <c r="FFA53" s="290"/>
      <c r="FFB53" s="290"/>
      <c r="FFC53" s="290"/>
      <c r="FFD53" s="290"/>
      <c r="FFE53" s="290"/>
      <c r="FFF53" s="290"/>
      <c r="FFG53" s="290"/>
      <c r="FFH53" s="290"/>
      <c r="FFI53" s="290"/>
      <c r="FFJ53" s="290"/>
      <c r="FFK53" s="290"/>
      <c r="FFL53" s="290"/>
      <c r="FFM53" s="290"/>
      <c r="FFN53" s="290"/>
      <c r="FFO53" s="290"/>
      <c r="FFP53" s="290"/>
      <c r="FFQ53" s="290"/>
      <c r="FFR53" s="290"/>
      <c r="FFS53" s="290"/>
      <c r="FFT53" s="290"/>
      <c r="FFU53" s="290"/>
      <c r="FFV53" s="290"/>
      <c r="FFW53" s="290"/>
      <c r="FFX53" s="290"/>
      <c r="FFY53" s="290"/>
      <c r="FFZ53" s="290"/>
      <c r="FGA53" s="290"/>
      <c r="FGB53" s="290"/>
      <c r="FGC53" s="290"/>
      <c r="FGD53" s="290"/>
      <c r="FGE53" s="290"/>
      <c r="FGF53" s="290"/>
      <c r="FGG53" s="290"/>
      <c r="FGH53" s="290"/>
      <c r="FGI53" s="290"/>
      <c r="FGJ53" s="290"/>
      <c r="FGK53" s="290"/>
      <c r="FGL53" s="290"/>
      <c r="FGM53" s="290"/>
      <c r="FGN53" s="290"/>
      <c r="FGO53" s="290"/>
      <c r="FGP53" s="290"/>
      <c r="FGQ53" s="290"/>
      <c r="FGR53" s="290"/>
      <c r="FGS53" s="290"/>
      <c r="FGT53" s="290"/>
      <c r="FGU53" s="290"/>
      <c r="FGV53" s="290"/>
      <c r="FGW53" s="290"/>
      <c r="FGX53" s="290"/>
      <c r="FGY53" s="290"/>
      <c r="FGZ53" s="290"/>
      <c r="FHA53" s="290"/>
      <c r="FHB53" s="290"/>
      <c r="FHC53" s="290"/>
      <c r="FHD53" s="290"/>
      <c r="FHE53" s="290"/>
      <c r="FHF53" s="290"/>
      <c r="FHG53" s="290"/>
      <c r="FHH53" s="290"/>
      <c r="FHI53" s="290"/>
      <c r="FHJ53" s="290"/>
      <c r="FHK53" s="290"/>
      <c r="FHL53" s="290"/>
      <c r="FHM53" s="290"/>
      <c r="FHN53" s="290"/>
      <c r="FHO53" s="290"/>
      <c r="FHP53" s="290"/>
      <c r="FHQ53" s="290"/>
      <c r="FHR53" s="290"/>
      <c r="FHS53" s="290"/>
      <c r="FHT53" s="290"/>
      <c r="FHU53" s="290"/>
      <c r="FHV53" s="290"/>
      <c r="FHW53" s="290"/>
      <c r="FHX53" s="290"/>
      <c r="FHY53" s="290"/>
      <c r="FHZ53" s="290"/>
      <c r="FIA53" s="290"/>
      <c r="FIB53" s="290"/>
      <c r="FIC53" s="290"/>
      <c r="FID53" s="290"/>
      <c r="FIE53" s="290"/>
      <c r="FIF53" s="290"/>
      <c r="FIG53" s="290"/>
      <c r="FIH53" s="290"/>
      <c r="FII53" s="290"/>
      <c r="FIJ53" s="290"/>
      <c r="FIK53" s="290"/>
      <c r="FIL53" s="290"/>
      <c r="FIM53" s="290"/>
      <c r="FIN53" s="290"/>
      <c r="FIO53" s="290"/>
      <c r="FIP53" s="290"/>
      <c r="FIQ53" s="290"/>
      <c r="FIR53" s="290"/>
      <c r="FIS53" s="290"/>
      <c r="FIT53" s="290"/>
      <c r="FIU53" s="290"/>
      <c r="FIV53" s="290"/>
      <c r="FIW53" s="290"/>
      <c r="FIX53" s="290"/>
      <c r="FIY53" s="290"/>
      <c r="FIZ53" s="290"/>
      <c r="FJA53" s="290"/>
      <c r="FJB53" s="290"/>
      <c r="FJC53" s="290"/>
      <c r="FJD53" s="290"/>
      <c r="FJE53" s="290"/>
      <c r="FJF53" s="290"/>
      <c r="FJG53" s="290"/>
      <c r="FJH53" s="290"/>
      <c r="FJI53" s="290"/>
      <c r="FJJ53" s="290"/>
      <c r="FJK53" s="290"/>
      <c r="FJL53" s="290"/>
      <c r="FJM53" s="290"/>
      <c r="FJN53" s="290"/>
      <c r="FJO53" s="290"/>
      <c r="FJP53" s="290"/>
      <c r="FJQ53" s="290"/>
      <c r="FJR53" s="290"/>
      <c r="FJS53" s="290"/>
      <c r="FJT53" s="290"/>
      <c r="FJU53" s="290"/>
      <c r="FJV53" s="290"/>
      <c r="FJW53" s="290"/>
      <c r="FJX53" s="290"/>
      <c r="FJY53" s="290"/>
      <c r="FJZ53" s="290"/>
      <c r="FKA53" s="290"/>
      <c r="FKB53" s="290"/>
      <c r="FKC53" s="290"/>
      <c r="FKD53" s="290"/>
      <c r="FKE53" s="290"/>
      <c r="FKF53" s="290"/>
      <c r="FKG53" s="290"/>
      <c r="FKH53" s="290"/>
      <c r="FKI53" s="290"/>
      <c r="FKJ53" s="290"/>
      <c r="FKK53" s="290"/>
      <c r="FKL53" s="290"/>
      <c r="FKM53" s="290"/>
      <c r="FKN53" s="290"/>
      <c r="FKO53" s="290"/>
      <c r="FKP53" s="290"/>
      <c r="FKQ53" s="290"/>
      <c r="FKR53" s="290"/>
      <c r="FKS53" s="290"/>
      <c r="FKT53" s="290"/>
      <c r="FKU53" s="290"/>
      <c r="FKV53" s="290"/>
      <c r="FKW53" s="290"/>
      <c r="FKX53" s="290"/>
      <c r="FKY53" s="290"/>
      <c r="FKZ53" s="290"/>
      <c r="FLA53" s="290"/>
      <c r="FLB53" s="290"/>
      <c r="FLC53" s="290"/>
      <c r="FLD53" s="290"/>
      <c r="FLE53" s="290"/>
      <c r="FLF53" s="290"/>
      <c r="FLG53" s="290"/>
      <c r="FLH53" s="290"/>
      <c r="FLI53" s="290"/>
      <c r="FLJ53" s="290"/>
      <c r="FLK53" s="290"/>
      <c r="FLL53" s="290"/>
      <c r="FLM53" s="290"/>
      <c r="FLN53" s="290"/>
      <c r="FLO53" s="290"/>
      <c r="FLP53" s="290"/>
      <c r="FLQ53" s="290"/>
      <c r="FLR53" s="290"/>
      <c r="FLS53" s="290"/>
      <c r="FLT53" s="290"/>
      <c r="FLU53" s="290"/>
      <c r="FLV53" s="290"/>
      <c r="FLW53" s="290"/>
      <c r="FLX53" s="290"/>
      <c r="FLY53" s="290"/>
      <c r="FLZ53" s="290"/>
      <c r="FMA53" s="290"/>
      <c r="FMB53" s="290"/>
      <c r="FMC53" s="290"/>
      <c r="FMD53" s="290"/>
      <c r="FME53" s="290"/>
      <c r="FMF53" s="290"/>
      <c r="FMG53" s="290"/>
      <c r="FMH53" s="290"/>
      <c r="FMI53" s="290"/>
      <c r="FMJ53" s="290"/>
      <c r="FMK53" s="290"/>
      <c r="FML53" s="290"/>
      <c r="FMM53" s="290"/>
      <c r="FMN53" s="290"/>
      <c r="FMO53" s="290"/>
      <c r="FMP53" s="290"/>
      <c r="FMQ53" s="290"/>
      <c r="FMR53" s="290"/>
      <c r="FMS53" s="290"/>
      <c r="FMT53" s="290"/>
      <c r="FMU53" s="290"/>
      <c r="FMV53" s="290"/>
      <c r="FMW53" s="290"/>
      <c r="FMX53" s="290"/>
      <c r="FMY53" s="290"/>
      <c r="FMZ53" s="290"/>
      <c r="FNA53" s="290"/>
      <c r="FNB53" s="290"/>
      <c r="FNC53" s="290"/>
      <c r="FND53" s="290"/>
      <c r="FNE53" s="290"/>
      <c r="FNF53" s="290"/>
      <c r="FNG53" s="290"/>
      <c r="FNH53" s="290"/>
      <c r="FNI53" s="290"/>
      <c r="FNJ53" s="290"/>
      <c r="FNK53" s="290"/>
      <c r="FNL53" s="290"/>
      <c r="FNM53" s="290"/>
      <c r="FNN53" s="290"/>
      <c r="FNO53" s="290"/>
      <c r="FNP53" s="290"/>
      <c r="FNQ53" s="290"/>
      <c r="FNR53" s="290"/>
      <c r="FNS53" s="290"/>
      <c r="FNT53" s="290"/>
      <c r="FNU53" s="290"/>
      <c r="FNV53" s="290"/>
      <c r="FNW53" s="290"/>
      <c r="FNX53" s="290"/>
      <c r="FNY53" s="290"/>
      <c r="FNZ53" s="290"/>
      <c r="FOA53" s="290"/>
      <c r="FOB53" s="290"/>
      <c r="FOC53" s="290"/>
      <c r="FOD53" s="290"/>
      <c r="FOE53" s="290"/>
      <c r="FOF53" s="290"/>
      <c r="FOG53" s="290"/>
      <c r="FOH53" s="290"/>
      <c r="FOI53" s="290"/>
      <c r="FOJ53" s="290"/>
      <c r="FOK53" s="290"/>
      <c r="FOL53" s="290"/>
      <c r="FOM53" s="290"/>
      <c r="FON53" s="290"/>
      <c r="FOO53" s="290"/>
      <c r="FOP53" s="290"/>
      <c r="FOQ53" s="290"/>
      <c r="FOR53" s="290"/>
      <c r="FOS53" s="290"/>
      <c r="FOT53" s="290"/>
      <c r="FOU53" s="290"/>
      <c r="FOV53" s="290"/>
      <c r="FOW53" s="290"/>
      <c r="FOX53" s="290"/>
      <c r="FOY53" s="290"/>
      <c r="FOZ53" s="290"/>
      <c r="FPA53" s="290"/>
      <c r="FPB53" s="290"/>
      <c r="FPC53" s="290"/>
      <c r="FPD53" s="290"/>
      <c r="FPE53" s="290"/>
      <c r="FPF53" s="290"/>
      <c r="FPG53" s="290"/>
      <c r="FPH53" s="290"/>
      <c r="FPI53" s="290"/>
      <c r="FPJ53" s="290"/>
      <c r="FPK53" s="290"/>
      <c r="FPL53" s="290"/>
      <c r="FPM53" s="290"/>
      <c r="FPN53" s="290"/>
      <c r="FPO53" s="290"/>
      <c r="FPP53" s="290"/>
      <c r="FPQ53" s="290"/>
      <c r="FPR53" s="290"/>
      <c r="FPS53" s="290"/>
      <c r="FPT53" s="290"/>
      <c r="FPU53" s="290"/>
      <c r="FPV53" s="290"/>
      <c r="FPW53" s="290"/>
      <c r="FPX53" s="290"/>
      <c r="FPY53" s="290"/>
      <c r="FPZ53" s="290"/>
      <c r="FQA53" s="290"/>
      <c r="FQB53" s="290"/>
      <c r="FQC53" s="290"/>
      <c r="FQD53" s="290"/>
      <c r="FQE53" s="290"/>
      <c r="FQF53" s="290"/>
      <c r="FQG53" s="290"/>
      <c r="FQH53" s="290"/>
      <c r="FQI53" s="290"/>
      <c r="FQJ53" s="290"/>
      <c r="FQK53" s="290"/>
      <c r="FQL53" s="290"/>
      <c r="FQM53" s="290"/>
      <c r="FQN53" s="290"/>
      <c r="FQO53" s="290"/>
      <c r="FQP53" s="290"/>
      <c r="FQQ53" s="290"/>
      <c r="FQR53" s="290"/>
      <c r="FQS53" s="290"/>
      <c r="FQT53" s="290"/>
      <c r="FQU53" s="290"/>
      <c r="FQV53" s="290"/>
      <c r="FQW53" s="290"/>
      <c r="FQX53" s="290"/>
      <c r="FQY53" s="290"/>
      <c r="FQZ53" s="290"/>
      <c r="FRA53" s="290"/>
      <c r="FRB53" s="290"/>
      <c r="FRC53" s="290"/>
      <c r="FRD53" s="290"/>
      <c r="FRE53" s="290"/>
      <c r="FRF53" s="290"/>
      <c r="FRG53" s="290"/>
      <c r="FRH53" s="290"/>
      <c r="FRI53" s="290"/>
      <c r="FRJ53" s="290"/>
      <c r="FRK53" s="290"/>
      <c r="FRL53" s="290"/>
      <c r="FRM53" s="290"/>
      <c r="FRN53" s="290"/>
      <c r="FRO53" s="290"/>
      <c r="FRP53" s="290"/>
      <c r="FRQ53" s="290"/>
      <c r="FRR53" s="290"/>
      <c r="FRS53" s="290"/>
      <c r="FRT53" s="290"/>
      <c r="FRU53" s="290"/>
      <c r="FRV53" s="290"/>
      <c r="FRW53" s="290"/>
      <c r="FRX53" s="290"/>
      <c r="FRY53" s="290"/>
      <c r="FRZ53" s="290"/>
      <c r="FSA53" s="290"/>
      <c r="FSB53" s="290"/>
      <c r="FSC53" s="290"/>
      <c r="FSD53" s="290"/>
      <c r="FSE53" s="290"/>
      <c r="FSF53" s="290"/>
      <c r="FSG53" s="290"/>
      <c r="FSH53" s="290"/>
      <c r="FSI53" s="290"/>
      <c r="FSJ53" s="290"/>
      <c r="FSK53" s="290"/>
      <c r="FSL53" s="290"/>
      <c r="FSM53" s="290"/>
      <c r="FSN53" s="290"/>
      <c r="FSO53" s="290"/>
      <c r="FSP53" s="290"/>
      <c r="FSQ53" s="290"/>
      <c r="FSR53" s="290"/>
      <c r="FSS53" s="290"/>
      <c r="FST53" s="290"/>
      <c r="FSU53" s="290"/>
      <c r="FSV53" s="290"/>
      <c r="FSW53" s="290"/>
      <c r="FSX53" s="290"/>
      <c r="FSY53" s="290"/>
      <c r="FSZ53" s="290"/>
      <c r="FTA53" s="290"/>
      <c r="FTB53" s="290"/>
      <c r="FTC53" s="290"/>
      <c r="FTD53" s="290"/>
      <c r="FTE53" s="290"/>
      <c r="FTF53" s="290"/>
      <c r="FTG53" s="290"/>
      <c r="FTH53" s="290"/>
      <c r="FTI53" s="290"/>
      <c r="FTJ53" s="290"/>
      <c r="FTK53" s="290"/>
      <c r="FTL53" s="290"/>
      <c r="FTM53" s="290"/>
      <c r="FTN53" s="290"/>
      <c r="FTO53" s="290"/>
      <c r="FTP53" s="290"/>
      <c r="FTQ53" s="290"/>
      <c r="FTR53" s="290"/>
      <c r="FTS53" s="290"/>
      <c r="FTT53" s="290"/>
      <c r="FTU53" s="290"/>
      <c r="FTV53" s="290"/>
      <c r="FTW53" s="290"/>
      <c r="FTX53" s="290"/>
      <c r="FTY53" s="290"/>
      <c r="FTZ53" s="290"/>
      <c r="FUA53" s="290"/>
      <c r="FUB53" s="290"/>
      <c r="FUC53" s="290"/>
      <c r="FUD53" s="290"/>
      <c r="FUE53" s="290"/>
      <c r="FUF53" s="290"/>
      <c r="FUG53" s="290"/>
      <c r="FUH53" s="290"/>
      <c r="FUI53" s="290"/>
      <c r="FUJ53" s="290"/>
      <c r="FUK53" s="290"/>
      <c r="FUL53" s="290"/>
      <c r="FUM53" s="290"/>
      <c r="FUN53" s="290"/>
      <c r="FUO53" s="290"/>
      <c r="FUP53" s="290"/>
      <c r="FUQ53" s="290"/>
      <c r="FUR53" s="290"/>
      <c r="FUS53" s="290"/>
      <c r="FUT53" s="290"/>
      <c r="FUU53" s="290"/>
      <c r="FUV53" s="290"/>
      <c r="FUW53" s="290"/>
      <c r="FUX53" s="290"/>
      <c r="FUY53" s="290"/>
      <c r="FUZ53" s="290"/>
      <c r="FVA53" s="290"/>
      <c r="FVB53" s="290"/>
      <c r="FVC53" s="290"/>
      <c r="FVD53" s="290"/>
      <c r="FVE53" s="290"/>
      <c r="FVF53" s="290"/>
      <c r="FVG53" s="290"/>
      <c r="FVH53" s="290"/>
      <c r="FVI53" s="290"/>
      <c r="FVJ53" s="290"/>
      <c r="FVK53" s="290"/>
      <c r="FVL53" s="290"/>
      <c r="FVM53" s="290"/>
      <c r="FVN53" s="290"/>
      <c r="FVO53" s="290"/>
      <c r="FVP53" s="290"/>
      <c r="FVQ53" s="290"/>
      <c r="FVR53" s="290"/>
      <c r="FVS53" s="290"/>
      <c r="FVT53" s="290"/>
      <c r="FVU53" s="290"/>
      <c r="FVV53" s="290"/>
      <c r="FVW53" s="290"/>
      <c r="FVX53" s="290"/>
      <c r="FVY53" s="290"/>
      <c r="FVZ53" s="290"/>
      <c r="FWA53" s="290"/>
      <c r="FWB53" s="290"/>
      <c r="FWC53" s="290"/>
      <c r="FWD53" s="290"/>
      <c r="FWE53" s="290"/>
      <c r="FWF53" s="290"/>
      <c r="FWG53" s="290"/>
      <c r="FWH53" s="290"/>
      <c r="FWI53" s="290"/>
      <c r="FWJ53" s="290"/>
      <c r="FWK53" s="290"/>
      <c r="FWL53" s="290"/>
      <c r="FWM53" s="290"/>
      <c r="FWN53" s="290"/>
      <c r="FWO53" s="290"/>
      <c r="FWP53" s="290"/>
      <c r="FWQ53" s="290"/>
      <c r="FWR53" s="290"/>
      <c r="FWS53" s="290"/>
      <c r="FWT53" s="290"/>
      <c r="FWU53" s="290"/>
      <c r="FWV53" s="290"/>
      <c r="FWW53" s="290"/>
      <c r="FWX53" s="290"/>
      <c r="FWY53" s="290"/>
      <c r="FWZ53" s="290"/>
      <c r="FXA53" s="290"/>
      <c r="FXB53" s="290"/>
      <c r="FXC53" s="290"/>
      <c r="FXD53" s="290"/>
      <c r="FXE53" s="290"/>
      <c r="FXF53" s="290"/>
      <c r="FXG53" s="290"/>
      <c r="FXH53" s="290"/>
      <c r="FXI53" s="290"/>
      <c r="FXJ53" s="290"/>
      <c r="FXK53" s="290"/>
      <c r="FXL53" s="290"/>
      <c r="FXM53" s="290"/>
      <c r="FXN53" s="290"/>
      <c r="FXO53" s="290"/>
      <c r="FXP53" s="290"/>
      <c r="FXQ53" s="290"/>
      <c r="FXR53" s="290"/>
      <c r="FXS53" s="290"/>
      <c r="FXT53" s="290"/>
      <c r="FXU53" s="290"/>
      <c r="FXV53" s="290"/>
      <c r="FXW53" s="290"/>
      <c r="FXX53" s="290"/>
      <c r="FXY53" s="290"/>
      <c r="FXZ53" s="290"/>
      <c r="FYA53" s="290"/>
      <c r="FYB53" s="290"/>
      <c r="FYC53" s="290"/>
      <c r="FYD53" s="290"/>
      <c r="FYE53" s="290"/>
      <c r="FYF53" s="290"/>
      <c r="FYG53" s="290"/>
      <c r="FYH53" s="290"/>
      <c r="FYI53" s="290"/>
      <c r="FYJ53" s="290"/>
      <c r="FYK53" s="290"/>
      <c r="FYL53" s="290"/>
      <c r="FYM53" s="290"/>
      <c r="FYN53" s="290"/>
      <c r="FYO53" s="290"/>
      <c r="FYP53" s="290"/>
      <c r="FYQ53" s="290"/>
      <c r="FYR53" s="290"/>
      <c r="FYS53" s="290"/>
      <c r="FYT53" s="290"/>
      <c r="FYU53" s="290"/>
      <c r="FYV53" s="290"/>
      <c r="FYW53" s="290"/>
      <c r="FYX53" s="290"/>
      <c r="FYY53" s="290"/>
      <c r="FYZ53" s="290"/>
      <c r="FZA53" s="290"/>
      <c r="FZB53" s="290"/>
      <c r="FZC53" s="290"/>
      <c r="FZD53" s="290"/>
      <c r="FZE53" s="290"/>
      <c r="FZF53" s="290"/>
      <c r="FZG53" s="290"/>
      <c r="FZH53" s="290"/>
      <c r="FZI53" s="290"/>
      <c r="FZJ53" s="290"/>
      <c r="FZK53" s="290"/>
      <c r="FZL53" s="290"/>
      <c r="FZM53" s="290"/>
      <c r="FZN53" s="290"/>
      <c r="FZO53" s="290"/>
      <c r="FZP53" s="290"/>
      <c r="FZQ53" s="290"/>
      <c r="FZR53" s="290"/>
      <c r="FZS53" s="290"/>
      <c r="FZT53" s="290"/>
      <c r="FZU53" s="290"/>
      <c r="FZV53" s="290"/>
      <c r="FZW53" s="290"/>
      <c r="FZX53" s="290"/>
      <c r="FZY53" s="290"/>
      <c r="FZZ53" s="290"/>
      <c r="GAA53" s="290"/>
      <c r="GAB53" s="290"/>
      <c r="GAC53" s="290"/>
      <c r="GAD53" s="290"/>
      <c r="GAE53" s="290"/>
      <c r="GAF53" s="290"/>
      <c r="GAG53" s="290"/>
      <c r="GAH53" s="290"/>
      <c r="GAI53" s="290"/>
      <c r="GAJ53" s="290"/>
      <c r="GAK53" s="290"/>
      <c r="GAL53" s="290"/>
      <c r="GAM53" s="290"/>
      <c r="GAN53" s="290"/>
      <c r="GAO53" s="290"/>
      <c r="GAP53" s="290"/>
      <c r="GAQ53" s="290"/>
      <c r="GAR53" s="290"/>
      <c r="GAS53" s="290"/>
      <c r="GAT53" s="290"/>
      <c r="GAU53" s="290"/>
      <c r="GAV53" s="290"/>
      <c r="GAW53" s="290"/>
      <c r="GAX53" s="290"/>
      <c r="GAY53" s="290"/>
      <c r="GAZ53" s="290"/>
      <c r="GBA53" s="290"/>
      <c r="GBB53" s="290"/>
      <c r="GBC53" s="290"/>
      <c r="GBD53" s="290"/>
      <c r="GBE53" s="290"/>
      <c r="GBF53" s="290"/>
      <c r="GBG53" s="290"/>
      <c r="GBH53" s="290"/>
      <c r="GBI53" s="290"/>
      <c r="GBJ53" s="290"/>
      <c r="GBK53" s="290"/>
      <c r="GBL53" s="290"/>
      <c r="GBM53" s="290"/>
      <c r="GBN53" s="290"/>
      <c r="GBO53" s="290"/>
      <c r="GBP53" s="290"/>
      <c r="GBQ53" s="290"/>
      <c r="GBR53" s="290"/>
      <c r="GBS53" s="290"/>
      <c r="GBT53" s="290"/>
      <c r="GBU53" s="290"/>
      <c r="GBV53" s="290"/>
      <c r="GBW53" s="290"/>
      <c r="GBX53" s="290"/>
      <c r="GBY53" s="290"/>
      <c r="GBZ53" s="290"/>
      <c r="GCA53" s="290"/>
      <c r="GCB53" s="290"/>
      <c r="GCC53" s="290"/>
      <c r="GCD53" s="290"/>
      <c r="GCE53" s="290"/>
      <c r="GCF53" s="290"/>
      <c r="GCG53" s="290"/>
      <c r="GCH53" s="290"/>
      <c r="GCI53" s="290"/>
      <c r="GCJ53" s="290"/>
      <c r="GCK53" s="290"/>
      <c r="GCL53" s="290"/>
      <c r="GCM53" s="290"/>
      <c r="GCN53" s="290"/>
      <c r="GCO53" s="290"/>
      <c r="GCP53" s="290"/>
      <c r="GCQ53" s="290"/>
      <c r="GCR53" s="290"/>
      <c r="GCS53" s="290"/>
      <c r="GCT53" s="290"/>
      <c r="GCU53" s="290"/>
      <c r="GCV53" s="290"/>
      <c r="GCW53" s="290"/>
      <c r="GCX53" s="290"/>
      <c r="GCY53" s="290"/>
      <c r="GCZ53" s="290"/>
      <c r="GDA53" s="290"/>
      <c r="GDB53" s="290"/>
      <c r="GDC53" s="290"/>
      <c r="GDD53" s="290"/>
      <c r="GDE53" s="290"/>
      <c r="GDF53" s="290"/>
      <c r="GDG53" s="290"/>
      <c r="GDH53" s="290"/>
      <c r="GDI53" s="290"/>
      <c r="GDJ53" s="290"/>
      <c r="GDK53" s="290"/>
      <c r="GDL53" s="290"/>
      <c r="GDM53" s="290"/>
      <c r="GDN53" s="290"/>
      <c r="GDO53" s="290"/>
      <c r="GDP53" s="290"/>
      <c r="GDQ53" s="290"/>
      <c r="GDR53" s="290"/>
      <c r="GDS53" s="290"/>
      <c r="GDT53" s="290"/>
      <c r="GDU53" s="290"/>
      <c r="GDV53" s="290"/>
      <c r="GDW53" s="290"/>
      <c r="GDX53" s="290"/>
      <c r="GDY53" s="290"/>
      <c r="GDZ53" s="290"/>
      <c r="GEA53" s="290"/>
      <c r="GEB53" s="290"/>
      <c r="GEC53" s="290"/>
      <c r="GED53" s="290"/>
      <c r="GEE53" s="290"/>
      <c r="GEF53" s="290"/>
      <c r="GEG53" s="290"/>
      <c r="GEH53" s="290"/>
      <c r="GEI53" s="290"/>
      <c r="GEJ53" s="290"/>
      <c r="GEK53" s="290"/>
      <c r="GEL53" s="290"/>
      <c r="GEM53" s="290"/>
      <c r="GEN53" s="290"/>
      <c r="GEO53" s="290"/>
      <c r="GEP53" s="290"/>
      <c r="GEQ53" s="290"/>
      <c r="GER53" s="290"/>
      <c r="GES53" s="290"/>
      <c r="GET53" s="290"/>
      <c r="GEU53" s="290"/>
      <c r="GEV53" s="290"/>
      <c r="GEW53" s="290"/>
      <c r="GEX53" s="290"/>
      <c r="GEY53" s="290"/>
      <c r="GEZ53" s="290"/>
      <c r="GFA53" s="290"/>
      <c r="GFB53" s="290"/>
      <c r="GFC53" s="290"/>
      <c r="GFD53" s="290"/>
      <c r="GFE53" s="290"/>
      <c r="GFF53" s="290"/>
      <c r="GFG53" s="290"/>
      <c r="GFH53" s="290"/>
      <c r="GFI53" s="290"/>
      <c r="GFJ53" s="290"/>
      <c r="GFK53" s="290"/>
      <c r="GFL53" s="290"/>
      <c r="GFM53" s="290"/>
      <c r="GFN53" s="290"/>
      <c r="GFO53" s="290"/>
      <c r="GFP53" s="290"/>
      <c r="GFQ53" s="290"/>
      <c r="GFR53" s="290"/>
      <c r="GFS53" s="290"/>
      <c r="GFT53" s="290"/>
      <c r="GFU53" s="290"/>
      <c r="GFV53" s="290"/>
      <c r="GFW53" s="290"/>
      <c r="GFX53" s="290"/>
      <c r="GFY53" s="290"/>
      <c r="GFZ53" s="290"/>
      <c r="GGA53" s="290"/>
      <c r="GGB53" s="290"/>
      <c r="GGC53" s="290"/>
      <c r="GGD53" s="290"/>
      <c r="GGE53" s="290"/>
      <c r="GGF53" s="290"/>
      <c r="GGG53" s="290"/>
      <c r="GGH53" s="290"/>
      <c r="GGI53" s="290"/>
      <c r="GGJ53" s="290"/>
      <c r="GGK53" s="290"/>
      <c r="GGL53" s="290"/>
      <c r="GGM53" s="290"/>
      <c r="GGN53" s="290"/>
      <c r="GGO53" s="290"/>
      <c r="GGP53" s="290"/>
      <c r="GGQ53" s="290"/>
      <c r="GGR53" s="290"/>
      <c r="GGS53" s="290"/>
      <c r="GGT53" s="290"/>
      <c r="GGU53" s="290"/>
      <c r="GGV53" s="290"/>
      <c r="GGW53" s="290"/>
      <c r="GGX53" s="290"/>
      <c r="GGY53" s="290"/>
      <c r="GGZ53" s="290"/>
      <c r="GHA53" s="290"/>
      <c r="GHB53" s="290"/>
      <c r="GHC53" s="290"/>
      <c r="GHD53" s="290"/>
      <c r="GHE53" s="290"/>
      <c r="GHF53" s="290"/>
      <c r="GHG53" s="290"/>
      <c r="GHH53" s="290"/>
      <c r="GHI53" s="290"/>
      <c r="GHJ53" s="290"/>
      <c r="GHK53" s="290"/>
      <c r="GHL53" s="290"/>
      <c r="GHM53" s="290"/>
      <c r="GHN53" s="290"/>
      <c r="GHO53" s="290"/>
      <c r="GHP53" s="290"/>
      <c r="GHQ53" s="290"/>
      <c r="GHR53" s="290"/>
      <c r="GHS53" s="290"/>
      <c r="GHT53" s="290"/>
      <c r="GHU53" s="290"/>
      <c r="GHV53" s="290"/>
      <c r="GHW53" s="290"/>
      <c r="GHX53" s="290"/>
      <c r="GHY53" s="290"/>
      <c r="GHZ53" s="290"/>
      <c r="GIA53" s="290"/>
      <c r="GIB53" s="290"/>
      <c r="GIC53" s="290"/>
      <c r="GID53" s="290"/>
      <c r="GIE53" s="290"/>
      <c r="GIF53" s="290"/>
      <c r="GIG53" s="290"/>
      <c r="GIH53" s="290"/>
      <c r="GII53" s="290"/>
      <c r="GIJ53" s="290"/>
      <c r="GIK53" s="290"/>
      <c r="GIL53" s="290"/>
      <c r="GIM53" s="290"/>
      <c r="GIN53" s="290"/>
      <c r="GIO53" s="290"/>
      <c r="GIP53" s="290"/>
      <c r="GIQ53" s="290"/>
      <c r="GIR53" s="290"/>
      <c r="GIS53" s="290"/>
      <c r="GIT53" s="290"/>
      <c r="GIU53" s="290"/>
      <c r="GIV53" s="290"/>
      <c r="GIW53" s="290"/>
      <c r="GIX53" s="290"/>
      <c r="GIY53" s="290"/>
      <c r="GIZ53" s="290"/>
      <c r="GJA53" s="290"/>
      <c r="GJB53" s="290"/>
      <c r="GJC53" s="290"/>
      <c r="GJD53" s="290"/>
      <c r="GJE53" s="290"/>
      <c r="GJF53" s="290"/>
      <c r="GJG53" s="290"/>
      <c r="GJH53" s="290"/>
      <c r="GJI53" s="290"/>
      <c r="GJJ53" s="290"/>
      <c r="GJK53" s="290"/>
      <c r="GJL53" s="290"/>
      <c r="GJM53" s="290"/>
      <c r="GJN53" s="290"/>
      <c r="GJO53" s="290"/>
      <c r="GJP53" s="290"/>
      <c r="GJQ53" s="290"/>
      <c r="GJR53" s="290"/>
      <c r="GJS53" s="290"/>
      <c r="GJT53" s="290"/>
      <c r="GJU53" s="290"/>
      <c r="GJV53" s="290"/>
      <c r="GJW53" s="290"/>
      <c r="GJX53" s="290"/>
      <c r="GJY53" s="290"/>
      <c r="GJZ53" s="290"/>
      <c r="GKA53" s="290"/>
      <c r="GKB53" s="290"/>
      <c r="GKC53" s="290"/>
      <c r="GKD53" s="290"/>
      <c r="GKE53" s="290"/>
      <c r="GKF53" s="290"/>
      <c r="GKG53" s="290"/>
      <c r="GKH53" s="290"/>
      <c r="GKI53" s="290"/>
      <c r="GKJ53" s="290"/>
      <c r="GKK53" s="290"/>
      <c r="GKL53" s="290"/>
      <c r="GKM53" s="290"/>
      <c r="GKN53" s="290"/>
      <c r="GKO53" s="290"/>
      <c r="GKP53" s="290"/>
      <c r="GKQ53" s="290"/>
      <c r="GKR53" s="290"/>
      <c r="GKS53" s="290"/>
      <c r="GKT53" s="290"/>
      <c r="GKU53" s="290"/>
      <c r="GKV53" s="290"/>
      <c r="GKW53" s="290"/>
      <c r="GKX53" s="290"/>
      <c r="GKY53" s="290"/>
      <c r="GKZ53" s="290"/>
      <c r="GLA53" s="290"/>
      <c r="GLB53" s="290"/>
      <c r="GLC53" s="290"/>
      <c r="GLD53" s="290"/>
      <c r="GLE53" s="290"/>
      <c r="GLF53" s="290"/>
      <c r="GLG53" s="290"/>
      <c r="GLH53" s="290"/>
      <c r="GLI53" s="290"/>
      <c r="GLJ53" s="290"/>
      <c r="GLK53" s="290"/>
      <c r="GLL53" s="290"/>
      <c r="GLM53" s="290"/>
      <c r="GLN53" s="290"/>
      <c r="GLO53" s="290"/>
      <c r="GLP53" s="290"/>
      <c r="GLQ53" s="290"/>
      <c r="GLR53" s="290"/>
      <c r="GLS53" s="290"/>
      <c r="GLT53" s="290"/>
      <c r="GLU53" s="290"/>
      <c r="GLV53" s="290"/>
      <c r="GLW53" s="290"/>
      <c r="GLX53" s="290"/>
      <c r="GLY53" s="290"/>
      <c r="GLZ53" s="290"/>
      <c r="GMA53" s="290"/>
      <c r="GMB53" s="290"/>
      <c r="GMC53" s="290"/>
      <c r="GMD53" s="290"/>
      <c r="GME53" s="290"/>
      <c r="GMF53" s="290"/>
      <c r="GMG53" s="290"/>
      <c r="GMH53" s="290"/>
      <c r="GMI53" s="290"/>
      <c r="GMJ53" s="290"/>
      <c r="GMK53" s="290"/>
      <c r="GML53" s="290"/>
      <c r="GMM53" s="290"/>
      <c r="GMN53" s="290"/>
      <c r="GMO53" s="290"/>
      <c r="GMP53" s="290"/>
      <c r="GMQ53" s="290"/>
      <c r="GMR53" s="290"/>
      <c r="GMS53" s="290"/>
      <c r="GMT53" s="290"/>
      <c r="GMU53" s="290"/>
      <c r="GMV53" s="290"/>
      <c r="GMW53" s="290"/>
      <c r="GMX53" s="290"/>
      <c r="GMY53" s="290"/>
      <c r="GMZ53" s="290"/>
      <c r="GNA53" s="290"/>
      <c r="GNB53" s="290"/>
      <c r="GNC53" s="290"/>
      <c r="GND53" s="290"/>
      <c r="GNE53" s="290"/>
      <c r="GNF53" s="290"/>
      <c r="GNG53" s="290"/>
      <c r="GNH53" s="290"/>
      <c r="GNI53" s="290"/>
      <c r="GNJ53" s="290"/>
      <c r="GNK53" s="290"/>
      <c r="GNL53" s="290"/>
      <c r="GNM53" s="290"/>
      <c r="GNN53" s="290"/>
      <c r="GNO53" s="290"/>
      <c r="GNP53" s="290"/>
      <c r="GNQ53" s="290"/>
      <c r="GNR53" s="290"/>
      <c r="GNS53" s="290"/>
      <c r="GNT53" s="290"/>
      <c r="GNU53" s="290"/>
      <c r="GNV53" s="290"/>
      <c r="GNW53" s="290"/>
      <c r="GNX53" s="290"/>
      <c r="GNY53" s="290"/>
      <c r="GNZ53" s="290"/>
      <c r="GOA53" s="290"/>
      <c r="GOB53" s="290"/>
      <c r="GOC53" s="290"/>
      <c r="GOD53" s="290"/>
      <c r="GOE53" s="290"/>
      <c r="GOF53" s="290"/>
      <c r="GOG53" s="290"/>
      <c r="GOH53" s="290"/>
      <c r="GOI53" s="290"/>
      <c r="GOJ53" s="290"/>
      <c r="GOK53" s="290"/>
      <c r="GOL53" s="290"/>
      <c r="GOM53" s="290"/>
      <c r="GON53" s="290"/>
      <c r="GOO53" s="290"/>
      <c r="GOP53" s="290"/>
      <c r="GOQ53" s="290"/>
      <c r="GOR53" s="290"/>
      <c r="GOS53" s="290"/>
      <c r="GOT53" s="290"/>
      <c r="GOU53" s="290"/>
      <c r="GOV53" s="290"/>
      <c r="GOW53" s="290"/>
      <c r="GOX53" s="290"/>
      <c r="GOY53" s="290"/>
      <c r="GOZ53" s="290"/>
      <c r="GPA53" s="290"/>
      <c r="GPB53" s="290"/>
      <c r="GPC53" s="290"/>
      <c r="GPD53" s="290"/>
      <c r="GPE53" s="290"/>
      <c r="GPF53" s="290"/>
      <c r="GPG53" s="290"/>
      <c r="GPH53" s="290"/>
      <c r="GPI53" s="290"/>
      <c r="GPJ53" s="290"/>
      <c r="GPK53" s="290"/>
      <c r="GPL53" s="290"/>
      <c r="GPM53" s="290"/>
      <c r="GPN53" s="290"/>
      <c r="GPO53" s="290"/>
      <c r="GPP53" s="290"/>
      <c r="GPQ53" s="290"/>
      <c r="GPR53" s="290"/>
      <c r="GPS53" s="290"/>
      <c r="GPT53" s="290"/>
      <c r="GPU53" s="290"/>
      <c r="GPV53" s="290"/>
      <c r="GPW53" s="290"/>
      <c r="GPX53" s="290"/>
      <c r="GPY53" s="290"/>
      <c r="GPZ53" s="290"/>
      <c r="GQA53" s="290"/>
      <c r="GQB53" s="290"/>
      <c r="GQC53" s="290"/>
      <c r="GQD53" s="290"/>
      <c r="GQE53" s="290"/>
      <c r="GQF53" s="290"/>
      <c r="GQG53" s="290"/>
      <c r="GQH53" s="290"/>
      <c r="GQI53" s="290"/>
      <c r="GQJ53" s="290"/>
      <c r="GQK53" s="290"/>
      <c r="GQL53" s="290"/>
      <c r="GQM53" s="290"/>
      <c r="GQN53" s="290"/>
      <c r="GQO53" s="290"/>
      <c r="GQP53" s="290"/>
      <c r="GQQ53" s="290"/>
      <c r="GQR53" s="290"/>
      <c r="GQS53" s="290"/>
      <c r="GQT53" s="290"/>
      <c r="GQU53" s="290"/>
      <c r="GQV53" s="290"/>
      <c r="GQW53" s="290"/>
      <c r="GQX53" s="290"/>
      <c r="GQY53" s="290"/>
      <c r="GQZ53" s="290"/>
      <c r="GRA53" s="290"/>
      <c r="GRB53" s="290"/>
      <c r="GRC53" s="290"/>
      <c r="GRD53" s="290"/>
      <c r="GRE53" s="290"/>
      <c r="GRF53" s="290"/>
      <c r="GRG53" s="290"/>
      <c r="GRH53" s="290"/>
      <c r="GRI53" s="290"/>
      <c r="GRJ53" s="290"/>
      <c r="GRK53" s="290"/>
      <c r="GRL53" s="290"/>
      <c r="GRM53" s="290"/>
      <c r="GRN53" s="290"/>
      <c r="GRO53" s="290"/>
      <c r="GRP53" s="290"/>
      <c r="GRQ53" s="290"/>
      <c r="GRR53" s="290"/>
      <c r="GRS53" s="290"/>
      <c r="GRT53" s="290"/>
      <c r="GRU53" s="290"/>
      <c r="GRV53" s="290"/>
      <c r="GRW53" s="290"/>
      <c r="GRX53" s="290"/>
      <c r="GRY53" s="290"/>
      <c r="GRZ53" s="290"/>
      <c r="GSA53" s="290"/>
      <c r="GSB53" s="290"/>
      <c r="GSC53" s="290"/>
      <c r="GSD53" s="290"/>
      <c r="GSE53" s="290"/>
      <c r="GSF53" s="290"/>
      <c r="GSG53" s="290"/>
      <c r="GSH53" s="290"/>
      <c r="GSI53" s="290"/>
      <c r="GSJ53" s="290"/>
      <c r="GSK53" s="290"/>
      <c r="GSL53" s="290"/>
      <c r="GSM53" s="290"/>
      <c r="GSN53" s="290"/>
      <c r="GSO53" s="290"/>
      <c r="GSP53" s="290"/>
      <c r="GSQ53" s="290"/>
      <c r="GSR53" s="290"/>
      <c r="GSS53" s="290"/>
      <c r="GST53" s="290"/>
      <c r="GSU53" s="290"/>
      <c r="GSV53" s="290"/>
      <c r="GSW53" s="290"/>
      <c r="GSX53" s="290"/>
      <c r="GSY53" s="290"/>
      <c r="GSZ53" s="290"/>
      <c r="GTA53" s="290"/>
      <c r="GTB53" s="290"/>
      <c r="GTC53" s="290"/>
      <c r="GTD53" s="290"/>
      <c r="GTE53" s="290"/>
      <c r="GTF53" s="290"/>
      <c r="GTG53" s="290"/>
      <c r="GTH53" s="290"/>
      <c r="GTI53" s="290"/>
      <c r="GTJ53" s="290"/>
      <c r="GTK53" s="290"/>
      <c r="GTL53" s="290"/>
      <c r="GTM53" s="290"/>
      <c r="GTN53" s="290"/>
      <c r="GTO53" s="290"/>
      <c r="GTP53" s="290"/>
      <c r="GTQ53" s="290"/>
      <c r="GTR53" s="290"/>
      <c r="GTS53" s="290"/>
      <c r="GTT53" s="290"/>
      <c r="GTU53" s="290"/>
      <c r="GTV53" s="290"/>
      <c r="GTW53" s="290"/>
      <c r="GTX53" s="290"/>
      <c r="GTY53" s="290"/>
      <c r="GTZ53" s="290"/>
      <c r="GUA53" s="290"/>
      <c r="GUB53" s="290"/>
      <c r="GUC53" s="290"/>
      <c r="GUD53" s="290"/>
      <c r="GUE53" s="290"/>
      <c r="GUF53" s="290"/>
      <c r="GUG53" s="290"/>
      <c r="GUH53" s="290"/>
      <c r="GUI53" s="290"/>
      <c r="GUJ53" s="290"/>
      <c r="GUK53" s="290"/>
      <c r="GUL53" s="290"/>
      <c r="GUM53" s="290"/>
      <c r="GUN53" s="290"/>
      <c r="GUO53" s="290"/>
      <c r="GUP53" s="290"/>
      <c r="GUQ53" s="290"/>
      <c r="GUR53" s="290"/>
      <c r="GUS53" s="290"/>
      <c r="GUT53" s="290"/>
      <c r="GUU53" s="290"/>
      <c r="GUV53" s="290"/>
      <c r="GUW53" s="290"/>
      <c r="GUX53" s="290"/>
      <c r="GUY53" s="290"/>
      <c r="GUZ53" s="290"/>
      <c r="GVA53" s="290"/>
      <c r="GVB53" s="290"/>
      <c r="GVC53" s="290"/>
      <c r="GVD53" s="290"/>
      <c r="GVE53" s="290"/>
      <c r="GVF53" s="290"/>
      <c r="GVG53" s="290"/>
      <c r="GVH53" s="290"/>
      <c r="GVI53" s="290"/>
      <c r="GVJ53" s="290"/>
      <c r="GVK53" s="290"/>
      <c r="GVL53" s="290"/>
      <c r="GVM53" s="290"/>
      <c r="GVN53" s="290"/>
      <c r="GVO53" s="290"/>
      <c r="GVP53" s="290"/>
      <c r="GVQ53" s="290"/>
      <c r="GVR53" s="290"/>
      <c r="GVS53" s="290"/>
      <c r="GVT53" s="290"/>
      <c r="GVU53" s="290"/>
      <c r="GVV53" s="290"/>
      <c r="GVW53" s="290"/>
      <c r="GVX53" s="290"/>
      <c r="GVY53" s="290"/>
      <c r="GVZ53" s="290"/>
      <c r="GWA53" s="290"/>
      <c r="GWB53" s="290"/>
      <c r="GWC53" s="290"/>
      <c r="GWD53" s="290"/>
      <c r="GWE53" s="290"/>
      <c r="GWF53" s="290"/>
      <c r="GWG53" s="290"/>
      <c r="GWH53" s="290"/>
      <c r="GWI53" s="290"/>
      <c r="GWJ53" s="290"/>
      <c r="GWK53" s="290"/>
      <c r="GWL53" s="290"/>
      <c r="GWM53" s="290"/>
      <c r="GWN53" s="290"/>
      <c r="GWO53" s="290"/>
      <c r="GWP53" s="290"/>
      <c r="GWQ53" s="290"/>
      <c r="GWR53" s="290"/>
      <c r="GWS53" s="290"/>
      <c r="GWT53" s="290"/>
      <c r="GWU53" s="290"/>
      <c r="GWV53" s="290"/>
      <c r="GWW53" s="290"/>
      <c r="GWX53" s="290"/>
      <c r="GWY53" s="290"/>
      <c r="GWZ53" s="290"/>
      <c r="GXA53" s="290"/>
      <c r="GXB53" s="290"/>
      <c r="GXC53" s="290"/>
      <c r="GXD53" s="290"/>
      <c r="GXE53" s="290"/>
      <c r="GXF53" s="290"/>
      <c r="GXG53" s="290"/>
      <c r="GXH53" s="290"/>
      <c r="GXI53" s="290"/>
      <c r="GXJ53" s="290"/>
      <c r="GXK53" s="290"/>
      <c r="GXL53" s="290"/>
      <c r="GXM53" s="290"/>
      <c r="GXN53" s="290"/>
      <c r="GXO53" s="290"/>
      <c r="GXP53" s="290"/>
      <c r="GXQ53" s="290"/>
      <c r="GXR53" s="290"/>
      <c r="GXS53" s="290"/>
      <c r="GXT53" s="290"/>
      <c r="GXU53" s="290"/>
      <c r="GXV53" s="290"/>
      <c r="GXW53" s="290"/>
      <c r="GXX53" s="290"/>
      <c r="GXY53" s="290"/>
      <c r="GXZ53" s="290"/>
      <c r="GYA53" s="290"/>
      <c r="GYB53" s="290"/>
      <c r="GYC53" s="290"/>
      <c r="GYD53" s="290"/>
      <c r="GYE53" s="290"/>
      <c r="GYF53" s="290"/>
      <c r="GYG53" s="290"/>
      <c r="GYH53" s="290"/>
      <c r="GYI53" s="290"/>
      <c r="GYJ53" s="290"/>
      <c r="GYK53" s="290"/>
      <c r="GYL53" s="290"/>
      <c r="GYM53" s="290"/>
      <c r="GYN53" s="290"/>
      <c r="GYO53" s="290"/>
      <c r="GYP53" s="290"/>
      <c r="GYQ53" s="290"/>
      <c r="GYR53" s="290"/>
      <c r="GYS53" s="290"/>
      <c r="GYT53" s="290"/>
      <c r="GYU53" s="290"/>
      <c r="GYV53" s="290"/>
      <c r="GYW53" s="290"/>
      <c r="GYX53" s="290"/>
      <c r="GYY53" s="290"/>
      <c r="GYZ53" s="290"/>
      <c r="GZA53" s="290"/>
      <c r="GZB53" s="290"/>
      <c r="GZC53" s="290"/>
      <c r="GZD53" s="290"/>
      <c r="GZE53" s="290"/>
      <c r="GZF53" s="290"/>
      <c r="GZG53" s="290"/>
      <c r="GZH53" s="290"/>
      <c r="GZI53" s="290"/>
      <c r="GZJ53" s="290"/>
      <c r="GZK53" s="290"/>
      <c r="GZL53" s="290"/>
      <c r="GZM53" s="290"/>
      <c r="GZN53" s="290"/>
      <c r="GZO53" s="290"/>
      <c r="GZP53" s="290"/>
      <c r="GZQ53" s="290"/>
      <c r="GZR53" s="290"/>
      <c r="GZS53" s="290"/>
      <c r="GZT53" s="290"/>
      <c r="GZU53" s="290"/>
      <c r="GZV53" s="290"/>
      <c r="GZW53" s="290"/>
      <c r="GZX53" s="290"/>
      <c r="GZY53" s="290"/>
      <c r="GZZ53" s="290"/>
      <c r="HAA53" s="290"/>
      <c r="HAB53" s="290"/>
      <c r="HAC53" s="290"/>
      <c r="HAD53" s="290"/>
      <c r="HAE53" s="290"/>
      <c r="HAF53" s="290"/>
      <c r="HAG53" s="290"/>
      <c r="HAH53" s="290"/>
      <c r="HAI53" s="290"/>
      <c r="HAJ53" s="290"/>
      <c r="HAK53" s="290"/>
      <c r="HAL53" s="290"/>
      <c r="HAM53" s="290"/>
      <c r="HAN53" s="290"/>
      <c r="HAO53" s="290"/>
      <c r="HAP53" s="290"/>
      <c r="HAQ53" s="290"/>
      <c r="HAR53" s="290"/>
      <c r="HAS53" s="290"/>
      <c r="HAT53" s="290"/>
      <c r="HAU53" s="290"/>
      <c r="HAV53" s="290"/>
      <c r="HAW53" s="290"/>
      <c r="HAX53" s="290"/>
      <c r="HAY53" s="290"/>
      <c r="HAZ53" s="290"/>
      <c r="HBA53" s="290"/>
      <c r="HBB53" s="290"/>
      <c r="HBC53" s="290"/>
      <c r="HBD53" s="290"/>
      <c r="HBE53" s="290"/>
      <c r="HBF53" s="290"/>
      <c r="HBG53" s="290"/>
      <c r="HBH53" s="290"/>
      <c r="HBI53" s="290"/>
      <c r="HBJ53" s="290"/>
      <c r="HBK53" s="290"/>
      <c r="HBL53" s="290"/>
      <c r="HBM53" s="290"/>
      <c r="HBN53" s="290"/>
      <c r="HBO53" s="290"/>
      <c r="HBP53" s="290"/>
      <c r="HBQ53" s="290"/>
      <c r="HBR53" s="290"/>
      <c r="HBS53" s="290"/>
      <c r="HBT53" s="290"/>
      <c r="HBU53" s="290"/>
      <c r="HBV53" s="290"/>
      <c r="HBW53" s="290"/>
      <c r="HBX53" s="290"/>
      <c r="HBY53" s="290"/>
      <c r="HBZ53" s="290"/>
      <c r="HCA53" s="290"/>
      <c r="HCB53" s="290"/>
      <c r="HCC53" s="290"/>
      <c r="HCD53" s="290"/>
      <c r="HCE53" s="290"/>
      <c r="HCF53" s="290"/>
      <c r="HCG53" s="290"/>
      <c r="HCH53" s="290"/>
      <c r="HCI53" s="290"/>
      <c r="HCJ53" s="290"/>
      <c r="HCK53" s="290"/>
      <c r="HCL53" s="290"/>
      <c r="HCM53" s="290"/>
      <c r="HCN53" s="290"/>
      <c r="HCO53" s="290"/>
      <c r="HCP53" s="290"/>
      <c r="HCQ53" s="290"/>
      <c r="HCR53" s="290"/>
      <c r="HCS53" s="290"/>
      <c r="HCT53" s="290"/>
      <c r="HCU53" s="290"/>
      <c r="HCV53" s="290"/>
      <c r="HCW53" s="290"/>
      <c r="HCX53" s="290"/>
      <c r="HCY53" s="290"/>
      <c r="HCZ53" s="290"/>
      <c r="HDA53" s="290"/>
      <c r="HDB53" s="290"/>
      <c r="HDC53" s="290"/>
      <c r="HDD53" s="290"/>
      <c r="HDE53" s="290"/>
      <c r="HDF53" s="290"/>
      <c r="HDG53" s="290"/>
      <c r="HDH53" s="290"/>
      <c r="HDI53" s="290"/>
      <c r="HDJ53" s="290"/>
      <c r="HDK53" s="290"/>
      <c r="HDL53" s="290"/>
      <c r="HDM53" s="290"/>
      <c r="HDN53" s="290"/>
      <c r="HDO53" s="290"/>
      <c r="HDP53" s="290"/>
      <c r="HDQ53" s="290"/>
      <c r="HDR53" s="290"/>
      <c r="HDS53" s="290"/>
      <c r="HDT53" s="290"/>
      <c r="HDU53" s="290"/>
      <c r="HDV53" s="290"/>
      <c r="HDW53" s="290"/>
      <c r="HDX53" s="290"/>
      <c r="HDY53" s="290"/>
      <c r="HDZ53" s="290"/>
      <c r="HEA53" s="290"/>
      <c r="HEB53" s="290"/>
      <c r="HEC53" s="290"/>
      <c r="HED53" s="290"/>
      <c r="HEE53" s="290"/>
      <c r="HEF53" s="290"/>
      <c r="HEG53" s="290"/>
      <c r="HEH53" s="290"/>
      <c r="HEI53" s="290"/>
      <c r="HEJ53" s="290"/>
      <c r="HEK53" s="290"/>
      <c r="HEL53" s="290"/>
      <c r="HEM53" s="290"/>
      <c r="HEN53" s="290"/>
      <c r="HEO53" s="290"/>
      <c r="HEP53" s="290"/>
      <c r="HEQ53" s="290"/>
      <c r="HER53" s="290"/>
      <c r="HES53" s="290"/>
      <c r="HET53" s="290"/>
      <c r="HEU53" s="290"/>
      <c r="HEV53" s="290"/>
      <c r="HEW53" s="290"/>
      <c r="HEX53" s="290"/>
      <c r="HEY53" s="290"/>
      <c r="HEZ53" s="290"/>
      <c r="HFA53" s="290"/>
      <c r="HFB53" s="290"/>
      <c r="HFC53" s="290"/>
      <c r="HFD53" s="290"/>
      <c r="HFE53" s="290"/>
      <c r="HFF53" s="290"/>
      <c r="HFG53" s="290"/>
      <c r="HFH53" s="290"/>
      <c r="HFI53" s="290"/>
      <c r="HFJ53" s="290"/>
      <c r="HFK53" s="290"/>
      <c r="HFL53" s="290"/>
      <c r="HFM53" s="290"/>
      <c r="HFN53" s="290"/>
      <c r="HFO53" s="290"/>
      <c r="HFP53" s="290"/>
      <c r="HFQ53" s="290"/>
      <c r="HFR53" s="290"/>
      <c r="HFS53" s="290"/>
      <c r="HFT53" s="290"/>
      <c r="HFU53" s="290"/>
      <c r="HFV53" s="290"/>
      <c r="HFW53" s="290"/>
      <c r="HFX53" s="290"/>
      <c r="HFY53" s="290"/>
      <c r="HFZ53" s="290"/>
      <c r="HGA53" s="290"/>
      <c r="HGB53" s="290"/>
      <c r="HGC53" s="290"/>
      <c r="HGD53" s="290"/>
      <c r="HGE53" s="290"/>
      <c r="HGF53" s="290"/>
      <c r="HGG53" s="290"/>
      <c r="HGH53" s="290"/>
      <c r="HGI53" s="290"/>
      <c r="HGJ53" s="290"/>
      <c r="HGK53" s="290"/>
      <c r="HGL53" s="290"/>
      <c r="HGM53" s="290"/>
      <c r="HGN53" s="290"/>
      <c r="HGO53" s="290"/>
      <c r="HGP53" s="290"/>
      <c r="HGQ53" s="290"/>
      <c r="HGR53" s="290"/>
      <c r="HGS53" s="290"/>
      <c r="HGT53" s="290"/>
      <c r="HGU53" s="290"/>
      <c r="HGV53" s="290"/>
      <c r="HGW53" s="290"/>
      <c r="HGX53" s="290"/>
      <c r="HGY53" s="290"/>
      <c r="HGZ53" s="290"/>
      <c r="HHA53" s="290"/>
      <c r="HHB53" s="290"/>
      <c r="HHC53" s="290"/>
      <c r="HHD53" s="290"/>
      <c r="HHE53" s="290"/>
      <c r="HHF53" s="290"/>
      <c r="HHG53" s="290"/>
      <c r="HHH53" s="290"/>
      <c r="HHI53" s="290"/>
      <c r="HHJ53" s="290"/>
      <c r="HHK53" s="290"/>
      <c r="HHL53" s="290"/>
      <c r="HHM53" s="290"/>
      <c r="HHN53" s="290"/>
      <c r="HHO53" s="290"/>
      <c r="HHP53" s="290"/>
      <c r="HHQ53" s="290"/>
      <c r="HHR53" s="290"/>
      <c r="HHS53" s="290"/>
      <c r="HHT53" s="290"/>
      <c r="HHU53" s="290"/>
      <c r="HHV53" s="290"/>
      <c r="HHW53" s="290"/>
      <c r="HHX53" s="290"/>
      <c r="HHY53" s="290"/>
      <c r="HHZ53" s="290"/>
      <c r="HIA53" s="290"/>
      <c r="HIB53" s="290"/>
      <c r="HIC53" s="290"/>
      <c r="HID53" s="290"/>
      <c r="HIE53" s="290"/>
      <c r="HIF53" s="290"/>
      <c r="HIG53" s="290"/>
      <c r="HIH53" s="290"/>
      <c r="HII53" s="290"/>
      <c r="HIJ53" s="290"/>
      <c r="HIK53" s="290"/>
      <c r="HIL53" s="290"/>
      <c r="HIM53" s="290"/>
      <c r="HIN53" s="290"/>
      <c r="HIO53" s="290"/>
      <c r="HIP53" s="290"/>
      <c r="HIQ53" s="290"/>
      <c r="HIR53" s="290"/>
      <c r="HIS53" s="290"/>
      <c r="HIT53" s="290"/>
      <c r="HIU53" s="290"/>
      <c r="HIV53" s="290"/>
      <c r="HIW53" s="290"/>
      <c r="HIX53" s="290"/>
      <c r="HIY53" s="290"/>
      <c r="HIZ53" s="290"/>
      <c r="HJA53" s="290"/>
      <c r="HJB53" s="290"/>
      <c r="HJC53" s="290"/>
      <c r="HJD53" s="290"/>
      <c r="HJE53" s="290"/>
      <c r="HJF53" s="290"/>
      <c r="HJG53" s="290"/>
      <c r="HJH53" s="290"/>
      <c r="HJI53" s="290"/>
      <c r="HJJ53" s="290"/>
      <c r="HJK53" s="290"/>
      <c r="HJL53" s="290"/>
      <c r="HJM53" s="290"/>
      <c r="HJN53" s="290"/>
      <c r="HJO53" s="290"/>
      <c r="HJP53" s="290"/>
      <c r="HJQ53" s="290"/>
      <c r="HJR53" s="290"/>
      <c r="HJS53" s="290"/>
      <c r="HJT53" s="290"/>
      <c r="HJU53" s="290"/>
      <c r="HJV53" s="290"/>
      <c r="HJW53" s="290"/>
      <c r="HJX53" s="290"/>
      <c r="HJY53" s="290"/>
      <c r="HJZ53" s="290"/>
      <c r="HKA53" s="290"/>
      <c r="HKB53" s="290"/>
      <c r="HKC53" s="290"/>
      <c r="HKD53" s="290"/>
      <c r="HKE53" s="290"/>
      <c r="HKF53" s="290"/>
      <c r="HKG53" s="290"/>
      <c r="HKH53" s="290"/>
      <c r="HKI53" s="290"/>
      <c r="HKJ53" s="290"/>
      <c r="HKK53" s="290"/>
      <c r="HKL53" s="290"/>
      <c r="HKM53" s="290"/>
      <c r="HKN53" s="290"/>
      <c r="HKO53" s="290"/>
      <c r="HKP53" s="290"/>
      <c r="HKQ53" s="290"/>
      <c r="HKR53" s="290"/>
      <c r="HKS53" s="290"/>
      <c r="HKT53" s="290"/>
      <c r="HKU53" s="290"/>
      <c r="HKV53" s="290"/>
      <c r="HKW53" s="290"/>
      <c r="HKX53" s="290"/>
      <c r="HKY53" s="290"/>
      <c r="HKZ53" s="290"/>
      <c r="HLA53" s="290"/>
      <c r="HLB53" s="290"/>
      <c r="HLC53" s="290"/>
      <c r="HLD53" s="290"/>
      <c r="HLE53" s="290"/>
      <c r="HLF53" s="290"/>
      <c r="HLG53" s="290"/>
      <c r="HLH53" s="290"/>
      <c r="HLI53" s="290"/>
      <c r="HLJ53" s="290"/>
      <c r="HLK53" s="290"/>
      <c r="HLL53" s="290"/>
      <c r="HLM53" s="290"/>
      <c r="HLN53" s="290"/>
      <c r="HLO53" s="290"/>
      <c r="HLP53" s="290"/>
      <c r="HLQ53" s="290"/>
      <c r="HLR53" s="290"/>
      <c r="HLS53" s="290"/>
      <c r="HLT53" s="290"/>
      <c r="HLU53" s="290"/>
      <c r="HLV53" s="290"/>
      <c r="HLW53" s="290"/>
      <c r="HLX53" s="290"/>
      <c r="HLY53" s="290"/>
      <c r="HLZ53" s="290"/>
      <c r="HMA53" s="290"/>
      <c r="HMB53" s="290"/>
      <c r="HMC53" s="290"/>
      <c r="HMD53" s="290"/>
      <c r="HME53" s="290"/>
      <c r="HMF53" s="290"/>
      <c r="HMG53" s="290"/>
      <c r="HMH53" s="290"/>
      <c r="HMI53" s="290"/>
      <c r="HMJ53" s="290"/>
      <c r="HMK53" s="290"/>
      <c r="HML53" s="290"/>
      <c r="HMM53" s="290"/>
      <c r="HMN53" s="290"/>
      <c r="HMO53" s="290"/>
      <c r="HMP53" s="290"/>
      <c r="HMQ53" s="290"/>
      <c r="HMR53" s="290"/>
      <c r="HMS53" s="290"/>
      <c r="HMT53" s="290"/>
      <c r="HMU53" s="290"/>
      <c r="HMV53" s="290"/>
      <c r="HMW53" s="290"/>
      <c r="HMX53" s="290"/>
      <c r="HMY53" s="290"/>
      <c r="HMZ53" s="290"/>
      <c r="HNA53" s="290"/>
      <c r="HNB53" s="290"/>
      <c r="HNC53" s="290"/>
      <c r="HND53" s="290"/>
      <c r="HNE53" s="290"/>
      <c r="HNF53" s="290"/>
      <c r="HNG53" s="290"/>
      <c r="HNH53" s="290"/>
      <c r="HNI53" s="290"/>
      <c r="HNJ53" s="290"/>
      <c r="HNK53" s="290"/>
      <c r="HNL53" s="290"/>
      <c r="HNM53" s="290"/>
      <c r="HNN53" s="290"/>
      <c r="HNO53" s="290"/>
      <c r="HNP53" s="290"/>
      <c r="HNQ53" s="290"/>
      <c r="HNR53" s="290"/>
      <c r="HNS53" s="290"/>
      <c r="HNT53" s="290"/>
      <c r="HNU53" s="290"/>
      <c r="HNV53" s="290"/>
      <c r="HNW53" s="290"/>
      <c r="HNX53" s="290"/>
      <c r="HNY53" s="290"/>
      <c r="HNZ53" s="290"/>
      <c r="HOA53" s="290"/>
      <c r="HOB53" s="290"/>
      <c r="HOC53" s="290"/>
      <c r="HOD53" s="290"/>
      <c r="HOE53" s="290"/>
      <c r="HOF53" s="290"/>
      <c r="HOG53" s="290"/>
      <c r="HOH53" s="290"/>
      <c r="HOI53" s="290"/>
      <c r="HOJ53" s="290"/>
      <c r="HOK53" s="290"/>
      <c r="HOL53" s="290"/>
      <c r="HOM53" s="290"/>
      <c r="HON53" s="290"/>
      <c r="HOO53" s="290"/>
      <c r="HOP53" s="290"/>
      <c r="HOQ53" s="290"/>
      <c r="HOR53" s="290"/>
      <c r="HOS53" s="290"/>
      <c r="HOT53" s="290"/>
      <c r="HOU53" s="290"/>
      <c r="HOV53" s="290"/>
      <c r="HOW53" s="290"/>
      <c r="HOX53" s="290"/>
      <c r="HOY53" s="290"/>
      <c r="HOZ53" s="290"/>
      <c r="HPA53" s="290"/>
      <c r="HPB53" s="290"/>
      <c r="HPC53" s="290"/>
      <c r="HPD53" s="290"/>
      <c r="HPE53" s="290"/>
      <c r="HPF53" s="290"/>
      <c r="HPG53" s="290"/>
      <c r="HPH53" s="290"/>
      <c r="HPI53" s="290"/>
      <c r="HPJ53" s="290"/>
      <c r="HPK53" s="290"/>
      <c r="HPL53" s="290"/>
      <c r="HPM53" s="290"/>
      <c r="HPN53" s="290"/>
      <c r="HPO53" s="290"/>
      <c r="HPP53" s="290"/>
      <c r="HPQ53" s="290"/>
      <c r="HPR53" s="290"/>
      <c r="HPS53" s="290"/>
      <c r="HPT53" s="290"/>
      <c r="HPU53" s="290"/>
      <c r="HPV53" s="290"/>
      <c r="HPW53" s="290"/>
      <c r="HPX53" s="290"/>
      <c r="HPY53" s="290"/>
      <c r="HPZ53" s="290"/>
      <c r="HQA53" s="290"/>
      <c r="HQB53" s="290"/>
      <c r="HQC53" s="290"/>
      <c r="HQD53" s="290"/>
      <c r="HQE53" s="290"/>
      <c r="HQF53" s="290"/>
      <c r="HQG53" s="290"/>
      <c r="HQH53" s="290"/>
      <c r="HQI53" s="290"/>
      <c r="HQJ53" s="290"/>
      <c r="HQK53" s="290"/>
      <c r="HQL53" s="290"/>
      <c r="HQM53" s="290"/>
      <c r="HQN53" s="290"/>
      <c r="HQO53" s="290"/>
      <c r="HQP53" s="290"/>
      <c r="HQQ53" s="290"/>
      <c r="HQR53" s="290"/>
      <c r="HQS53" s="290"/>
      <c r="HQT53" s="290"/>
      <c r="HQU53" s="290"/>
      <c r="HQV53" s="290"/>
      <c r="HQW53" s="290"/>
      <c r="HQX53" s="290"/>
      <c r="HQY53" s="290"/>
      <c r="HQZ53" s="290"/>
      <c r="HRA53" s="290"/>
      <c r="HRB53" s="290"/>
      <c r="HRC53" s="290"/>
      <c r="HRD53" s="290"/>
      <c r="HRE53" s="290"/>
      <c r="HRF53" s="290"/>
      <c r="HRG53" s="290"/>
      <c r="HRH53" s="290"/>
      <c r="HRI53" s="290"/>
      <c r="HRJ53" s="290"/>
      <c r="HRK53" s="290"/>
      <c r="HRL53" s="290"/>
      <c r="HRM53" s="290"/>
      <c r="HRN53" s="290"/>
      <c r="HRO53" s="290"/>
      <c r="HRP53" s="290"/>
      <c r="HRQ53" s="290"/>
      <c r="HRR53" s="290"/>
      <c r="HRS53" s="290"/>
      <c r="HRT53" s="290"/>
      <c r="HRU53" s="290"/>
      <c r="HRV53" s="290"/>
      <c r="HRW53" s="290"/>
      <c r="HRX53" s="290"/>
      <c r="HRY53" s="290"/>
      <c r="HRZ53" s="290"/>
      <c r="HSA53" s="290"/>
      <c r="HSB53" s="290"/>
      <c r="HSC53" s="290"/>
      <c r="HSD53" s="290"/>
      <c r="HSE53" s="290"/>
      <c r="HSF53" s="290"/>
      <c r="HSG53" s="290"/>
      <c r="HSH53" s="290"/>
      <c r="HSI53" s="290"/>
      <c r="HSJ53" s="290"/>
      <c r="HSK53" s="290"/>
      <c r="HSL53" s="290"/>
      <c r="HSM53" s="290"/>
      <c r="HSN53" s="290"/>
      <c r="HSO53" s="290"/>
      <c r="HSP53" s="290"/>
      <c r="HSQ53" s="290"/>
      <c r="HSR53" s="290"/>
      <c r="HSS53" s="290"/>
      <c r="HST53" s="290"/>
      <c r="HSU53" s="290"/>
      <c r="HSV53" s="290"/>
      <c r="HSW53" s="290"/>
      <c r="HSX53" s="290"/>
      <c r="HSY53" s="290"/>
      <c r="HSZ53" s="290"/>
      <c r="HTA53" s="290"/>
      <c r="HTB53" s="290"/>
      <c r="HTC53" s="290"/>
      <c r="HTD53" s="290"/>
      <c r="HTE53" s="290"/>
      <c r="HTF53" s="290"/>
      <c r="HTG53" s="290"/>
      <c r="HTH53" s="290"/>
      <c r="HTI53" s="290"/>
      <c r="HTJ53" s="290"/>
      <c r="HTK53" s="290"/>
      <c r="HTL53" s="290"/>
      <c r="HTM53" s="290"/>
      <c r="HTN53" s="290"/>
      <c r="HTO53" s="290"/>
      <c r="HTP53" s="290"/>
      <c r="HTQ53" s="290"/>
      <c r="HTR53" s="290"/>
      <c r="HTS53" s="290"/>
      <c r="HTT53" s="290"/>
      <c r="HTU53" s="290"/>
      <c r="HTV53" s="290"/>
      <c r="HTW53" s="290"/>
      <c r="HTX53" s="290"/>
      <c r="HTY53" s="290"/>
      <c r="HTZ53" s="290"/>
      <c r="HUA53" s="290"/>
      <c r="HUB53" s="290"/>
      <c r="HUC53" s="290"/>
      <c r="HUD53" s="290"/>
      <c r="HUE53" s="290"/>
      <c r="HUF53" s="290"/>
      <c r="HUG53" s="290"/>
      <c r="HUH53" s="290"/>
      <c r="HUI53" s="290"/>
      <c r="HUJ53" s="290"/>
      <c r="HUK53" s="290"/>
      <c r="HUL53" s="290"/>
      <c r="HUM53" s="290"/>
      <c r="HUN53" s="290"/>
      <c r="HUO53" s="290"/>
      <c r="HUP53" s="290"/>
      <c r="HUQ53" s="290"/>
      <c r="HUR53" s="290"/>
      <c r="HUS53" s="290"/>
      <c r="HUT53" s="290"/>
      <c r="HUU53" s="290"/>
      <c r="HUV53" s="290"/>
      <c r="HUW53" s="290"/>
      <c r="HUX53" s="290"/>
      <c r="HUY53" s="290"/>
      <c r="HUZ53" s="290"/>
      <c r="HVA53" s="290"/>
      <c r="HVB53" s="290"/>
      <c r="HVC53" s="290"/>
      <c r="HVD53" s="290"/>
      <c r="HVE53" s="290"/>
      <c r="HVF53" s="290"/>
      <c r="HVG53" s="290"/>
      <c r="HVH53" s="290"/>
      <c r="HVI53" s="290"/>
      <c r="HVJ53" s="290"/>
      <c r="HVK53" s="290"/>
      <c r="HVL53" s="290"/>
      <c r="HVM53" s="290"/>
      <c r="HVN53" s="290"/>
      <c r="HVO53" s="290"/>
      <c r="HVP53" s="290"/>
      <c r="HVQ53" s="290"/>
      <c r="HVR53" s="290"/>
      <c r="HVS53" s="290"/>
      <c r="HVT53" s="290"/>
      <c r="HVU53" s="290"/>
      <c r="HVV53" s="290"/>
      <c r="HVW53" s="290"/>
      <c r="HVX53" s="290"/>
      <c r="HVY53" s="290"/>
      <c r="HVZ53" s="290"/>
      <c r="HWA53" s="290"/>
      <c r="HWB53" s="290"/>
      <c r="HWC53" s="290"/>
      <c r="HWD53" s="290"/>
      <c r="HWE53" s="290"/>
      <c r="HWF53" s="290"/>
      <c r="HWG53" s="290"/>
      <c r="HWH53" s="290"/>
      <c r="HWI53" s="290"/>
      <c r="HWJ53" s="290"/>
      <c r="HWK53" s="290"/>
      <c r="HWL53" s="290"/>
      <c r="HWM53" s="290"/>
      <c r="HWN53" s="290"/>
      <c r="HWO53" s="290"/>
      <c r="HWP53" s="290"/>
      <c r="HWQ53" s="290"/>
      <c r="HWR53" s="290"/>
      <c r="HWS53" s="290"/>
      <c r="HWT53" s="290"/>
      <c r="HWU53" s="290"/>
      <c r="HWV53" s="290"/>
      <c r="HWW53" s="290"/>
      <c r="HWX53" s="290"/>
      <c r="HWY53" s="290"/>
      <c r="HWZ53" s="290"/>
      <c r="HXA53" s="290"/>
      <c r="HXB53" s="290"/>
      <c r="HXC53" s="290"/>
      <c r="HXD53" s="290"/>
      <c r="HXE53" s="290"/>
      <c r="HXF53" s="290"/>
      <c r="HXG53" s="290"/>
      <c r="HXH53" s="290"/>
      <c r="HXI53" s="290"/>
      <c r="HXJ53" s="290"/>
      <c r="HXK53" s="290"/>
      <c r="HXL53" s="290"/>
      <c r="HXM53" s="290"/>
      <c r="HXN53" s="290"/>
      <c r="HXO53" s="290"/>
      <c r="HXP53" s="290"/>
      <c r="HXQ53" s="290"/>
      <c r="HXR53" s="290"/>
      <c r="HXS53" s="290"/>
      <c r="HXT53" s="290"/>
      <c r="HXU53" s="290"/>
      <c r="HXV53" s="290"/>
      <c r="HXW53" s="290"/>
      <c r="HXX53" s="290"/>
      <c r="HXY53" s="290"/>
      <c r="HXZ53" s="290"/>
      <c r="HYA53" s="290"/>
      <c r="HYB53" s="290"/>
      <c r="HYC53" s="290"/>
      <c r="HYD53" s="290"/>
      <c r="HYE53" s="290"/>
      <c r="HYF53" s="290"/>
      <c r="HYG53" s="290"/>
      <c r="HYH53" s="290"/>
      <c r="HYI53" s="290"/>
      <c r="HYJ53" s="290"/>
      <c r="HYK53" s="290"/>
      <c r="HYL53" s="290"/>
      <c r="HYM53" s="290"/>
      <c r="HYN53" s="290"/>
      <c r="HYO53" s="290"/>
      <c r="HYP53" s="290"/>
      <c r="HYQ53" s="290"/>
      <c r="HYR53" s="290"/>
      <c r="HYS53" s="290"/>
      <c r="HYT53" s="290"/>
      <c r="HYU53" s="290"/>
      <c r="HYV53" s="290"/>
      <c r="HYW53" s="290"/>
      <c r="HYX53" s="290"/>
      <c r="HYY53" s="290"/>
      <c r="HYZ53" s="290"/>
      <c r="HZA53" s="290"/>
      <c r="HZB53" s="290"/>
      <c r="HZC53" s="290"/>
      <c r="HZD53" s="290"/>
      <c r="HZE53" s="290"/>
      <c r="HZF53" s="290"/>
      <c r="HZG53" s="290"/>
      <c r="HZH53" s="290"/>
      <c r="HZI53" s="290"/>
      <c r="HZJ53" s="290"/>
      <c r="HZK53" s="290"/>
      <c r="HZL53" s="290"/>
      <c r="HZM53" s="290"/>
      <c r="HZN53" s="290"/>
      <c r="HZO53" s="290"/>
      <c r="HZP53" s="290"/>
      <c r="HZQ53" s="290"/>
      <c r="HZR53" s="290"/>
      <c r="HZS53" s="290"/>
      <c r="HZT53" s="290"/>
      <c r="HZU53" s="290"/>
      <c r="HZV53" s="290"/>
      <c r="HZW53" s="290"/>
      <c r="HZX53" s="290"/>
      <c r="HZY53" s="290"/>
      <c r="HZZ53" s="290"/>
      <c r="IAA53" s="290"/>
      <c r="IAB53" s="290"/>
      <c r="IAC53" s="290"/>
      <c r="IAD53" s="290"/>
      <c r="IAE53" s="290"/>
      <c r="IAF53" s="290"/>
      <c r="IAG53" s="290"/>
      <c r="IAH53" s="290"/>
      <c r="IAI53" s="290"/>
      <c r="IAJ53" s="290"/>
      <c r="IAK53" s="290"/>
      <c r="IAL53" s="290"/>
      <c r="IAM53" s="290"/>
      <c r="IAN53" s="290"/>
      <c r="IAO53" s="290"/>
      <c r="IAP53" s="290"/>
      <c r="IAQ53" s="290"/>
      <c r="IAR53" s="290"/>
      <c r="IAS53" s="290"/>
      <c r="IAT53" s="290"/>
      <c r="IAU53" s="290"/>
      <c r="IAV53" s="290"/>
      <c r="IAW53" s="290"/>
      <c r="IAX53" s="290"/>
      <c r="IAY53" s="290"/>
      <c r="IAZ53" s="290"/>
      <c r="IBA53" s="290"/>
      <c r="IBB53" s="290"/>
      <c r="IBC53" s="290"/>
      <c r="IBD53" s="290"/>
      <c r="IBE53" s="290"/>
      <c r="IBF53" s="290"/>
      <c r="IBG53" s="290"/>
      <c r="IBH53" s="290"/>
      <c r="IBI53" s="290"/>
      <c r="IBJ53" s="290"/>
      <c r="IBK53" s="290"/>
      <c r="IBL53" s="290"/>
      <c r="IBM53" s="290"/>
      <c r="IBN53" s="290"/>
      <c r="IBO53" s="290"/>
      <c r="IBP53" s="290"/>
      <c r="IBQ53" s="290"/>
      <c r="IBR53" s="290"/>
      <c r="IBS53" s="290"/>
      <c r="IBT53" s="290"/>
      <c r="IBU53" s="290"/>
      <c r="IBV53" s="290"/>
      <c r="IBW53" s="290"/>
      <c r="IBX53" s="290"/>
      <c r="IBY53" s="290"/>
      <c r="IBZ53" s="290"/>
      <c r="ICA53" s="290"/>
      <c r="ICB53" s="290"/>
      <c r="ICC53" s="290"/>
      <c r="ICD53" s="290"/>
      <c r="ICE53" s="290"/>
      <c r="ICF53" s="290"/>
      <c r="ICG53" s="290"/>
      <c r="ICH53" s="290"/>
      <c r="ICI53" s="290"/>
      <c r="ICJ53" s="290"/>
      <c r="ICK53" s="290"/>
      <c r="ICL53" s="290"/>
      <c r="ICM53" s="290"/>
      <c r="ICN53" s="290"/>
      <c r="ICO53" s="290"/>
      <c r="ICP53" s="290"/>
      <c r="ICQ53" s="290"/>
      <c r="ICR53" s="290"/>
      <c r="ICS53" s="290"/>
      <c r="ICT53" s="290"/>
      <c r="ICU53" s="290"/>
      <c r="ICV53" s="290"/>
      <c r="ICW53" s="290"/>
      <c r="ICX53" s="290"/>
      <c r="ICY53" s="290"/>
      <c r="ICZ53" s="290"/>
      <c r="IDA53" s="290"/>
      <c r="IDB53" s="290"/>
      <c r="IDC53" s="290"/>
      <c r="IDD53" s="290"/>
      <c r="IDE53" s="290"/>
      <c r="IDF53" s="290"/>
      <c r="IDG53" s="290"/>
      <c r="IDH53" s="290"/>
      <c r="IDI53" s="290"/>
      <c r="IDJ53" s="290"/>
      <c r="IDK53" s="290"/>
      <c r="IDL53" s="290"/>
      <c r="IDM53" s="290"/>
      <c r="IDN53" s="290"/>
      <c r="IDO53" s="290"/>
      <c r="IDP53" s="290"/>
      <c r="IDQ53" s="290"/>
      <c r="IDR53" s="290"/>
      <c r="IDS53" s="290"/>
      <c r="IDT53" s="290"/>
      <c r="IDU53" s="290"/>
      <c r="IDV53" s="290"/>
      <c r="IDW53" s="290"/>
      <c r="IDX53" s="290"/>
      <c r="IDY53" s="290"/>
      <c r="IDZ53" s="290"/>
      <c r="IEA53" s="290"/>
      <c r="IEB53" s="290"/>
      <c r="IEC53" s="290"/>
      <c r="IED53" s="290"/>
      <c r="IEE53" s="290"/>
      <c r="IEF53" s="290"/>
      <c r="IEG53" s="290"/>
      <c r="IEH53" s="290"/>
      <c r="IEI53" s="290"/>
      <c r="IEJ53" s="290"/>
      <c r="IEK53" s="290"/>
      <c r="IEL53" s="290"/>
      <c r="IEM53" s="290"/>
      <c r="IEN53" s="290"/>
      <c r="IEO53" s="290"/>
      <c r="IEP53" s="290"/>
      <c r="IEQ53" s="290"/>
      <c r="IER53" s="290"/>
      <c r="IES53" s="290"/>
      <c r="IET53" s="290"/>
      <c r="IEU53" s="290"/>
      <c r="IEV53" s="290"/>
      <c r="IEW53" s="290"/>
      <c r="IEX53" s="290"/>
      <c r="IEY53" s="290"/>
      <c r="IEZ53" s="290"/>
      <c r="IFA53" s="290"/>
      <c r="IFB53" s="290"/>
      <c r="IFC53" s="290"/>
      <c r="IFD53" s="290"/>
      <c r="IFE53" s="290"/>
      <c r="IFF53" s="290"/>
      <c r="IFG53" s="290"/>
      <c r="IFH53" s="290"/>
      <c r="IFI53" s="290"/>
      <c r="IFJ53" s="290"/>
      <c r="IFK53" s="290"/>
      <c r="IFL53" s="290"/>
      <c r="IFM53" s="290"/>
      <c r="IFN53" s="290"/>
      <c r="IFO53" s="290"/>
      <c r="IFP53" s="290"/>
      <c r="IFQ53" s="290"/>
      <c r="IFR53" s="290"/>
      <c r="IFS53" s="290"/>
      <c r="IFT53" s="290"/>
      <c r="IFU53" s="290"/>
      <c r="IFV53" s="290"/>
      <c r="IFW53" s="290"/>
      <c r="IFX53" s="290"/>
      <c r="IFY53" s="290"/>
      <c r="IFZ53" s="290"/>
      <c r="IGA53" s="290"/>
      <c r="IGB53" s="290"/>
      <c r="IGC53" s="290"/>
      <c r="IGD53" s="290"/>
      <c r="IGE53" s="290"/>
      <c r="IGF53" s="290"/>
      <c r="IGG53" s="290"/>
      <c r="IGH53" s="290"/>
      <c r="IGI53" s="290"/>
      <c r="IGJ53" s="290"/>
      <c r="IGK53" s="290"/>
      <c r="IGL53" s="290"/>
      <c r="IGM53" s="290"/>
      <c r="IGN53" s="290"/>
      <c r="IGO53" s="290"/>
      <c r="IGP53" s="290"/>
      <c r="IGQ53" s="290"/>
      <c r="IGR53" s="290"/>
      <c r="IGS53" s="290"/>
      <c r="IGT53" s="290"/>
      <c r="IGU53" s="290"/>
      <c r="IGV53" s="290"/>
      <c r="IGW53" s="290"/>
      <c r="IGX53" s="290"/>
      <c r="IGY53" s="290"/>
      <c r="IGZ53" s="290"/>
      <c r="IHA53" s="290"/>
      <c r="IHB53" s="290"/>
      <c r="IHC53" s="290"/>
      <c r="IHD53" s="290"/>
      <c r="IHE53" s="290"/>
      <c r="IHF53" s="290"/>
      <c r="IHG53" s="290"/>
      <c r="IHH53" s="290"/>
      <c r="IHI53" s="290"/>
      <c r="IHJ53" s="290"/>
      <c r="IHK53" s="290"/>
      <c r="IHL53" s="290"/>
      <c r="IHM53" s="290"/>
      <c r="IHN53" s="290"/>
      <c r="IHO53" s="290"/>
      <c r="IHP53" s="290"/>
      <c r="IHQ53" s="290"/>
      <c r="IHR53" s="290"/>
      <c r="IHS53" s="290"/>
      <c r="IHT53" s="290"/>
      <c r="IHU53" s="290"/>
      <c r="IHV53" s="290"/>
      <c r="IHW53" s="290"/>
      <c r="IHX53" s="290"/>
      <c r="IHY53" s="290"/>
      <c r="IHZ53" s="290"/>
      <c r="IIA53" s="290"/>
      <c r="IIB53" s="290"/>
      <c r="IIC53" s="290"/>
      <c r="IID53" s="290"/>
      <c r="IIE53" s="290"/>
      <c r="IIF53" s="290"/>
      <c r="IIG53" s="290"/>
      <c r="IIH53" s="290"/>
      <c r="III53" s="290"/>
      <c r="IIJ53" s="290"/>
      <c r="IIK53" s="290"/>
      <c r="IIL53" s="290"/>
      <c r="IIM53" s="290"/>
      <c r="IIN53" s="290"/>
      <c r="IIO53" s="290"/>
      <c r="IIP53" s="290"/>
      <c r="IIQ53" s="290"/>
      <c r="IIR53" s="290"/>
      <c r="IIS53" s="290"/>
      <c r="IIT53" s="290"/>
      <c r="IIU53" s="290"/>
      <c r="IIV53" s="290"/>
      <c r="IIW53" s="290"/>
      <c r="IIX53" s="290"/>
      <c r="IIY53" s="290"/>
      <c r="IIZ53" s="290"/>
      <c r="IJA53" s="290"/>
      <c r="IJB53" s="290"/>
      <c r="IJC53" s="290"/>
      <c r="IJD53" s="290"/>
      <c r="IJE53" s="290"/>
      <c r="IJF53" s="290"/>
      <c r="IJG53" s="290"/>
      <c r="IJH53" s="290"/>
      <c r="IJI53" s="290"/>
      <c r="IJJ53" s="290"/>
      <c r="IJK53" s="290"/>
      <c r="IJL53" s="290"/>
      <c r="IJM53" s="290"/>
      <c r="IJN53" s="290"/>
      <c r="IJO53" s="290"/>
      <c r="IJP53" s="290"/>
      <c r="IJQ53" s="290"/>
      <c r="IJR53" s="290"/>
      <c r="IJS53" s="290"/>
      <c r="IJT53" s="290"/>
      <c r="IJU53" s="290"/>
      <c r="IJV53" s="290"/>
      <c r="IJW53" s="290"/>
      <c r="IJX53" s="290"/>
      <c r="IJY53" s="290"/>
      <c r="IJZ53" s="290"/>
      <c r="IKA53" s="290"/>
      <c r="IKB53" s="290"/>
      <c r="IKC53" s="290"/>
      <c r="IKD53" s="290"/>
      <c r="IKE53" s="290"/>
      <c r="IKF53" s="290"/>
      <c r="IKG53" s="290"/>
      <c r="IKH53" s="290"/>
      <c r="IKI53" s="290"/>
      <c r="IKJ53" s="290"/>
      <c r="IKK53" s="290"/>
      <c r="IKL53" s="290"/>
      <c r="IKM53" s="290"/>
      <c r="IKN53" s="290"/>
      <c r="IKO53" s="290"/>
      <c r="IKP53" s="290"/>
      <c r="IKQ53" s="290"/>
      <c r="IKR53" s="290"/>
      <c r="IKS53" s="290"/>
      <c r="IKT53" s="290"/>
      <c r="IKU53" s="290"/>
      <c r="IKV53" s="290"/>
      <c r="IKW53" s="290"/>
      <c r="IKX53" s="290"/>
      <c r="IKY53" s="290"/>
      <c r="IKZ53" s="290"/>
      <c r="ILA53" s="290"/>
      <c r="ILB53" s="290"/>
      <c r="ILC53" s="290"/>
      <c r="ILD53" s="290"/>
      <c r="ILE53" s="290"/>
      <c r="ILF53" s="290"/>
      <c r="ILG53" s="290"/>
      <c r="ILH53" s="290"/>
      <c r="ILI53" s="290"/>
      <c r="ILJ53" s="290"/>
      <c r="ILK53" s="290"/>
      <c r="ILL53" s="290"/>
      <c r="ILM53" s="290"/>
      <c r="ILN53" s="290"/>
      <c r="ILO53" s="290"/>
      <c r="ILP53" s="290"/>
      <c r="ILQ53" s="290"/>
      <c r="ILR53" s="290"/>
      <c r="ILS53" s="290"/>
      <c r="ILT53" s="290"/>
      <c r="ILU53" s="290"/>
      <c r="ILV53" s="290"/>
      <c r="ILW53" s="290"/>
      <c r="ILX53" s="290"/>
      <c r="ILY53" s="290"/>
      <c r="ILZ53" s="290"/>
      <c r="IMA53" s="290"/>
      <c r="IMB53" s="290"/>
      <c r="IMC53" s="290"/>
      <c r="IMD53" s="290"/>
      <c r="IME53" s="290"/>
      <c r="IMF53" s="290"/>
      <c r="IMG53" s="290"/>
      <c r="IMH53" s="290"/>
      <c r="IMI53" s="290"/>
      <c r="IMJ53" s="290"/>
      <c r="IMK53" s="290"/>
      <c r="IML53" s="290"/>
      <c r="IMM53" s="290"/>
      <c r="IMN53" s="290"/>
      <c r="IMO53" s="290"/>
      <c r="IMP53" s="290"/>
      <c r="IMQ53" s="290"/>
      <c r="IMR53" s="290"/>
      <c r="IMS53" s="290"/>
      <c r="IMT53" s="290"/>
      <c r="IMU53" s="290"/>
      <c r="IMV53" s="290"/>
      <c r="IMW53" s="290"/>
      <c r="IMX53" s="290"/>
      <c r="IMY53" s="290"/>
      <c r="IMZ53" s="290"/>
      <c r="INA53" s="290"/>
      <c r="INB53" s="290"/>
      <c r="INC53" s="290"/>
      <c r="IND53" s="290"/>
      <c r="INE53" s="290"/>
      <c r="INF53" s="290"/>
      <c r="ING53" s="290"/>
      <c r="INH53" s="290"/>
      <c r="INI53" s="290"/>
      <c r="INJ53" s="290"/>
      <c r="INK53" s="290"/>
      <c r="INL53" s="290"/>
      <c r="INM53" s="290"/>
      <c r="INN53" s="290"/>
      <c r="INO53" s="290"/>
      <c r="INP53" s="290"/>
      <c r="INQ53" s="290"/>
      <c r="INR53" s="290"/>
      <c r="INS53" s="290"/>
      <c r="INT53" s="290"/>
      <c r="INU53" s="290"/>
      <c r="INV53" s="290"/>
      <c r="INW53" s="290"/>
      <c r="INX53" s="290"/>
      <c r="INY53" s="290"/>
      <c r="INZ53" s="290"/>
      <c r="IOA53" s="290"/>
      <c r="IOB53" s="290"/>
      <c r="IOC53" s="290"/>
      <c r="IOD53" s="290"/>
      <c r="IOE53" s="290"/>
      <c r="IOF53" s="290"/>
      <c r="IOG53" s="290"/>
      <c r="IOH53" s="290"/>
      <c r="IOI53" s="290"/>
      <c r="IOJ53" s="290"/>
      <c r="IOK53" s="290"/>
      <c r="IOL53" s="290"/>
      <c r="IOM53" s="290"/>
      <c r="ION53" s="290"/>
      <c r="IOO53" s="290"/>
      <c r="IOP53" s="290"/>
      <c r="IOQ53" s="290"/>
      <c r="IOR53" s="290"/>
      <c r="IOS53" s="290"/>
      <c r="IOT53" s="290"/>
      <c r="IOU53" s="290"/>
      <c r="IOV53" s="290"/>
      <c r="IOW53" s="290"/>
      <c r="IOX53" s="290"/>
      <c r="IOY53" s="290"/>
      <c r="IOZ53" s="290"/>
      <c r="IPA53" s="290"/>
      <c r="IPB53" s="290"/>
      <c r="IPC53" s="290"/>
      <c r="IPD53" s="290"/>
      <c r="IPE53" s="290"/>
      <c r="IPF53" s="290"/>
      <c r="IPG53" s="290"/>
      <c r="IPH53" s="290"/>
      <c r="IPI53" s="290"/>
      <c r="IPJ53" s="290"/>
      <c r="IPK53" s="290"/>
      <c r="IPL53" s="290"/>
      <c r="IPM53" s="290"/>
      <c r="IPN53" s="290"/>
      <c r="IPO53" s="290"/>
      <c r="IPP53" s="290"/>
      <c r="IPQ53" s="290"/>
      <c r="IPR53" s="290"/>
      <c r="IPS53" s="290"/>
      <c r="IPT53" s="290"/>
      <c r="IPU53" s="290"/>
      <c r="IPV53" s="290"/>
      <c r="IPW53" s="290"/>
      <c r="IPX53" s="290"/>
      <c r="IPY53" s="290"/>
      <c r="IPZ53" s="290"/>
      <c r="IQA53" s="290"/>
      <c r="IQB53" s="290"/>
      <c r="IQC53" s="290"/>
      <c r="IQD53" s="290"/>
      <c r="IQE53" s="290"/>
      <c r="IQF53" s="290"/>
      <c r="IQG53" s="290"/>
      <c r="IQH53" s="290"/>
      <c r="IQI53" s="290"/>
      <c r="IQJ53" s="290"/>
      <c r="IQK53" s="290"/>
      <c r="IQL53" s="290"/>
      <c r="IQM53" s="290"/>
      <c r="IQN53" s="290"/>
      <c r="IQO53" s="290"/>
      <c r="IQP53" s="290"/>
      <c r="IQQ53" s="290"/>
      <c r="IQR53" s="290"/>
      <c r="IQS53" s="290"/>
      <c r="IQT53" s="290"/>
      <c r="IQU53" s="290"/>
      <c r="IQV53" s="290"/>
      <c r="IQW53" s="290"/>
      <c r="IQX53" s="290"/>
      <c r="IQY53" s="290"/>
      <c r="IQZ53" s="290"/>
      <c r="IRA53" s="290"/>
      <c r="IRB53" s="290"/>
      <c r="IRC53" s="290"/>
      <c r="IRD53" s="290"/>
      <c r="IRE53" s="290"/>
      <c r="IRF53" s="290"/>
      <c r="IRG53" s="290"/>
      <c r="IRH53" s="290"/>
      <c r="IRI53" s="290"/>
      <c r="IRJ53" s="290"/>
      <c r="IRK53" s="290"/>
      <c r="IRL53" s="290"/>
      <c r="IRM53" s="290"/>
      <c r="IRN53" s="290"/>
      <c r="IRO53" s="290"/>
      <c r="IRP53" s="290"/>
      <c r="IRQ53" s="290"/>
      <c r="IRR53" s="290"/>
      <c r="IRS53" s="290"/>
      <c r="IRT53" s="290"/>
      <c r="IRU53" s="290"/>
      <c r="IRV53" s="290"/>
      <c r="IRW53" s="290"/>
      <c r="IRX53" s="290"/>
      <c r="IRY53" s="290"/>
      <c r="IRZ53" s="290"/>
      <c r="ISA53" s="290"/>
      <c r="ISB53" s="290"/>
      <c r="ISC53" s="290"/>
      <c r="ISD53" s="290"/>
      <c r="ISE53" s="290"/>
      <c r="ISF53" s="290"/>
      <c r="ISG53" s="290"/>
      <c r="ISH53" s="290"/>
      <c r="ISI53" s="290"/>
      <c r="ISJ53" s="290"/>
      <c r="ISK53" s="290"/>
      <c r="ISL53" s="290"/>
      <c r="ISM53" s="290"/>
      <c r="ISN53" s="290"/>
      <c r="ISO53" s="290"/>
      <c r="ISP53" s="290"/>
      <c r="ISQ53" s="290"/>
      <c r="ISR53" s="290"/>
      <c r="ISS53" s="290"/>
      <c r="IST53" s="290"/>
      <c r="ISU53" s="290"/>
      <c r="ISV53" s="290"/>
      <c r="ISW53" s="290"/>
      <c r="ISX53" s="290"/>
      <c r="ISY53" s="290"/>
      <c r="ISZ53" s="290"/>
      <c r="ITA53" s="290"/>
      <c r="ITB53" s="290"/>
      <c r="ITC53" s="290"/>
      <c r="ITD53" s="290"/>
      <c r="ITE53" s="290"/>
      <c r="ITF53" s="290"/>
      <c r="ITG53" s="290"/>
      <c r="ITH53" s="290"/>
      <c r="ITI53" s="290"/>
      <c r="ITJ53" s="290"/>
      <c r="ITK53" s="290"/>
      <c r="ITL53" s="290"/>
      <c r="ITM53" s="290"/>
      <c r="ITN53" s="290"/>
      <c r="ITO53" s="290"/>
      <c r="ITP53" s="290"/>
      <c r="ITQ53" s="290"/>
      <c r="ITR53" s="290"/>
      <c r="ITS53" s="290"/>
      <c r="ITT53" s="290"/>
      <c r="ITU53" s="290"/>
      <c r="ITV53" s="290"/>
      <c r="ITW53" s="290"/>
      <c r="ITX53" s="290"/>
      <c r="ITY53" s="290"/>
      <c r="ITZ53" s="290"/>
      <c r="IUA53" s="290"/>
      <c r="IUB53" s="290"/>
      <c r="IUC53" s="290"/>
      <c r="IUD53" s="290"/>
      <c r="IUE53" s="290"/>
      <c r="IUF53" s="290"/>
      <c r="IUG53" s="290"/>
      <c r="IUH53" s="290"/>
      <c r="IUI53" s="290"/>
      <c r="IUJ53" s="290"/>
      <c r="IUK53" s="290"/>
      <c r="IUL53" s="290"/>
      <c r="IUM53" s="290"/>
      <c r="IUN53" s="290"/>
      <c r="IUO53" s="290"/>
      <c r="IUP53" s="290"/>
      <c r="IUQ53" s="290"/>
      <c r="IUR53" s="290"/>
      <c r="IUS53" s="290"/>
      <c r="IUT53" s="290"/>
      <c r="IUU53" s="290"/>
      <c r="IUV53" s="290"/>
      <c r="IUW53" s="290"/>
      <c r="IUX53" s="290"/>
      <c r="IUY53" s="290"/>
      <c r="IUZ53" s="290"/>
      <c r="IVA53" s="290"/>
      <c r="IVB53" s="290"/>
      <c r="IVC53" s="290"/>
      <c r="IVD53" s="290"/>
      <c r="IVE53" s="290"/>
      <c r="IVF53" s="290"/>
      <c r="IVG53" s="290"/>
      <c r="IVH53" s="290"/>
      <c r="IVI53" s="290"/>
      <c r="IVJ53" s="290"/>
      <c r="IVK53" s="290"/>
      <c r="IVL53" s="290"/>
      <c r="IVM53" s="290"/>
      <c r="IVN53" s="290"/>
      <c r="IVO53" s="290"/>
      <c r="IVP53" s="290"/>
      <c r="IVQ53" s="290"/>
      <c r="IVR53" s="290"/>
      <c r="IVS53" s="290"/>
      <c r="IVT53" s="290"/>
      <c r="IVU53" s="290"/>
      <c r="IVV53" s="290"/>
      <c r="IVW53" s="290"/>
      <c r="IVX53" s="290"/>
      <c r="IVY53" s="290"/>
      <c r="IVZ53" s="290"/>
      <c r="IWA53" s="290"/>
      <c r="IWB53" s="290"/>
      <c r="IWC53" s="290"/>
      <c r="IWD53" s="290"/>
      <c r="IWE53" s="290"/>
      <c r="IWF53" s="290"/>
      <c r="IWG53" s="290"/>
      <c r="IWH53" s="290"/>
      <c r="IWI53" s="290"/>
      <c r="IWJ53" s="290"/>
      <c r="IWK53" s="290"/>
      <c r="IWL53" s="290"/>
      <c r="IWM53" s="290"/>
      <c r="IWN53" s="290"/>
      <c r="IWO53" s="290"/>
      <c r="IWP53" s="290"/>
      <c r="IWQ53" s="290"/>
      <c r="IWR53" s="290"/>
      <c r="IWS53" s="290"/>
      <c r="IWT53" s="290"/>
      <c r="IWU53" s="290"/>
      <c r="IWV53" s="290"/>
      <c r="IWW53" s="290"/>
      <c r="IWX53" s="290"/>
      <c r="IWY53" s="290"/>
      <c r="IWZ53" s="290"/>
      <c r="IXA53" s="290"/>
      <c r="IXB53" s="290"/>
      <c r="IXC53" s="290"/>
      <c r="IXD53" s="290"/>
      <c r="IXE53" s="290"/>
      <c r="IXF53" s="290"/>
      <c r="IXG53" s="290"/>
      <c r="IXH53" s="290"/>
      <c r="IXI53" s="290"/>
      <c r="IXJ53" s="290"/>
      <c r="IXK53" s="290"/>
      <c r="IXL53" s="290"/>
      <c r="IXM53" s="290"/>
      <c r="IXN53" s="290"/>
      <c r="IXO53" s="290"/>
      <c r="IXP53" s="290"/>
      <c r="IXQ53" s="290"/>
      <c r="IXR53" s="290"/>
      <c r="IXS53" s="290"/>
      <c r="IXT53" s="290"/>
      <c r="IXU53" s="290"/>
      <c r="IXV53" s="290"/>
      <c r="IXW53" s="290"/>
      <c r="IXX53" s="290"/>
      <c r="IXY53" s="290"/>
      <c r="IXZ53" s="290"/>
      <c r="IYA53" s="290"/>
      <c r="IYB53" s="290"/>
      <c r="IYC53" s="290"/>
      <c r="IYD53" s="290"/>
      <c r="IYE53" s="290"/>
      <c r="IYF53" s="290"/>
      <c r="IYG53" s="290"/>
      <c r="IYH53" s="290"/>
      <c r="IYI53" s="290"/>
      <c r="IYJ53" s="290"/>
      <c r="IYK53" s="290"/>
      <c r="IYL53" s="290"/>
      <c r="IYM53" s="290"/>
      <c r="IYN53" s="290"/>
      <c r="IYO53" s="290"/>
      <c r="IYP53" s="290"/>
      <c r="IYQ53" s="290"/>
      <c r="IYR53" s="290"/>
      <c r="IYS53" s="290"/>
      <c r="IYT53" s="290"/>
      <c r="IYU53" s="290"/>
      <c r="IYV53" s="290"/>
      <c r="IYW53" s="290"/>
      <c r="IYX53" s="290"/>
      <c r="IYY53" s="290"/>
      <c r="IYZ53" s="290"/>
      <c r="IZA53" s="290"/>
      <c r="IZB53" s="290"/>
      <c r="IZC53" s="290"/>
      <c r="IZD53" s="290"/>
      <c r="IZE53" s="290"/>
      <c r="IZF53" s="290"/>
      <c r="IZG53" s="290"/>
      <c r="IZH53" s="290"/>
      <c r="IZI53" s="290"/>
      <c r="IZJ53" s="290"/>
      <c r="IZK53" s="290"/>
      <c r="IZL53" s="290"/>
      <c r="IZM53" s="290"/>
      <c r="IZN53" s="290"/>
      <c r="IZO53" s="290"/>
      <c r="IZP53" s="290"/>
      <c r="IZQ53" s="290"/>
      <c r="IZR53" s="290"/>
      <c r="IZS53" s="290"/>
      <c r="IZT53" s="290"/>
      <c r="IZU53" s="290"/>
      <c r="IZV53" s="290"/>
      <c r="IZW53" s="290"/>
      <c r="IZX53" s="290"/>
      <c r="IZY53" s="290"/>
      <c r="IZZ53" s="290"/>
      <c r="JAA53" s="290"/>
      <c r="JAB53" s="290"/>
      <c r="JAC53" s="290"/>
      <c r="JAD53" s="290"/>
      <c r="JAE53" s="290"/>
      <c r="JAF53" s="290"/>
      <c r="JAG53" s="290"/>
      <c r="JAH53" s="290"/>
      <c r="JAI53" s="290"/>
      <c r="JAJ53" s="290"/>
      <c r="JAK53" s="290"/>
      <c r="JAL53" s="290"/>
      <c r="JAM53" s="290"/>
      <c r="JAN53" s="290"/>
      <c r="JAO53" s="290"/>
      <c r="JAP53" s="290"/>
      <c r="JAQ53" s="290"/>
      <c r="JAR53" s="290"/>
      <c r="JAS53" s="290"/>
      <c r="JAT53" s="290"/>
      <c r="JAU53" s="290"/>
      <c r="JAV53" s="290"/>
      <c r="JAW53" s="290"/>
      <c r="JAX53" s="290"/>
      <c r="JAY53" s="290"/>
      <c r="JAZ53" s="290"/>
      <c r="JBA53" s="290"/>
      <c r="JBB53" s="290"/>
      <c r="JBC53" s="290"/>
      <c r="JBD53" s="290"/>
      <c r="JBE53" s="290"/>
      <c r="JBF53" s="290"/>
      <c r="JBG53" s="290"/>
      <c r="JBH53" s="290"/>
      <c r="JBI53" s="290"/>
      <c r="JBJ53" s="290"/>
      <c r="JBK53" s="290"/>
      <c r="JBL53" s="290"/>
      <c r="JBM53" s="290"/>
      <c r="JBN53" s="290"/>
      <c r="JBO53" s="290"/>
      <c r="JBP53" s="290"/>
      <c r="JBQ53" s="290"/>
      <c r="JBR53" s="290"/>
      <c r="JBS53" s="290"/>
      <c r="JBT53" s="290"/>
      <c r="JBU53" s="290"/>
      <c r="JBV53" s="290"/>
      <c r="JBW53" s="290"/>
      <c r="JBX53" s="290"/>
      <c r="JBY53" s="290"/>
      <c r="JBZ53" s="290"/>
      <c r="JCA53" s="290"/>
      <c r="JCB53" s="290"/>
      <c r="JCC53" s="290"/>
      <c r="JCD53" s="290"/>
      <c r="JCE53" s="290"/>
      <c r="JCF53" s="290"/>
      <c r="JCG53" s="290"/>
      <c r="JCH53" s="290"/>
      <c r="JCI53" s="290"/>
      <c r="JCJ53" s="290"/>
      <c r="JCK53" s="290"/>
      <c r="JCL53" s="290"/>
      <c r="JCM53" s="290"/>
      <c r="JCN53" s="290"/>
      <c r="JCO53" s="290"/>
      <c r="JCP53" s="290"/>
      <c r="JCQ53" s="290"/>
      <c r="JCR53" s="290"/>
      <c r="JCS53" s="290"/>
      <c r="JCT53" s="290"/>
      <c r="JCU53" s="290"/>
      <c r="JCV53" s="290"/>
      <c r="JCW53" s="290"/>
      <c r="JCX53" s="290"/>
      <c r="JCY53" s="290"/>
      <c r="JCZ53" s="290"/>
      <c r="JDA53" s="290"/>
      <c r="JDB53" s="290"/>
      <c r="JDC53" s="290"/>
      <c r="JDD53" s="290"/>
      <c r="JDE53" s="290"/>
      <c r="JDF53" s="290"/>
      <c r="JDG53" s="290"/>
      <c r="JDH53" s="290"/>
      <c r="JDI53" s="290"/>
      <c r="JDJ53" s="290"/>
      <c r="JDK53" s="290"/>
      <c r="JDL53" s="290"/>
      <c r="JDM53" s="290"/>
      <c r="JDN53" s="290"/>
      <c r="JDO53" s="290"/>
      <c r="JDP53" s="290"/>
      <c r="JDQ53" s="290"/>
      <c r="JDR53" s="290"/>
      <c r="JDS53" s="290"/>
      <c r="JDT53" s="290"/>
      <c r="JDU53" s="290"/>
      <c r="JDV53" s="290"/>
      <c r="JDW53" s="290"/>
      <c r="JDX53" s="290"/>
      <c r="JDY53" s="290"/>
      <c r="JDZ53" s="290"/>
      <c r="JEA53" s="290"/>
      <c r="JEB53" s="290"/>
      <c r="JEC53" s="290"/>
      <c r="JED53" s="290"/>
      <c r="JEE53" s="290"/>
      <c r="JEF53" s="290"/>
      <c r="JEG53" s="290"/>
      <c r="JEH53" s="290"/>
      <c r="JEI53" s="290"/>
      <c r="JEJ53" s="290"/>
      <c r="JEK53" s="290"/>
      <c r="JEL53" s="290"/>
      <c r="JEM53" s="290"/>
      <c r="JEN53" s="290"/>
      <c r="JEO53" s="290"/>
      <c r="JEP53" s="290"/>
      <c r="JEQ53" s="290"/>
      <c r="JER53" s="290"/>
      <c r="JES53" s="290"/>
      <c r="JET53" s="290"/>
      <c r="JEU53" s="290"/>
      <c r="JEV53" s="290"/>
      <c r="JEW53" s="290"/>
      <c r="JEX53" s="290"/>
      <c r="JEY53" s="290"/>
      <c r="JEZ53" s="290"/>
      <c r="JFA53" s="290"/>
      <c r="JFB53" s="290"/>
      <c r="JFC53" s="290"/>
      <c r="JFD53" s="290"/>
      <c r="JFE53" s="290"/>
      <c r="JFF53" s="290"/>
      <c r="JFG53" s="290"/>
      <c r="JFH53" s="290"/>
      <c r="JFI53" s="290"/>
      <c r="JFJ53" s="290"/>
      <c r="JFK53" s="290"/>
      <c r="JFL53" s="290"/>
      <c r="JFM53" s="290"/>
      <c r="JFN53" s="290"/>
      <c r="JFO53" s="290"/>
      <c r="JFP53" s="290"/>
      <c r="JFQ53" s="290"/>
      <c r="JFR53" s="290"/>
      <c r="JFS53" s="290"/>
      <c r="JFT53" s="290"/>
      <c r="JFU53" s="290"/>
      <c r="JFV53" s="290"/>
      <c r="JFW53" s="290"/>
      <c r="JFX53" s="290"/>
      <c r="JFY53" s="290"/>
      <c r="JFZ53" s="290"/>
      <c r="JGA53" s="290"/>
      <c r="JGB53" s="290"/>
      <c r="JGC53" s="290"/>
      <c r="JGD53" s="290"/>
      <c r="JGE53" s="290"/>
      <c r="JGF53" s="290"/>
      <c r="JGG53" s="290"/>
      <c r="JGH53" s="290"/>
      <c r="JGI53" s="290"/>
      <c r="JGJ53" s="290"/>
      <c r="JGK53" s="290"/>
      <c r="JGL53" s="290"/>
      <c r="JGM53" s="290"/>
      <c r="JGN53" s="290"/>
      <c r="JGO53" s="290"/>
      <c r="JGP53" s="290"/>
      <c r="JGQ53" s="290"/>
      <c r="JGR53" s="290"/>
      <c r="JGS53" s="290"/>
      <c r="JGT53" s="290"/>
      <c r="JGU53" s="290"/>
      <c r="JGV53" s="290"/>
      <c r="JGW53" s="290"/>
      <c r="JGX53" s="290"/>
      <c r="JGY53" s="290"/>
      <c r="JGZ53" s="290"/>
      <c r="JHA53" s="290"/>
      <c r="JHB53" s="290"/>
      <c r="JHC53" s="290"/>
      <c r="JHD53" s="290"/>
      <c r="JHE53" s="290"/>
      <c r="JHF53" s="290"/>
      <c r="JHG53" s="290"/>
      <c r="JHH53" s="290"/>
      <c r="JHI53" s="290"/>
      <c r="JHJ53" s="290"/>
      <c r="JHK53" s="290"/>
      <c r="JHL53" s="290"/>
      <c r="JHM53" s="290"/>
      <c r="JHN53" s="290"/>
      <c r="JHO53" s="290"/>
      <c r="JHP53" s="290"/>
      <c r="JHQ53" s="290"/>
      <c r="JHR53" s="290"/>
      <c r="JHS53" s="290"/>
      <c r="JHT53" s="290"/>
      <c r="JHU53" s="290"/>
      <c r="JHV53" s="290"/>
      <c r="JHW53" s="290"/>
      <c r="JHX53" s="290"/>
      <c r="JHY53" s="290"/>
      <c r="JHZ53" s="290"/>
      <c r="JIA53" s="290"/>
      <c r="JIB53" s="290"/>
      <c r="JIC53" s="290"/>
      <c r="JID53" s="290"/>
      <c r="JIE53" s="290"/>
      <c r="JIF53" s="290"/>
      <c r="JIG53" s="290"/>
      <c r="JIH53" s="290"/>
      <c r="JII53" s="290"/>
      <c r="JIJ53" s="290"/>
      <c r="JIK53" s="290"/>
      <c r="JIL53" s="290"/>
      <c r="JIM53" s="290"/>
      <c r="JIN53" s="290"/>
      <c r="JIO53" s="290"/>
      <c r="JIP53" s="290"/>
      <c r="JIQ53" s="290"/>
      <c r="JIR53" s="290"/>
      <c r="JIS53" s="290"/>
      <c r="JIT53" s="290"/>
      <c r="JIU53" s="290"/>
      <c r="JIV53" s="290"/>
      <c r="JIW53" s="290"/>
      <c r="JIX53" s="290"/>
      <c r="JIY53" s="290"/>
      <c r="JIZ53" s="290"/>
      <c r="JJA53" s="290"/>
      <c r="JJB53" s="290"/>
      <c r="JJC53" s="290"/>
      <c r="JJD53" s="290"/>
      <c r="JJE53" s="290"/>
      <c r="JJF53" s="290"/>
      <c r="JJG53" s="290"/>
      <c r="JJH53" s="290"/>
      <c r="JJI53" s="290"/>
      <c r="JJJ53" s="290"/>
      <c r="JJK53" s="290"/>
      <c r="JJL53" s="290"/>
      <c r="JJM53" s="290"/>
      <c r="JJN53" s="290"/>
      <c r="JJO53" s="290"/>
      <c r="JJP53" s="290"/>
      <c r="JJQ53" s="290"/>
      <c r="JJR53" s="290"/>
      <c r="JJS53" s="290"/>
      <c r="JJT53" s="290"/>
      <c r="JJU53" s="290"/>
      <c r="JJV53" s="290"/>
      <c r="JJW53" s="290"/>
      <c r="JJX53" s="290"/>
      <c r="JJY53" s="290"/>
      <c r="JJZ53" s="290"/>
      <c r="JKA53" s="290"/>
      <c r="JKB53" s="290"/>
      <c r="JKC53" s="290"/>
      <c r="JKD53" s="290"/>
      <c r="JKE53" s="290"/>
      <c r="JKF53" s="290"/>
      <c r="JKG53" s="290"/>
      <c r="JKH53" s="290"/>
      <c r="JKI53" s="290"/>
      <c r="JKJ53" s="290"/>
      <c r="JKK53" s="290"/>
      <c r="JKL53" s="290"/>
      <c r="JKM53" s="290"/>
      <c r="JKN53" s="290"/>
      <c r="JKO53" s="290"/>
      <c r="JKP53" s="290"/>
      <c r="JKQ53" s="290"/>
      <c r="JKR53" s="290"/>
      <c r="JKS53" s="290"/>
      <c r="JKT53" s="290"/>
      <c r="JKU53" s="290"/>
      <c r="JKV53" s="290"/>
      <c r="JKW53" s="290"/>
      <c r="JKX53" s="290"/>
      <c r="JKY53" s="290"/>
      <c r="JKZ53" s="290"/>
      <c r="JLA53" s="290"/>
      <c r="JLB53" s="290"/>
      <c r="JLC53" s="290"/>
      <c r="JLD53" s="290"/>
      <c r="JLE53" s="290"/>
      <c r="JLF53" s="290"/>
      <c r="JLG53" s="290"/>
      <c r="JLH53" s="290"/>
      <c r="JLI53" s="290"/>
      <c r="JLJ53" s="290"/>
      <c r="JLK53" s="290"/>
      <c r="JLL53" s="290"/>
      <c r="JLM53" s="290"/>
      <c r="JLN53" s="290"/>
      <c r="JLO53" s="290"/>
      <c r="JLP53" s="290"/>
      <c r="JLQ53" s="290"/>
      <c r="JLR53" s="290"/>
      <c r="JLS53" s="290"/>
      <c r="JLT53" s="290"/>
      <c r="JLU53" s="290"/>
      <c r="JLV53" s="290"/>
      <c r="JLW53" s="290"/>
      <c r="JLX53" s="290"/>
      <c r="JLY53" s="290"/>
      <c r="JLZ53" s="290"/>
      <c r="JMA53" s="290"/>
      <c r="JMB53" s="290"/>
      <c r="JMC53" s="290"/>
      <c r="JMD53" s="290"/>
      <c r="JME53" s="290"/>
      <c r="JMF53" s="290"/>
      <c r="JMG53" s="290"/>
      <c r="JMH53" s="290"/>
      <c r="JMI53" s="290"/>
      <c r="JMJ53" s="290"/>
      <c r="JMK53" s="290"/>
      <c r="JML53" s="290"/>
      <c r="JMM53" s="290"/>
      <c r="JMN53" s="290"/>
      <c r="JMO53" s="290"/>
      <c r="JMP53" s="290"/>
      <c r="JMQ53" s="290"/>
      <c r="JMR53" s="290"/>
      <c r="JMS53" s="290"/>
      <c r="JMT53" s="290"/>
      <c r="JMU53" s="290"/>
      <c r="JMV53" s="290"/>
      <c r="JMW53" s="290"/>
      <c r="JMX53" s="290"/>
      <c r="JMY53" s="290"/>
      <c r="JMZ53" s="290"/>
      <c r="JNA53" s="290"/>
      <c r="JNB53" s="290"/>
      <c r="JNC53" s="290"/>
      <c r="JND53" s="290"/>
      <c r="JNE53" s="290"/>
      <c r="JNF53" s="290"/>
      <c r="JNG53" s="290"/>
      <c r="JNH53" s="290"/>
      <c r="JNI53" s="290"/>
      <c r="JNJ53" s="290"/>
      <c r="JNK53" s="290"/>
      <c r="JNL53" s="290"/>
      <c r="JNM53" s="290"/>
      <c r="JNN53" s="290"/>
      <c r="JNO53" s="290"/>
      <c r="JNP53" s="290"/>
      <c r="JNQ53" s="290"/>
      <c r="JNR53" s="290"/>
      <c r="JNS53" s="290"/>
      <c r="JNT53" s="290"/>
      <c r="JNU53" s="290"/>
      <c r="JNV53" s="290"/>
      <c r="JNW53" s="290"/>
      <c r="JNX53" s="290"/>
      <c r="JNY53" s="290"/>
      <c r="JNZ53" s="290"/>
      <c r="JOA53" s="290"/>
      <c r="JOB53" s="290"/>
      <c r="JOC53" s="290"/>
      <c r="JOD53" s="290"/>
      <c r="JOE53" s="290"/>
      <c r="JOF53" s="290"/>
      <c r="JOG53" s="290"/>
      <c r="JOH53" s="290"/>
      <c r="JOI53" s="290"/>
      <c r="JOJ53" s="290"/>
      <c r="JOK53" s="290"/>
      <c r="JOL53" s="290"/>
      <c r="JOM53" s="290"/>
      <c r="JON53" s="290"/>
      <c r="JOO53" s="290"/>
      <c r="JOP53" s="290"/>
      <c r="JOQ53" s="290"/>
      <c r="JOR53" s="290"/>
      <c r="JOS53" s="290"/>
      <c r="JOT53" s="290"/>
      <c r="JOU53" s="290"/>
      <c r="JOV53" s="290"/>
      <c r="JOW53" s="290"/>
      <c r="JOX53" s="290"/>
      <c r="JOY53" s="290"/>
      <c r="JOZ53" s="290"/>
      <c r="JPA53" s="290"/>
      <c r="JPB53" s="290"/>
      <c r="JPC53" s="290"/>
      <c r="JPD53" s="290"/>
      <c r="JPE53" s="290"/>
      <c r="JPF53" s="290"/>
      <c r="JPG53" s="290"/>
      <c r="JPH53" s="290"/>
      <c r="JPI53" s="290"/>
      <c r="JPJ53" s="290"/>
      <c r="JPK53" s="290"/>
      <c r="JPL53" s="290"/>
      <c r="JPM53" s="290"/>
      <c r="JPN53" s="290"/>
      <c r="JPO53" s="290"/>
      <c r="JPP53" s="290"/>
      <c r="JPQ53" s="290"/>
      <c r="JPR53" s="290"/>
      <c r="JPS53" s="290"/>
      <c r="JPT53" s="290"/>
      <c r="JPU53" s="290"/>
      <c r="JPV53" s="290"/>
      <c r="JPW53" s="290"/>
      <c r="JPX53" s="290"/>
      <c r="JPY53" s="290"/>
      <c r="JPZ53" s="290"/>
      <c r="JQA53" s="290"/>
      <c r="JQB53" s="290"/>
      <c r="JQC53" s="290"/>
      <c r="JQD53" s="290"/>
      <c r="JQE53" s="290"/>
      <c r="JQF53" s="290"/>
      <c r="JQG53" s="290"/>
      <c r="JQH53" s="290"/>
      <c r="JQI53" s="290"/>
      <c r="JQJ53" s="290"/>
      <c r="JQK53" s="290"/>
      <c r="JQL53" s="290"/>
      <c r="JQM53" s="290"/>
      <c r="JQN53" s="290"/>
      <c r="JQO53" s="290"/>
      <c r="JQP53" s="290"/>
      <c r="JQQ53" s="290"/>
      <c r="JQR53" s="290"/>
      <c r="JQS53" s="290"/>
      <c r="JQT53" s="290"/>
      <c r="JQU53" s="290"/>
      <c r="JQV53" s="290"/>
      <c r="JQW53" s="290"/>
      <c r="JQX53" s="290"/>
      <c r="JQY53" s="290"/>
      <c r="JQZ53" s="290"/>
      <c r="JRA53" s="290"/>
      <c r="JRB53" s="290"/>
      <c r="JRC53" s="290"/>
      <c r="JRD53" s="290"/>
      <c r="JRE53" s="290"/>
      <c r="JRF53" s="290"/>
      <c r="JRG53" s="290"/>
      <c r="JRH53" s="290"/>
      <c r="JRI53" s="290"/>
      <c r="JRJ53" s="290"/>
      <c r="JRK53" s="290"/>
      <c r="JRL53" s="290"/>
      <c r="JRM53" s="290"/>
      <c r="JRN53" s="290"/>
      <c r="JRO53" s="290"/>
      <c r="JRP53" s="290"/>
      <c r="JRQ53" s="290"/>
      <c r="JRR53" s="290"/>
      <c r="JRS53" s="290"/>
      <c r="JRT53" s="290"/>
      <c r="JRU53" s="290"/>
      <c r="JRV53" s="290"/>
      <c r="JRW53" s="290"/>
      <c r="JRX53" s="290"/>
      <c r="JRY53" s="290"/>
      <c r="JRZ53" s="290"/>
      <c r="JSA53" s="290"/>
      <c r="JSB53" s="290"/>
      <c r="JSC53" s="290"/>
      <c r="JSD53" s="290"/>
      <c r="JSE53" s="290"/>
      <c r="JSF53" s="290"/>
      <c r="JSG53" s="290"/>
      <c r="JSH53" s="290"/>
      <c r="JSI53" s="290"/>
      <c r="JSJ53" s="290"/>
      <c r="JSK53" s="290"/>
      <c r="JSL53" s="290"/>
      <c r="JSM53" s="290"/>
      <c r="JSN53" s="290"/>
      <c r="JSO53" s="290"/>
      <c r="JSP53" s="290"/>
      <c r="JSQ53" s="290"/>
      <c r="JSR53" s="290"/>
      <c r="JSS53" s="290"/>
      <c r="JST53" s="290"/>
      <c r="JSU53" s="290"/>
      <c r="JSV53" s="290"/>
      <c r="JSW53" s="290"/>
      <c r="JSX53" s="290"/>
      <c r="JSY53" s="290"/>
      <c r="JSZ53" s="290"/>
      <c r="JTA53" s="290"/>
      <c r="JTB53" s="290"/>
      <c r="JTC53" s="290"/>
      <c r="JTD53" s="290"/>
      <c r="JTE53" s="290"/>
      <c r="JTF53" s="290"/>
      <c r="JTG53" s="290"/>
      <c r="JTH53" s="290"/>
      <c r="JTI53" s="290"/>
      <c r="JTJ53" s="290"/>
      <c r="JTK53" s="290"/>
      <c r="JTL53" s="290"/>
      <c r="JTM53" s="290"/>
      <c r="JTN53" s="290"/>
      <c r="JTO53" s="290"/>
      <c r="JTP53" s="290"/>
      <c r="JTQ53" s="290"/>
      <c r="JTR53" s="290"/>
      <c r="JTS53" s="290"/>
      <c r="JTT53" s="290"/>
      <c r="JTU53" s="290"/>
      <c r="JTV53" s="290"/>
      <c r="JTW53" s="290"/>
      <c r="JTX53" s="290"/>
      <c r="JTY53" s="290"/>
      <c r="JTZ53" s="290"/>
      <c r="JUA53" s="290"/>
      <c r="JUB53" s="290"/>
      <c r="JUC53" s="290"/>
      <c r="JUD53" s="290"/>
      <c r="JUE53" s="290"/>
      <c r="JUF53" s="290"/>
      <c r="JUG53" s="290"/>
      <c r="JUH53" s="290"/>
      <c r="JUI53" s="290"/>
      <c r="JUJ53" s="290"/>
      <c r="JUK53" s="290"/>
      <c r="JUL53" s="290"/>
      <c r="JUM53" s="290"/>
      <c r="JUN53" s="290"/>
      <c r="JUO53" s="290"/>
      <c r="JUP53" s="290"/>
      <c r="JUQ53" s="290"/>
      <c r="JUR53" s="290"/>
      <c r="JUS53" s="290"/>
      <c r="JUT53" s="290"/>
      <c r="JUU53" s="290"/>
      <c r="JUV53" s="290"/>
      <c r="JUW53" s="290"/>
      <c r="JUX53" s="290"/>
      <c r="JUY53" s="290"/>
      <c r="JUZ53" s="290"/>
      <c r="JVA53" s="290"/>
      <c r="JVB53" s="290"/>
      <c r="JVC53" s="290"/>
      <c r="JVD53" s="290"/>
      <c r="JVE53" s="290"/>
      <c r="JVF53" s="290"/>
      <c r="JVG53" s="290"/>
      <c r="JVH53" s="290"/>
      <c r="JVI53" s="290"/>
      <c r="JVJ53" s="290"/>
      <c r="JVK53" s="290"/>
      <c r="JVL53" s="290"/>
      <c r="JVM53" s="290"/>
      <c r="JVN53" s="290"/>
      <c r="JVO53" s="290"/>
      <c r="JVP53" s="290"/>
      <c r="JVQ53" s="290"/>
      <c r="JVR53" s="290"/>
      <c r="JVS53" s="290"/>
      <c r="JVT53" s="290"/>
      <c r="JVU53" s="290"/>
      <c r="JVV53" s="290"/>
      <c r="JVW53" s="290"/>
      <c r="JVX53" s="290"/>
      <c r="JVY53" s="290"/>
      <c r="JVZ53" s="290"/>
      <c r="JWA53" s="290"/>
      <c r="JWB53" s="290"/>
      <c r="JWC53" s="290"/>
      <c r="JWD53" s="290"/>
      <c r="JWE53" s="290"/>
      <c r="JWF53" s="290"/>
      <c r="JWG53" s="290"/>
      <c r="JWH53" s="290"/>
      <c r="JWI53" s="290"/>
      <c r="JWJ53" s="290"/>
      <c r="JWK53" s="290"/>
      <c r="JWL53" s="290"/>
      <c r="JWM53" s="290"/>
      <c r="JWN53" s="290"/>
      <c r="JWO53" s="290"/>
      <c r="JWP53" s="290"/>
      <c r="JWQ53" s="290"/>
      <c r="JWR53" s="290"/>
      <c r="JWS53" s="290"/>
      <c r="JWT53" s="290"/>
      <c r="JWU53" s="290"/>
      <c r="JWV53" s="290"/>
      <c r="JWW53" s="290"/>
      <c r="JWX53" s="290"/>
      <c r="JWY53" s="290"/>
      <c r="JWZ53" s="290"/>
      <c r="JXA53" s="290"/>
      <c r="JXB53" s="290"/>
      <c r="JXC53" s="290"/>
      <c r="JXD53" s="290"/>
      <c r="JXE53" s="290"/>
      <c r="JXF53" s="290"/>
      <c r="JXG53" s="290"/>
      <c r="JXH53" s="290"/>
      <c r="JXI53" s="290"/>
      <c r="JXJ53" s="290"/>
      <c r="JXK53" s="290"/>
      <c r="JXL53" s="290"/>
      <c r="JXM53" s="290"/>
      <c r="JXN53" s="290"/>
      <c r="JXO53" s="290"/>
      <c r="JXP53" s="290"/>
      <c r="JXQ53" s="290"/>
      <c r="JXR53" s="290"/>
      <c r="JXS53" s="290"/>
      <c r="JXT53" s="290"/>
      <c r="JXU53" s="290"/>
      <c r="JXV53" s="290"/>
      <c r="JXW53" s="290"/>
      <c r="JXX53" s="290"/>
      <c r="JXY53" s="290"/>
      <c r="JXZ53" s="290"/>
      <c r="JYA53" s="290"/>
      <c r="JYB53" s="290"/>
      <c r="JYC53" s="290"/>
      <c r="JYD53" s="290"/>
      <c r="JYE53" s="290"/>
      <c r="JYF53" s="290"/>
      <c r="JYG53" s="290"/>
      <c r="JYH53" s="290"/>
      <c r="JYI53" s="290"/>
      <c r="JYJ53" s="290"/>
      <c r="JYK53" s="290"/>
      <c r="JYL53" s="290"/>
      <c r="JYM53" s="290"/>
      <c r="JYN53" s="290"/>
      <c r="JYO53" s="290"/>
      <c r="JYP53" s="290"/>
      <c r="JYQ53" s="290"/>
      <c r="JYR53" s="290"/>
      <c r="JYS53" s="290"/>
      <c r="JYT53" s="290"/>
      <c r="JYU53" s="290"/>
      <c r="JYV53" s="290"/>
      <c r="JYW53" s="290"/>
      <c r="JYX53" s="290"/>
      <c r="JYY53" s="290"/>
      <c r="JYZ53" s="290"/>
      <c r="JZA53" s="290"/>
      <c r="JZB53" s="290"/>
      <c r="JZC53" s="290"/>
      <c r="JZD53" s="290"/>
      <c r="JZE53" s="290"/>
      <c r="JZF53" s="290"/>
      <c r="JZG53" s="290"/>
      <c r="JZH53" s="290"/>
      <c r="JZI53" s="290"/>
      <c r="JZJ53" s="290"/>
      <c r="JZK53" s="290"/>
      <c r="JZL53" s="290"/>
      <c r="JZM53" s="290"/>
      <c r="JZN53" s="290"/>
      <c r="JZO53" s="290"/>
      <c r="JZP53" s="290"/>
      <c r="JZQ53" s="290"/>
      <c r="JZR53" s="290"/>
      <c r="JZS53" s="290"/>
      <c r="JZT53" s="290"/>
      <c r="JZU53" s="290"/>
      <c r="JZV53" s="290"/>
      <c r="JZW53" s="290"/>
      <c r="JZX53" s="290"/>
      <c r="JZY53" s="290"/>
      <c r="JZZ53" s="290"/>
      <c r="KAA53" s="290"/>
      <c r="KAB53" s="290"/>
      <c r="KAC53" s="290"/>
      <c r="KAD53" s="290"/>
      <c r="KAE53" s="290"/>
      <c r="KAF53" s="290"/>
      <c r="KAG53" s="290"/>
      <c r="KAH53" s="290"/>
      <c r="KAI53" s="290"/>
      <c r="KAJ53" s="290"/>
      <c r="KAK53" s="290"/>
      <c r="KAL53" s="290"/>
      <c r="KAM53" s="290"/>
      <c r="KAN53" s="290"/>
      <c r="KAO53" s="290"/>
      <c r="KAP53" s="290"/>
      <c r="KAQ53" s="290"/>
      <c r="KAR53" s="290"/>
      <c r="KAS53" s="290"/>
      <c r="KAT53" s="290"/>
      <c r="KAU53" s="290"/>
      <c r="KAV53" s="290"/>
      <c r="KAW53" s="290"/>
      <c r="KAX53" s="290"/>
      <c r="KAY53" s="290"/>
      <c r="KAZ53" s="290"/>
      <c r="KBA53" s="290"/>
      <c r="KBB53" s="290"/>
      <c r="KBC53" s="290"/>
      <c r="KBD53" s="290"/>
      <c r="KBE53" s="290"/>
      <c r="KBF53" s="290"/>
      <c r="KBG53" s="290"/>
      <c r="KBH53" s="290"/>
      <c r="KBI53" s="290"/>
      <c r="KBJ53" s="290"/>
      <c r="KBK53" s="290"/>
      <c r="KBL53" s="290"/>
      <c r="KBM53" s="290"/>
      <c r="KBN53" s="290"/>
      <c r="KBO53" s="290"/>
      <c r="KBP53" s="290"/>
      <c r="KBQ53" s="290"/>
      <c r="KBR53" s="290"/>
      <c r="KBS53" s="290"/>
      <c r="KBT53" s="290"/>
      <c r="KBU53" s="290"/>
      <c r="KBV53" s="290"/>
      <c r="KBW53" s="290"/>
      <c r="KBX53" s="290"/>
      <c r="KBY53" s="290"/>
      <c r="KBZ53" s="290"/>
      <c r="KCA53" s="290"/>
      <c r="KCB53" s="290"/>
      <c r="KCC53" s="290"/>
      <c r="KCD53" s="290"/>
      <c r="KCE53" s="290"/>
      <c r="KCF53" s="290"/>
      <c r="KCG53" s="290"/>
      <c r="KCH53" s="290"/>
      <c r="KCI53" s="290"/>
      <c r="KCJ53" s="290"/>
      <c r="KCK53" s="290"/>
      <c r="KCL53" s="290"/>
      <c r="KCM53" s="290"/>
      <c r="KCN53" s="290"/>
      <c r="KCO53" s="290"/>
      <c r="KCP53" s="290"/>
      <c r="KCQ53" s="290"/>
      <c r="KCR53" s="290"/>
      <c r="KCS53" s="290"/>
      <c r="KCT53" s="290"/>
      <c r="KCU53" s="290"/>
      <c r="KCV53" s="290"/>
      <c r="KCW53" s="290"/>
      <c r="KCX53" s="290"/>
      <c r="KCY53" s="290"/>
      <c r="KCZ53" s="290"/>
      <c r="KDA53" s="290"/>
      <c r="KDB53" s="290"/>
      <c r="KDC53" s="290"/>
      <c r="KDD53" s="290"/>
      <c r="KDE53" s="290"/>
      <c r="KDF53" s="290"/>
      <c r="KDG53" s="290"/>
      <c r="KDH53" s="290"/>
      <c r="KDI53" s="290"/>
      <c r="KDJ53" s="290"/>
      <c r="KDK53" s="290"/>
      <c r="KDL53" s="290"/>
      <c r="KDM53" s="290"/>
      <c r="KDN53" s="290"/>
      <c r="KDO53" s="290"/>
      <c r="KDP53" s="290"/>
      <c r="KDQ53" s="290"/>
      <c r="KDR53" s="290"/>
      <c r="KDS53" s="290"/>
      <c r="KDT53" s="290"/>
      <c r="KDU53" s="290"/>
      <c r="KDV53" s="290"/>
      <c r="KDW53" s="290"/>
      <c r="KDX53" s="290"/>
      <c r="KDY53" s="290"/>
      <c r="KDZ53" s="290"/>
      <c r="KEA53" s="290"/>
      <c r="KEB53" s="290"/>
      <c r="KEC53" s="290"/>
      <c r="KED53" s="290"/>
      <c r="KEE53" s="290"/>
      <c r="KEF53" s="290"/>
      <c r="KEG53" s="290"/>
      <c r="KEH53" s="290"/>
      <c r="KEI53" s="290"/>
      <c r="KEJ53" s="290"/>
      <c r="KEK53" s="290"/>
      <c r="KEL53" s="290"/>
      <c r="KEM53" s="290"/>
      <c r="KEN53" s="290"/>
      <c r="KEO53" s="290"/>
      <c r="KEP53" s="290"/>
      <c r="KEQ53" s="290"/>
      <c r="KER53" s="290"/>
      <c r="KES53" s="290"/>
      <c r="KET53" s="290"/>
      <c r="KEU53" s="290"/>
      <c r="KEV53" s="290"/>
      <c r="KEW53" s="290"/>
      <c r="KEX53" s="290"/>
      <c r="KEY53" s="290"/>
      <c r="KEZ53" s="290"/>
      <c r="KFA53" s="290"/>
      <c r="KFB53" s="290"/>
      <c r="KFC53" s="290"/>
      <c r="KFD53" s="290"/>
      <c r="KFE53" s="290"/>
      <c r="KFF53" s="290"/>
      <c r="KFG53" s="290"/>
      <c r="KFH53" s="290"/>
      <c r="KFI53" s="290"/>
      <c r="KFJ53" s="290"/>
      <c r="KFK53" s="290"/>
      <c r="KFL53" s="290"/>
      <c r="KFM53" s="290"/>
      <c r="KFN53" s="290"/>
      <c r="KFO53" s="290"/>
      <c r="KFP53" s="290"/>
      <c r="KFQ53" s="290"/>
      <c r="KFR53" s="290"/>
      <c r="KFS53" s="290"/>
      <c r="KFT53" s="290"/>
      <c r="KFU53" s="290"/>
      <c r="KFV53" s="290"/>
      <c r="KFW53" s="290"/>
      <c r="KFX53" s="290"/>
      <c r="KFY53" s="290"/>
      <c r="KFZ53" s="290"/>
      <c r="KGA53" s="290"/>
      <c r="KGB53" s="290"/>
      <c r="KGC53" s="290"/>
      <c r="KGD53" s="290"/>
      <c r="KGE53" s="290"/>
      <c r="KGF53" s="290"/>
      <c r="KGG53" s="290"/>
      <c r="KGH53" s="290"/>
      <c r="KGI53" s="290"/>
      <c r="KGJ53" s="290"/>
      <c r="KGK53" s="290"/>
      <c r="KGL53" s="290"/>
      <c r="KGM53" s="290"/>
      <c r="KGN53" s="290"/>
      <c r="KGO53" s="290"/>
      <c r="KGP53" s="290"/>
      <c r="KGQ53" s="290"/>
      <c r="KGR53" s="290"/>
      <c r="KGS53" s="290"/>
      <c r="KGT53" s="290"/>
      <c r="KGU53" s="290"/>
      <c r="KGV53" s="290"/>
      <c r="KGW53" s="290"/>
      <c r="KGX53" s="290"/>
      <c r="KGY53" s="290"/>
      <c r="KGZ53" s="290"/>
      <c r="KHA53" s="290"/>
      <c r="KHB53" s="290"/>
      <c r="KHC53" s="290"/>
      <c r="KHD53" s="290"/>
      <c r="KHE53" s="290"/>
      <c r="KHF53" s="290"/>
      <c r="KHG53" s="290"/>
      <c r="KHH53" s="290"/>
      <c r="KHI53" s="290"/>
      <c r="KHJ53" s="290"/>
      <c r="KHK53" s="290"/>
      <c r="KHL53" s="290"/>
      <c r="KHM53" s="290"/>
      <c r="KHN53" s="290"/>
      <c r="KHO53" s="290"/>
      <c r="KHP53" s="290"/>
      <c r="KHQ53" s="290"/>
      <c r="KHR53" s="290"/>
      <c r="KHS53" s="290"/>
      <c r="KHT53" s="290"/>
      <c r="KHU53" s="290"/>
      <c r="KHV53" s="290"/>
      <c r="KHW53" s="290"/>
      <c r="KHX53" s="290"/>
      <c r="KHY53" s="290"/>
      <c r="KHZ53" s="290"/>
      <c r="KIA53" s="290"/>
      <c r="KIB53" s="290"/>
      <c r="KIC53" s="290"/>
      <c r="KID53" s="290"/>
      <c r="KIE53" s="290"/>
      <c r="KIF53" s="290"/>
      <c r="KIG53" s="290"/>
      <c r="KIH53" s="290"/>
      <c r="KII53" s="290"/>
      <c r="KIJ53" s="290"/>
      <c r="KIK53" s="290"/>
      <c r="KIL53" s="290"/>
      <c r="KIM53" s="290"/>
      <c r="KIN53" s="290"/>
      <c r="KIO53" s="290"/>
      <c r="KIP53" s="290"/>
      <c r="KIQ53" s="290"/>
      <c r="KIR53" s="290"/>
      <c r="KIS53" s="290"/>
      <c r="KIT53" s="290"/>
      <c r="KIU53" s="290"/>
      <c r="KIV53" s="290"/>
      <c r="KIW53" s="290"/>
      <c r="KIX53" s="290"/>
      <c r="KIY53" s="290"/>
      <c r="KIZ53" s="290"/>
      <c r="KJA53" s="290"/>
      <c r="KJB53" s="290"/>
      <c r="KJC53" s="290"/>
      <c r="KJD53" s="290"/>
      <c r="KJE53" s="290"/>
      <c r="KJF53" s="290"/>
      <c r="KJG53" s="290"/>
      <c r="KJH53" s="290"/>
      <c r="KJI53" s="290"/>
      <c r="KJJ53" s="290"/>
      <c r="KJK53" s="290"/>
      <c r="KJL53" s="290"/>
      <c r="KJM53" s="290"/>
      <c r="KJN53" s="290"/>
      <c r="KJO53" s="290"/>
      <c r="KJP53" s="290"/>
      <c r="KJQ53" s="290"/>
      <c r="KJR53" s="290"/>
      <c r="KJS53" s="290"/>
      <c r="KJT53" s="290"/>
      <c r="KJU53" s="290"/>
      <c r="KJV53" s="290"/>
      <c r="KJW53" s="290"/>
      <c r="KJX53" s="290"/>
      <c r="KJY53" s="290"/>
      <c r="KJZ53" s="290"/>
      <c r="KKA53" s="290"/>
      <c r="KKB53" s="290"/>
      <c r="KKC53" s="290"/>
      <c r="KKD53" s="290"/>
      <c r="KKE53" s="290"/>
      <c r="KKF53" s="290"/>
      <c r="KKG53" s="290"/>
      <c r="KKH53" s="290"/>
      <c r="KKI53" s="290"/>
      <c r="KKJ53" s="290"/>
      <c r="KKK53" s="290"/>
      <c r="KKL53" s="290"/>
      <c r="KKM53" s="290"/>
      <c r="KKN53" s="290"/>
      <c r="KKO53" s="290"/>
      <c r="KKP53" s="290"/>
      <c r="KKQ53" s="290"/>
      <c r="KKR53" s="290"/>
      <c r="KKS53" s="290"/>
      <c r="KKT53" s="290"/>
      <c r="KKU53" s="290"/>
      <c r="KKV53" s="290"/>
      <c r="KKW53" s="290"/>
      <c r="KKX53" s="290"/>
      <c r="KKY53" s="290"/>
      <c r="KKZ53" s="290"/>
      <c r="KLA53" s="290"/>
      <c r="KLB53" s="290"/>
      <c r="KLC53" s="290"/>
      <c r="KLD53" s="290"/>
      <c r="KLE53" s="290"/>
      <c r="KLF53" s="290"/>
      <c r="KLG53" s="290"/>
      <c r="KLH53" s="290"/>
      <c r="KLI53" s="290"/>
      <c r="KLJ53" s="290"/>
      <c r="KLK53" s="290"/>
      <c r="KLL53" s="290"/>
      <c r="KLM53" s="290"/>
      <c r="KLN53" s="290"/>
      <c r="KLO53" s="290"/>
      <c r="KLP53" s="290"/>
      <c r="KLQ53" s="290"/>
      <c r="KLR53" s="290"/>
      <c r="KLS53" s="290"/>
      <c r="KLT53" s="290"/>
      <c r="KLU53" s="290"/>
      <c r="KLV53" s="290"/>
      <c r="KLW53" s="290"/>
      <c r="KLX53" s="290"/>
      <c r="KLY53" s="290"/>
      <c r="KLZ53" s="290"/>
      <c r="KMA53" s="290"/>
      <c r="KMB53" s="290"/>
      <c r="KMC53" s="290"/>
      <c r="KMD53" s="290"/>
      <c r="KME53" s="290"/>
      <c r="KMF53" s="290"/>
      <c r="KMG53" s="290"/>
      <c r="KMH53" s="290"/>
      <c r="KMI53" s="290"/>
      <c r="KMJ53" s="290"/>
      <c r="KMK53" s="290"/>
      <c r="KML53" s="290"/>
      <c r="KMM53" s="290"/>
      <c r="KMN53" s="290"/>
      <c r="KMO53" s="290"/>
      <c r="KMP53" s="290"/>
      <c r="KMQ53" s="290"/>
      <c r="KMR53" s="290"/>
      <c r="KMS53" s="290"/>
      <c r="KMT53" s="290"/>
      <c r="KMU53" s="290"/>
      <c r="KMV53" s="290"/>
      <c r="KMW53" s="290"/>
      <c r="KMX53" s="290"/>
      <c r="KMY53" s="290"/>
      <c r="KMZ53" s="290"/>
      <c r="KNA53" s="290"/>
      <c r="KNB53" s="290"/>
      <c r="KNC53" s="290"/>
      <c r="KND53" s="290"/>
      <c r="KNE53" s="290"/>
      <c r="KNF53" s="290"/>
      <c r="KNG53" s="290"/>
      <c r="KNH53" s="290"/>
      <c r="KNI53" s="290"/>
      <c r="KNJ53" s="290"/>
      <c r="KNK53" s="290"/>
      <c r="KNL53" s="290"/>
      <c r="KNM53" s="290"/>
      <c r="KNN53" s="290"/>
      <c r="KNO53" s="290"/>
      <c r="KNP53" s="290"/>
      <c r="KNQ53" s="290"/>
      <c r="KNR53" s="290"/>
      <c r="KNS53" s="290"/>
      <c r="KNT53" s="290"/>
      <c r="KNU53" s="290"/>
      <c r="KNV53" s="290"/>
      <c r="KNW53" s="290"/>
      <c r="KNX53" s="290"/>
      <c r="KNY53" s="290"/>
      <c r="KNZ53" s="290"/>
      <c r="KOA53" s="290"/>
      <c r="KOB53" s="290"/>
      <c r="KOC53" s="290"/>
      <c r="KOD53" s="290"/>
      <c r="KOE53" s="290"/>
      <c r="KOF53" s="290"/>
      <c r="KOG53" s="290"/>
      <c r="KOH53" s="290"/>
      <c r="KOI53" s="290"/>
      <c r="KOJ53" s="290"/>
      <c r="KOK53" s="290"/>
      <c r="KOL53" s="290"/>
      <c r="KOM53" s="290"/>
      <c r="KON53" s="290"/>
      <c r="KOO53" s="290"/>
      <c r="KOP53" s="290"/>
      <c r="KOQ53" s="290"/>
      <c r="KOR53" s="290"/>
      <c r="KOS53" s="290"/>
      <c r="KOT53" s="290"/>
      <c r="KOU53" s="290"/>
      <c r="KOV53" s="290"/>
      <c r="KOW53" s="290"/>
      <c r="KOX53" s="290"/>
      <c r="KOY53" s="290"/>
      <c r="KOZ53" s="290"/>
      <c r="KPA53" s="290"/>
      <c r="KPB53" s="290"/>
      <c r="KPC53" s="290"/>
      <c r="KPD53" s="290"/>
      <c r="KPE53" s="290"/>
      <c r="KPF53" s="290"/>
      <c r="KPG53" s="290"/>
      <c r="KPH53" s="290"/>
      <c r="KPI53" s="290"/>
      <c r="KPJ53" s="290"/>
      <c r="KPK53" s="290"/>
      <c r="KPL53" s="290"/>
      <c r="KPM53" s="290"/>
      <c r="KPN53" s="290"/>
      <c r="KPO53" s="290"/>
      <c r="KPP53" s="290"/>
      <c r="KPQ53" s="290"/>
      <c r="KPR53" s="290"/>
      <c r="KPS53" s="290"/>
      <c r="KPT53" s="290"/>
      <c r="KPU53" s="290"/>
      <c r="KPV53" s="290"/>
      <c r="KPW53" s="290"/>
      <c r="KPX53" s="290"/>
      <c r="KPY53" s="290"/>
      <c r="KPZ53" s="290"/>
      <c r="KQA53" s="290"/>
      <c r="KQB53" s="290"/>
      <c r="KQC53" s="290"/>
      <c r="KQD53" s="290"/>
      <c r="KQE53" s="290"/>
      <c r="KQF53" s="290"/>
      <c r="KQG53" s="290"/>
      <c r="KQH53" s="290"/>
      <c r="KQI53" s="290"/>
      <c r="KQJ53" s="290"/>
      <c r="KQK53" s="290"/>
      <c r="KQL53" s="290"/>
      <c r="KQM53" s="290"/>
      <c r="KQN53" s="290"/>
      <c r="KQO53" s="290"/>
      <c r="KQP53" s="290"/>
      <c r="KQQ53" s="290"/>
      <c r="KQR53" s="290"/>
      <c r="KQS53" s="290"/>
      <c r="KQT53" s="290"/>
      <c r="KQU53" s="290"/>
      <c r="KQV53" s="290"/>
      <c r="KQW53" s="290"/>
      <c r="KQX53" s="290"/>
      <c r="KQY53" s="290"/>
      <c r="KQZ53" s="290"/>
      <c r="KRA53" s="290"/>
      <c r="KRB53" s="290"/>
      <c r="KRC53" s="290"/>
      <c r="KRD53" s="290"/>
      <c r="KRE53" s="290"/>
      <c r="KRF53" s="290"/>
      <c r="KRG53" s="290"/>
      <c r="KRH53" s="290"/>
      <c r="KRI53" s="290"/>
      <c r="KRJ53" s="290"/>
      <c r="KRK53" s="290"/>
      <c r="KRL53" s="290"/>
      <c r="KRM53" s="290"/>
      <c r="KRN53" s="290"/>
      <c r="KRO53" s="290"/>
      <c r="KRP53" s="290"/>
      <c r="KRQ53" s="290"/>
      <c r="KRR53" s="290"/>
      <c r="KRS53" s="290"/>
      <c r="KRT53" s="290"/>
      <c r="KRU53" s="290"/>
      <c r="KRV53" s="290"/>
      <c r="KRW53" s="290"/>
      <c r="KRX53" s="290"/>
      <c r="KRY53" s="290"/>
      <c r="KRZ53" s="290"/>
      <c r="KSA53" s="290"/>
      <c r="KSB53" s="290"/>
      <c r="KSC53" s="290"/>
      <c r="KSD53" s="290"/>
      <c r="KSE53" s="290"/>
      <c r="KSF53" s="290"/>
      <c r="KSG53" s="290"/>
      <c r="KSH53" s="290"/>
      <c r="KSI53" s="290"/>
      <c r="KSJ53" s="290"/>
      <c r="KSK53" s="290"/>
      <c r="KSL53" s="290"/>
      <c r="KSM53" s="290"/>
      <c r="KSN53" s="290"/>
      <c r="KSO53" s="290"/>
      <c r="KSP53" s="290"/>
      <c r="KSQ53" s="290"/>
      <c r="KSR53" s="290"/>
      <c r="KSS53" s="290"/>
      <c r="KST53" s="290"/>
      <c r="KSU53" s="290"/>
      <c r="KSV53" s="290"/>
      <c r="KSW53" s="290"/>
      <c r="KSX53" s="290"/>
      <c r="KSY53" s="290"/>
      <c r="KSZ53" s="290"/>
      <c r="KTA53" s="290"/>
      <c r="KTB53" s="290"/>
      <c r="KTC53" s="290"/>
      <c r="KTD53" s="290"/>
      <c r="KTE53" s="290"/>
      <c r="KTF53" s="290"/>
      <c r="KTG53" s="290"/>
      <c r="KTH53" s="290"/>
      <c r="KTI53" s="290"/>
      <c r="KTJ53" s="290"/>
      <c r="KTK53" s="290"/>
      <c r="KTL53" s="290"/>
      <c r="KTM53" s="290"/>
      <c r="KTN53" s="290"/>
      <c r="KTO53" s="290"/>
      <c r="KTP53" s="290"/>
      <c r="KTQ53" s="290"/>
      <c r="KTR53" s="290"/>
      <c r="KTS53" s="290"/>
      <c r="KTT53" s="290"/>
      <c r="KTU53" s="290"/>
      <c r="KTV53" s="290"/>
      <c r="KTW53" s="290"/>
      <c r="KTX53" s="290"/>
      <c r="KTY53" s="290"/>
      <c r="KTZ53" s="290"/>
      <c r="KUA53" s="290"/>
      <c r="KUB53" s="290"/>
      <c r="KUC53" s="290"/>
      <c r="KUD53" s="290"/>
      <c r="KUE53" s="290"/>
      <c r="KUF53" s="290"/>
      <c r="KUG53" s="290"/>
      <c r="KUH53" s="290"/>
      <c r="KUI53" s="290"/>
      <c r="KUJ53" s="290"/>
      <c r="KUK53" s="290"/>
      <c r="KUL53" s="290"/>
      <c r="KUM53" s="290"/>
      <c r="KUN53" s="290"/>
      <c r="KUO53" s="290"/>
      <c r="KUP53" s="290"/>
      <c r="KUQ53" s="290"/>
      <c r="KUR53" s="290"/>
      <c r="KUS53" s="290"/>
      <c r="KUT53" s="290"/>
      <c r="KUU53" s="290"/>
      <c r="KUV53" s="290"/>
      <c r="KUW53" s="290"/>
      <c r="KUX53" s="290"/>
      <c r="KUY53" s="290"/>
      <c r="KUZ53" s="290"/>
      <c r="KVA53" s="290"/>
      <c r="KVB53" s="290"/>
      <c r="KVC53" s="290"/>
      <c r="KVD53" s="290"/>
      <c r="KVE53" s="290"/>
      <c r="KVF53" s="290"/>
      <c r="KVG53" s="290"/>
      <c r="KVH53" s="290"/>
      <c r="KVI53" s="290"/>
      <c r="KVJ53" s="290"/>
      <c r="KVK53" s="290"/>
      <c r="KVL53" s="290"/>
      <c r="KVM53" s="290"/>
      <c r="KVN53" s="290"/>
      <c r="KVO53" s="290"/>
      <c r="KVP53" s="290"/>
      <c r="KVQ53" s="290"/>
      <c r="KVR53" s="290"/>
      <c r="KVS53" s="290"/>
      <c r="KVT53" s="290"/>
      <c r="KVU53" s="290"/>
      <c r="KVV53" s="290"/>
      <c r="KVW53" s="290"/>
      <c r="KVX53" s="290"/>
      <c r="KVY53" s="290"/>
      <c r="KVZ53" s="290"/>
      <c r="KWA53" s="290"/>
      <c r="KWB53" s="290"/>
      <c r="KWC53" s="290"/>
      <c r="KWD53" s="290"/>
      <c r="KWE53" s="290"/>
      <c r="KWF53" s="290"/>
      <c r="KWG53" s="290"/>
      <c r="KWH53" s="290"/>
      <c r="KWI53" s="290"/>
      <c r="KWJ53" s="290"/>
      <c r="KWK53" s="290"/>
      <c r="KWL53" s="290"/>
      <c r="KWM53" s="290"/>
      <c r="KWN53" s="290"/>
      <c r="KWO53" s="290"/>
      <c r="KWP53" s="290"/>
      <c r="KWQ53" s="290"/>
      <c r="KWR53" s="290"/>
      <c r="KWS53" s="290"/>
      <c r="KWT53" s="290"/>
      <c r="KWU53" s="290"/>
      <c r="KWV53" s="290"/>
      <c r="KWW53" s="290"/>
      <c r="KWX53" s="290"/>
      <c r="KWY53" s="290"/>
      <c r="KWZ53" s="290"/>
      <c r="KXA53" s="290"/>
      <c r="KXB53" s="290"/>
      <c r="KXC53" s="290"/>
      <c r="KXD53" s="290"/>
      <c r="KXE53" s="290"/>
      <c r="KXF53" s="290"/>
      <c r="KXG53" s="290"/>
      <c r="KXH53" s="290"/>
      <c r="KXI53" s="290"/>
      <c r="KXJ53" s="290"/>
      <c r="KXK53" s="290"/>
      <c r="KXL53" s="290"/>
      <c r="KXM53" s="290"/>
      <c r="KXN53" s="290"/>
      <c r="KXO53" s="290"/>
      <c r="KXP53" s="290"/>
      <c r="KXQ53" s="290"/>
      <c r="KXR53" s="290"/>
      <c r="KXS53" s="290"/>
      <c r="KXT53" s="290"/>
      <c r="KXU53" s="290"/>
      <c r="KXV53" s="290"/>
      <c r="KXW53" s="290"/>
      <c r="KXX53" s="290"/>
      <c r="KXY53" s="290"/>
      <c r="KXZ53" s="290"/>
      <c r="KYA53" s="290"/>
      <c r="KYB53" s="290"/>
      <c r="KYC53" s="290"/>
      <c r="KYD53" s="290"/>
      <c r="KYE53" s="290"/>
      <c r="KYF53" s="290"/>
      <c r="KYG53" s="290"/>
      <c r="KYH53" s="290"/>
      <c r="KYI53" s="290"/>
      <c r="KYJ53" s="290"/>
      <c r="KYK53" s="290"/>
      <c r="KYL53" s="290"/>
      <c r="KYM53" s="290"/>
      <c r="KYN53" s="290"/>
      <c r="KYO53" s="290"/>
      <c r="KYP53" s="290"/>
      <c r="KYQ53" s="290"/>
      <c r="KYR53" s="290"/>
      <c r="KYS53" s="290"/>
      <c r="KYT53" s="290"/>
      <c r="KYU53" s="290"/>
      <c r="KYV53" s="290"/>
      <c r="KYW53" s="290"/>
      <c r="KYX53" s="290"/>
      <c r="KYY53" s="290"/>
      <c r="KYZ53" s="290"/>
      <c r="KZA53" s="290"/>
      <c r="KZB53" s="290"/>
      <c r="KZC53" s="290"/>
      <c r="KZD53" s="290"/>
      <c r="KZE53" s="290"/>
      <c r="KZF53" s="290"/>
      <c r="KZG53" s="290"/>
      <c r="KZH53" s="290"/>
      <c r="KZI53" s="290"/>
      <c r="KZJ53" s="290"/>
      <c r="KZK53" s="290"/>
      <c r="KZL53" s="290"/>
      <c r="KZM53" s="290"/>
      <c r="KZN53" s="290"/>
      <c r="KZO53" s="290"/>
      <c r="KZP53" s="290"/>
      <c r="KZQ53" s="290"/>
      <c r="KZR53" s="290"/>
      <c r="KZS53" s="290"/>
      <c r="KZT53" s="290"/>
      <c r="KZU53" s="290"/>
      <c r="KZV53" s="290"/>
      <c r="KZW53" s="290"/>
      <c r="KZX53" s="290"/>
      <c r="KZY53" s="290"/>
      <c r="KZZ53" s="290"/>
      <c r="LAA53" s="290"/>
      <c r="LAB53" s="290"/>
      <c r="LAC53" s="290"/>
      <c r="LAD53" s="290"/>
      <c r="LAE53" s="290"/>
      <c r="LAF53" s="290"/>
      <c r="LAG53" s="290"/>
      <c r="LAH53" s="290"/>
      <c r="LAI53" s="290"/>
      <c r="LAJ53" s="290"/>
      <c r="LAK53" s="290"/>
      <c r="LAL53" s="290"/>
      <c r="LAM53" s="290"/>
      <c r="LAN53" s="290"/>
      <c r="LAO53" s="290"/>
      <c r="LAP53" s="290"/>
      <c r="LAQ53" s="290"/>
      <c r="LAR53" s="290"/>
      <c r="LAS53" s="290"/>
      <c r="LAT53" s="290"/>
      <c r="LAU53" s="290"/>
      <c r="LAV53" s="290"/>
      <c r="LAW53" s="290"/>
      <c r="LAX53" s="290"/>
      <c r="LAY53" s="290"/>
      <c r="LAZ53" s="290"/>
      <c r="LBA53" s="290"/>
      <c r="LBB53" s="290"/>
      <c r="LBC53" s="290"/>
      <c r="LBD53" s="290"/>
      <c r="LBE53" s="290"/>
      <c r="LBF53" s="290"/>
      <c r="LBG53" s="290"/>
      <c r="LBH53" s="290"/>
      <c r="LBI53" s="290"/>
      <c r="LBJ53" s="290"/>
      <c r="LBK53" s="290"/>
      <c r="LBL53" s="290"/>
      <c r="LBM53" s="290"/>
      <c r="LBN53" s="290"/>
      <c r="LBO53" s="290"/>
      <c r="LBP53" s="290"/>
      <c r="LBQ53" s="290"/>
      <c r="LBR53" s="290"/>
      <c r="LBS53" s="290"/>
      <c r="LBT53" s="290"/>
      <c r="LBU53" s="290"/>
      <c r="LBV53" s="290"/>
      <c r="LBW53" s="290"/>
      <c r="LBX53" s="290"/>
      <c r="LBY53" s="290"/>
      <c r="LBZ53" s="290"/>
      <c r="LCA53" s="290"/>
    </row>
    <row r="54" spans="1:8191" ht="15" customHeight="1" x14ac:dyDescent="0.25">
      <c r="B54" s="262" t="s">
        <v>178</v>
      </c>
      <c r="C54" s="60"/>
      <c r="D54" s="60"/>
      <c r="E54" s="283"/>
      <c r="F54" s="283"/>
      <c r="G54" s="283"/>
      <c r="H54" s="265"/>
      <c r="I54" s="290"/>
      <c r="J54" s="290"/>
      <c r="K54" s="290"/>
      <c r="L54" s="290"/>
      <c r="M54" s="290"/>
      <c r="N54" s="290"/>
      <c r="O54" s="290"/>
      <c r="P54" s="290"/>
      <c r="Q54" s="290"/>
      <c r="R54" s="290"/>
      <c r="S54" s="290"/>
      <c r="T54" s="290"/>
      <c r="U54" s="290"/>
      <c r="V54" s="290"/>
      <c r="W54" s="290"/>
      <c r="X54" s="290"/>
      <c r="Y54" s="290"/>
      <c r="Z54" s="290"/>
      <c r="AA54" s="290"/>
      <c r="AB54" s="290"/>
      <c r="AC54" s="290"/>
      <c r="AD54" s="290"/>
      <c r="AE54" s="290"/>
      <c r="AF54" s="290"/>
      <c r="AG54" s="290"/>
      <c r="AH54" s="290"/>
      <c r="AI54" s="290"/>
      <c r="AJ54" s="290"/>
      <c r="AK54" s="290"/>
      <c r="AL54" s="290"/>
      <c r="AM54" s="290"/>
      <c r="AN54" s="290"/>
      <c r="AO54" s="290"/>
      <c r="AP54" s="290"/>
      <c r="AQ54" s="290"/>
      <c r="AR54" s="290"/>
      <c r="AS54" s="290"/>
      <c r="AT54" s="290"/>
      <c r="AU54" s="290"/>
      <c r="AV54" s="290"/>
      <c r="AW54" s="290"/>
      <c r="AX54" s="290"/>
      <c r="AY54" s="290"/>
      <c r="AZ54" s="290"/>
      <c r="BA54" s="290"/>
      <c r="BB54" s="290"/>
      <c r="BC54" s="290"/>
      <c r="BD54" s="290"/>
      <c r="BE54" s="290"/>
      <c r="BF54" s="290"/>
      <c r="BG54" s="290"/>
      <c r="BH54" s="290"/>
      <c r="BI54" s="290"/>
      <c r="BJ54" s="290"/>
      <c r="BK54" s="290"/>
      <c r="BL54" s="290"/>
      <c r="BM54" s="290"/>
      <c r="BN54" s="290"/>
      <c r="BO54" s="290"/>
      <c r="BP54" s="290"/>
      <c r="BQ54" s="290"/>
      <c r="BR54" s="290"/>
      <c r="BS54" s="290"/>
      <c r="BT54" s="290"/>
      <c r="BU54" s="290"/>
      <c r="BV54" s="290"/>
      <c r="BW54" s="290"/>
      <c r="BX54" s="290"/>
      <c r="BY54" s="290"/>
      <c r="BZ54" s="290"/>
      <c r="CA54" s="290"/>
      <c r="CB54" s="290"/>
      <c r="CC54" s="290"/>
      <c r="CD54" s="290"/>
      <c r="CE54" s="290"/>
      <c r="CF54" s="290"/>
      <c r="CG54" s="290"/>
      <c r="CH54" s="290"/>
      <c r="CI54" s="290"/>
      <c r="CJ54" s="290"/>
      <c r="CK54" s="290"/>
      <c r="CL54" s="290"/>
      <c r="CM54" s="290"/>
      <c r="CN54" s="290"/>
      <c r="CO54" s="290"/>
      <c r="CP54" s="290"/>
      <c r="CQ54" s="290"/>
      <c r="CR54" s="290"/>
      <c r="CS54" s="290"/>
      <c r="CT54" s="290"/>
      <c r="CU54" s="290"/>
      <c r="CV54" s="290"/>
      <c r="CW54" s="290"/>
      <c r="CX54" s="290"/>
      <c r="CY54" s="290"/>
      <c r="CZ54" s="290"/>
      <c r="DA54" s="290"/>
      <c r="DB54" s="290"/>
      <c r="DC54" s="290"/>
      <c r="DD54" s="290"/>
      <c r="DE54" s="290"/>
      <c r="DF54" s="290"/>
      <c r="DG54" s="290"/>
      <c r="DH54" s="290"/>
      <c r="DI54" s="290"/>
      <c r="DJ54" s="290"/>
      <c r="DK54" s="290"/>
      <c r="DL54" s="290"/>
      <c r="DM54" s="290"/>
      <c r="DN54" s="290"/>
      <c r="DO54" s="290"/>
      <c r="DP54" s="290"/>
      <c r="DQ54" s="290"/>
      <c r="DR54" s="290"/>
      <c r="DS54" s="290"/>
      <c r="DT54" s="290"/>
      <c r="DU54" s="290"/>
      <c r="DV54" s="290"/>
      <c r="DW54" s="290"/>
      <c r="DX54" s="290"/>
      <c r="DY54" s="290"/>
      <c r="DZ54" s="290"/>
      <c r="EA54" s="290"/>
      <c r="EB54" s="290"/>
      <c r="EC54" s="290"/>
      <c r="ED54" s="290"/>
      <c r="EE54" s="290"/>
      <c r="EF54" s="290"/>
      <c r="EG54" s="290"/>
      <c r="EH54" s="290"/>
      <c r="EI54" s="290"/>
      <c r="EJ54" s="290"/>
      <c r="EK54" s="290"/>
      <c r="EL54" s="290"/>
      <c r="EM54" s="290"/>
      <c r="EN54" s="290"/>
      <c r="EO54" s="290"/>
      <c r="EP54" s="290"/>
      <c r="EQ54" s="290"/>
      <c r="ER54" s="290"/>
      <c r="ES54" s="290"/>
      <c r="ET54" s="290"/>
      <c r="EU54" s="290"/>
      <c r="EV54" s="290"/>
      <c r="EW54" s="290"/>
      <c r="EX54" s="290"/>
      <c r="EY54" s="290"/>
      <c r="EZ54" s="290"/>
      <c r="FA54" s="290"/>
      <c r="FB54" s="290"/>
      <c r="FC54" s="290"/>
      <c r="FD54" s="290"/>
      <c r="FE54" s="290"/>
      <c r="FF54" s="290"/>
      <c r="FG54" s="290"/>
      <c r="FH54" s="290"/>
      <c r="FI54" s="290"/>
      <c r="FJ54" s="290"/>
      <c r="FK54" s="290"/>
      <c r="FL54" s="290"/>
      <c r="FM54" s="290"/>
      <c r="FN54" s="290"/>
      <c r="FO54" s="290"/>
      <c r="FP54" s="290"/>
      <c r="FQ54" s="290"/>
      <c r="FR54" s="290"/>
      <c r="FS54" s="290"/>
      <c r="FT54" s="290"/>
      <c r="FU54" s="290"/>
      <c r="FV54" s="290"/>
      <c r="FW54" s="290"/>
      <c r="FX54" s="290"/>
      <c r="FY54" s="290"/>
      <c r="FZ54" s="290"/>
      <c r="GA54" s="290"/>
      <c r="GB54" s="290"/>
      <c r="GC54" s="290"/>
      <c r="GD54" s="290"/>
      <c r="GE54" s="290"/>
      <c r="GF54" s="290"/>
      <c r="GG54" s="290"/>
      <c r="GH54" s="290"/>
      <c r="GI54" s="290"/>
      <c r="GJ54" s="290"/>
      <c r="GK54" s="290"/>
      <c r="GL54" s="290"/>
      <c r="GM54" s="290"/>
      <c r="GN54" s="290"/>
      <c r="GO54" s="290"/>
      <c r="GP54" s="290"/>
      <c r="GQ54" s="290"/>
      <c r="GR54" s="290"/>
      <c r="GS54" s="290"/>
      <c r="GT54" s="290"/>
      <c r="GU54" s="290"/>
      <c r="GV54" s="290"/>
      <c r="GW54" s="290"/>
      <c r="GX54" s="290"/>
      <c r="GY54" s="290"/>
      <c r="GZ54" s="290"/>
      <c r="HA54" s="290"/>
      <c r="HB54" s="290"/>
      <c r="HC54" s="290"/>
      <c r="HD54" s="290"/>
      <c r="HE54" s="290"/>
      <c r="HF54" s="290"/>
      <c r="HG54" s="290"/>
      <c r="HH54" s="290"/>
      <c r="HI54" s="290"/>
      <c r="HJ54" s="290"/>
      <c r="HK54" s="290"/>
      <c r="HL54" s="290"/>
      <c r="HM54" s="290"/>
      <c r="HN54" s="290"/>
      <c r="HO54" s="290"/>
      <c r="HP54" s="290"/>
      <c r="HQ54" s="290"/>
      <c r="HR54" s="290"/>
      <c r="HS54" s="290"/>
      <c r="HT54" s="290"/>
      <c r="HU54" s="290"/>
      <c r="HV54" s="290"/>
      <c r="HW54" s="290"/>
      <c r="HX54" s="290"/>
      <c r="HY54" s="290"/>
      <c r="HZ54" s="290"/>
      <c r="IA54" s="290"/>
      <c r="IB54" s="290"/>
      <c r="IC54" s="290"/>
      <c r="ID54" s="290"/>
      <c r="IE54" s="290"/>
      <c r="IF54" s="290"/>
      <c r="IG54" s="290"/>
      <c r="IH54" s="290"/>
      <c r="II54" s="290"/>
      <c r="IJ54" s="290"/>
      <c r="IK54" s="290"/>
      <c r="IL54" s="290"/>
      <c r="IM54" s="290"/>
      <c r="IN54" s="290"/>
      <c r="IO54" s="290"/>
      <c r="IP54" s="290"/>
      <c r="IQ54" s="290"/>
      <c r="IR54" s="290"/>
      <c r="IS54" s="290"/>
      <c r="IT54" s="290"/>
      <c r="IU54" s="290"/>
      <c r="IV54" s="290"/>
      <c r="IW54" s="290"/>
      <c r="IX54" s="290"/>
      <c r="IY54" s="290"/>
      <c r="IZ54" s="290"/>
      <c r="JA54" s="290"/>
      <c r="JB54" s="290"/>
      <c r="JC54" s="290"/>
      <c r="JD54" s="290"/>
      <c r="JE54" s="290"/>
      <c r="JF54" s="290"/>
      <c r="JG54" s="290"/>
      <c r="JH54" s="290"/>
      <c r="JI54" s="290"/>
      <c r="JJ54" s="290"/>
      <c r="JK54" s="290"/>
      <c r="JL54" s="290"/>
      <c r="JM54" s="290"/>
      <c r="JN54" s="290"/>
      <c r="JO54" s="290"/>
      <c r="JP54" s="290"/>
      <c r="JQ54" s="290"/>
      <c r="JR54" s="290"/>
      <c r="JS54" s="290"/>
      <c r="JT54" s="290"/>
      <c r="JU54" s="290"/>
      <c r="JV54" s="290"/>
      <c r="JW54" s="290"/>
      <c r="JX54" s="290"/>
      <c r="JY54" s="290"/>
      <c r="JZ54" s="290"/>
      <c r="KA54" s="290"/>
      <c r="KB54" s="290"/>
      <c r="KC54" s="290"/>
      <c r="KD54" s="290"/>
      <c r="KE54" s="290"/>
      <c r="KF54" s="290"/>
      <c r="KG54" s="290"/>
      <c r="KH54" s="290"/>
      <c r="KI54" s="290"/>
      <c r="KJ54" s="290"/>
      <c r="KK54" s="290"/>
      <c r="KL54" s="290"/>
      <c r="KM54" s="290"/>
      <c r="KN54" s="290"/>
      <c r="KO54" s="290"/>
      <c r="KP54" s="290"/>
      <c r="KQ54" s="290"/>
      <c r="KR54" s="290"/>
      <c r="KS54" s="290"/>
      <c r="KT54" s="290"/>
      <c r="KU54" s="290"/>
      <c r="KV54" s="290"/>
      <c r="KW54" s="290"/>
      <c r="KX54" s="290"/>
      <c r="KY54" s="290"/>
      <c r="KZ54" s="290"/>
      <c r="LA54" s="290"/>
      <c r="LB54" s="290"/>
      <c r="LC54" s="290"/>
      <c r="LD54" s="290"/>
      <c r="LE54" s="290"/>
      <c r="LF54" s="290"/>
      <c r="LG54" s="290"/>
      <c r="LH54" s="290"/>
      <c r="LI54" s="290"/>
      <c r="LJ54" s="290"/>
      <c r="LK54" s="290"/>
      <c r="LL54" s="290"/>
      <c r="LM54" s="290"/>
      <c r="LN54" s="290"/>
      <c r="LO54" s="290"/>
      <c r="LP54" s="290"/>
      <c r="LQ54" s="290"/>
      <c r="LR54" s="290"/>
      <c r="LS54" s="290"/>
      <c r="LT54" s="290"/>
      <c r="LU54" s="290"/>
      <c r="LV54" s="290"/>
      <c r="LW54" s="290"/>
      <c r="LX54" s="290"/>
      <c r="LY54" s="290"/>
      <c r="LZ54" s="290"/>
      <c r="MA54" s="290"/>
      <c r="MB54" s="290"/>
      <c r="MC54" s="290"/>
      <c r="MD54" s="290"/>
      <c r="ME54" s="290"/>
      <c r="MF54" s="290"/>
      <c r="MG54" s="290"/>
      <c r="MH54" s="290"/>
      <c r="MI54" s="290"/>
      <c r="MJ54" s="290"/>
      <c r="MK54" s="290"/>
      <c r="ML54" s="290"/>
      <c r="MM54" s="290"/>
      <c r="MN54" s="290"/>
      <c r="MO54" s="290"/>
      <c r="MP54" s="290"/>
      <c r="MQ54" s="290"/>
      <c r="MR54" s="290"/>
      <c r="MS54" s="290"/>
      <c r="MT54" s="290"/>
      <c r="MU54" s="290"/>
      <c r="MV54" s="290"/>
      <c r="MW54" s="290"/>
      <c r="MX54" s="290"/>
      <c r="MY54" s="290"/>
      <c r="MZ54" s="290"/>
      <c r="NA54" s="290"/>
      <c r="NB54" s="290"/>
      <c r="NC54" s="290"/>
      <c r="ND54" s="290"/>
      <c r="NE54" s="290"/>
      <c r="NF54" s="290"/>
      <c r="NG54" s="290"/>
      <c r="NH54" s="290"/>
      <c r="NI54" s="290"/>
      <c r="NJ54" s="290"/>
      <c r="NK54" s="290"/>
      <c r="NL54" s="290"/>
      <c r="NM54" s="290"/>
      <c r="NN54" s="290"/>
      <c r="NO54" s="290"/>
      <c r="NP54" s="290"/>
      <c r="NQ54" s="290"/>
      <c r="NR54" s="290"/>
      <c r="NS54" s="290"/>
      <c r="NT54" s="290"/>
      <c r="NU54" s="290"/>
      <c r="NV54" s="290"/>
      <c r="NW54" s="290"/>
      <c r="NX54" s="290"/>
      <c r="NY54" s="290"/>
      <c r="NZ54" s="290"/>
      <c r="OA54" s="290"/>
      <c r="OB54" s="290"/>
      <c r="OC54" s="290"/>
      <c r="OD54" s="290"/>
      <c r="OE54" s="290"/>
      <c r="OF54" s="290"/>
      <c r="OG54" s="290"/>
      <c r="OH54" s="290"/>
      <c r="OI54" s="290"/>
      <c r="OJ54" s="290"/>
      <c r="OK54" s="290"/>
      <c r="OL54" s="290"/>
      <c r="OM54" s="290"/>
      <c r="ON54" s="290"/>
      <c r="OO54" s="290"/>
      <c r="OP54" s="290"/>
      <c r="OQ54" s="290"/>
      <c r="OR54" s="290"/>
      <c r="OS54" s="290"/>
      <c r="OT54" s="290"/>
      <c r="OU54" s="290"/>
      <c r="OV54" s="290"/>
      <c r="OW54" s="290"/>
      <c r="OX54" s="290"/>
      <c r="OY54" s="290"/>
      <c r="OZ54" s="290"/>
      <c r="PA54" s="290"/>
      <c r="PB54" s="290"/>
      <c r="PC54" s="290"/>
      <c r="PD54" s="290"/>
      <c r="PE54" s="290"/>
      <c r="PF54" s="290"/>
      <c r="PG54" s="290"/>
      <c r="PH54" s="290"/>
      <c r="PI54" s="290"/>
      <c r="PJ54" s="290"/>
      <c r="PK54" s="290"/>
      <c r="PL54" s="290"/>
      <c r="PM54" s="290"/>
      <c r="PN54" s="290"/>
      <c r="PO54" s="290"/>
      <c r="PP54" s="290"/>
      <c r="PQ54" s="290"/>
      <c r="PR54" s="290"/>
      <c r="PS54" s="290"/>
      <c r="PT54" s="290"/>
      <c r="PU54" s="290"/>
      <c r="PV54" s="290"/>
      <c r="PW54" s="290"/>
      <c r="PX54" s="290"/>
      <c r="PY54" s="290"/>
      <c r="PZ54" s="290"/>
      <c r="QA54" s="290"/>
      <c r="QB54" s="290"/>
      <c r="QC54" s="290"/>
      <c r="QD54" s="290"/>
      <c r="QE54" s="290"/>
      <c r="QF54" s="290"/>
      <c r="QG54" s="290"/>
      <c r="QH54" s="290"/>
      <c r="QI54" s="290"/>
      <c r="QJ54" s="290"/>
      <c r="QK54" s="290"/>
      <c r="QL54" s="290"/>
      <c r="QM54" s="290"/>
      <c r="QN54" s="290"/>
      <c r="QO54" s="290"/>
      <c r="QP54" s="290"/>
      <c r="QQ54" s="290"/>
      <c r="QR54" s="290"/>
      <c r="QS54" s="290"/>
      <c r="QT54" s="290"/>
      <c r="QU54" s="290"/>
      <c r="QV54" s="290"/>
      <c r="QW54" s="290"/>
      <c r="QX54" s="290"/>
      <c r="QY54" s="290"/>
      <c r="QZ54" s="290"/>
      <c r="RA54" s="290"/>
      <c r="RB54" s="290"/>
      <c r="RC54" s="290"/>
      <c r="RD54" s="290"/>
      <c r="RE54" s="290"/>
      <c r="RF54" s="290"/>
      <c r="RG54" s="290"/>
      <c r="RH54" s="290"/>
      <c r="RI54" s="290"/>
      <c r="RJ54" s="290"/>
      <c r="RK54" s="290"/>
      <c r="RL54" s="290"/>
      <c r="RM54" s="290"/>
      <c r="RN54" s="290"/>
      <c r="RO54" s="290"/>
      <c r="RP54" s="290"/>
      <c r="RQ54" s="290"/>
      <c r="RR54" s="290"/>
      <c r="RS54" s="290"/>
      <c r="RT54" s="290"/>
      <c r="RU54" s="290"/>
      <c r="RV54" s="290"/>
      <c r="RW54" s="290"/>
      <c r="RX54" s="290"/>
      <c r="RY54" s="290"/>
      <c r="RZ54" s="290"/>
      <c r="SA54" s="290"/>
      <c r="SB54" s="290"/>
      <c r="SC54" s="290"/>
      <c r="SD54" s="290"/>
      <c r="SE54" s="290"/>
      <c r="SF54" s="290"/>
      <c r="SG54" s="290"/>
      <c r="SH54" s="290"/>
      <c r="SI54" s="290"/>
      <c r="SJ54" s="290"/>
      <c r="SK54" s="290"/>
      <c r="SL54" s="290"/>
      <c r="SM54" s="290"/>
      <c r="SN54" s="290"/>
      <c r="SO54" s="290"/>
      <c r="SP54" s="290"/>
      <c r="SQ54" s="290"/>
      <c r="SR54" s="290"/>
      <c r="SS54" s="290"/>
      <c r="ST54" s="290"/>
      <c r="SU54" s="290"/>
      <c r="SV54" s="290"/>
      <c r="SW54" s="290"/>
      <c r="SX54" s="290"/>
      <c r="SY54" s="290"/>
      <c r="SZ54" s="290"/>
      <c r="TA54" s="290"/>
      <c r="TB54" s="290"/>
      <c r="TC54" s="290"/>
      <c r="TD54" s="290"/>
      <c r="TE54" s="290"/>
      <c r="TF54" s="290"/>
      <c r="TG54" s="290"/>
      <c r="TH54" s="290"/>
      <c r="TI54" s="290"/>
      <c r="TJ54" s="290"/>
      <c r="TK54" s="290"/>
      <c r="TL54" s="290"/>
      <c r="TM54" s="290"/>
      <c r="TN54" s="290"/>
      <c r="TO54" s="290"/>
      <c r="TP54" s="290"/>
      <c r="TQ54" s="290"/>
      <c r="TR54" s="290"/>
      <c r="TS54" s="290"/>
      <c r="TT54" s="290"/>
      <c r="TU54" s="290"/>
      <c r="TV54" s="290"/>
      <c r="TW54" s="290"/>
      <c r="TX54" s="290"/>
      <c r="TY54" s="290"/>
      <c r="TZ54" s="290"/>
      <c r="UA54" s="290"/>
      <c r="UB54" s="290"/>
      <c r="UC54" s="290"/>
      <c r="UD54" s="290"/>
      <c r="UE54" s="290"/>
      <c r="UF54" s="290"/>
      <c r="UG54" s="290"/>
      <c r="UH54" s="290"/>
      <c r="UI54" s="290"/>
      <c r="UJ54" s="290"/>
      <c r="UK54" s="290"/>
      <c r="UL54" s="290"/>
      <c r="UM54" s="290"/>
      <c r="UN54" s="290"/>
      <c r="UO54" s="290"/>
      <c r="UP54" s="290"/>
      <c r="UQ54" s="290"/>
      <c r="UR54" s="290"/>
      <c r="US54" s="290"/>
      <c r="UT54" s="290"/>
      <c r="UU54" s="290"/>
      <c r="UV54" s="290"/>
      <c r="UW54" s="290"/>
      <c r="UX54" s="290"/>
      <c r="UY54" s="290"/>
      <c r="UZ54" s="290"/>
      <c r="VA54" s="290"/>
      <c r="VB54" s="290"/>
      <c r="VC54" s="290"/>
      <c r="VD54" s="290"/>
      <c r="VE54" s="290"/>
      <c r="VF54" s="290"/>
      <c r="VG54" s="290"/>
      <c r="VH54" s="290"/>
      <c r="VI54" s="290"/>
      <c r="VJ54" s="290"/>
      <c r="VK54" s="290"/>
      <c r="VL54" s="290"/>
      <c r="VM54" s="290"/>
      <c r="VN54" s="290"/>
      <c r="VO54" s="290"/>
      <c r="VP54" s="290"/>
      <c r="VQ54" s="290"/>
      <c r="VR54" s="290"/>
      <c r="VS54" s="290"/>
      <c r="VT54" s="290"/>
      <c r="VU54" s="290"/>
      <c r="VV54" s="290"/>
      <c r="VW54" s="290"/>
      <c r="VX54" s="290"/>
      <c r="VY54" s="290"/>
      <c r="VZ54" s="290"/>
      <c r="WA54" s="290"/>
      <c r="WB54" s="290"/>
      <c r="WC54" s="290"/>
      <c r="WD54" s="290"/>
      <c r="WE54" s="290"/>
      <c r="WF54" s="290"/>
      <c r="WG54" s="290"/>
      <c r="WH54" s="290"/>
      <c r="WI54" s="290"/>
      <c r="WJ54" s="290"/>
      <c r="WK54" s="290"/>
      <c r="WL54" s="290"/>
      <c r="WM54" s="290"/>
      <c r="WN54" s="290"/>
      <c r="WO54" s="290"/>
      <c r="WP54" s="290"/>
      <c r="WQ54" s="290"/>
      <c r="WR54" s="290"/>
      <c r="WS54" s="290"/>
      <c r="WT54" s="290"/>
      <c r="WU54" s="290"/>
      <c r="WV54" s="290"/>
      <c r="WW54" s="290"/>
      <c r="WX54" s="290"/>
      <c r="WY54" s="290"/>
      <c r="WZ54" s="290"/>
      <c r="XA54" s="290"/>
      <c r="XB54" s="290"/>
      <c r="XC54" s="290"/>
      <c r="XD54" s="290"/>
      <c r="XE54" s="290"/>
      <c r="XF54" s="290"/>
      <c r="XG54" s="290"/>
      <c r="XH54" s="290"/>
      <c r="XI54" s="290"/>
      <c r="XJ54" s="290"/>
      <c r="XK54" s="290"/>
      <c r="XL54" s="290"/>
      <c r="XM54" s="290"/>
      <c r="XN54" s="290"/>
      <c r="XO54" s="290"/>
      <c r="XP54" s="290"/>
      <c r="XQ54" s="290"/>
      <c r="XR54" s="290"/>
      <c r="XS54" s="290"/>
      <c r="XT54" s="290"/>
      <c r="XU54" s="290"/>
      <c r="XV54" s="290"/>
      <c r="XW54" s="290"/>
      <c r="XX54" s="290"/>
      <c r="XY54" s="290"/>
      <c r="XZ54" s="290"/>
      <c r="YA54" s="290"/>
      <c r="YB54" s="290"/>
      <c r="YC54" s="290"/>
      <c r="YD54" s="290"/>
      <c r="YE54" s="290"/>
      <c r="YF54" s="290"/>
      <c r="YG54" s="290"/>
      <c r="YH54" s="290"/>
      <c r="YI54" s="290"/>
      <c r="YJ54" s="290"/>
      <c r="YK54" s="290"/>
      <c r="YL54" s="290"/>
      <c r="YM54" s="290"/>
      <c r="YN54" s="290"/>
      <c r="YO54" s="290"/>
      <c r="YP54" s="290"/>
      <c r="YQ54" s="290"/>
      <c r="YR54" s="290"/>
      <c r="YS54" s="290"/>
      <c r="YT54" s="290"/>
      <c r="YU54" s="290"/>
      <c r="YV54" s="290"/>
      <c r="YW54" s="290"/>
      <c r="YX54" s="290"/>
      <c r="YY54" s="290"/>
      <c r="YZ54" s="290"/>
      <c r="ZA54" s="290"/>
      <c r="ZB54" s="290"/>
      <c r="ZC54" s="290"/>
      <c r="ZD54" s="290"/>
      <c r="ZE54" s="290"/>
      <c r="ZF54" s="290"/>
      <c r="ZG54" s="290"/>
      <c r="ZH54" s="290"/>
      <c r="ZI54" s="290"/>
      <c r="ZJ54" s="290"/>
      <c r="ZK54" s="290"/>
      <c r="ZL54" s="290"/>
      <c r="ZM54" s="290"/>
      <c r="ZN54" s="290"/>
      <c r="ZO54" s="290"/>
      <c r="ZP54" s="290"/>
      <c r="ZQ54" s="290"/>
      <c r="ZR54" s="290"/>
      <c r="ZS54" s="290"/>
      <c r="ZT54" s="290"/>
      <c r="ZU54" s="290"/>
      <c r="ZV54" s="290"/>
      <c r="ZW54" s="290"/>
      <c r="ZX54" s="290"/>
      <c r="ZY54" s="290"/>
      <c r="ZZ54" s="290"/>
      <c r="AAA54" s="290"/>
      <c r="AAB54" s="290"/>
      <c r="AAC54" s="290"/>
      <c r="AAD54" s="290"/>
      <c r="AAE54" s="290"/>
      <c r="AAF54" s="290"/>
      <c r="AAG54" s="290"/>
      <c r="AAH54" s="290"/>
      <c r="AAI54" s="290"/>
      <c r="AAJ54" s="290"/>
      <c r="AAK54" s="290"/>
      <c r="AAL54" s="290"/>
      <c r="AAM54" s="290"/>
      <c r="AAN54" s="290"/>
      <c r="AAO54" s="290"/>
      <c r="AAP54" s="290"/>
      <c r="AAQ54" s="290"/>
      <c r="AAR54" s="290"/>
      <c r="AAS54" s="290"/>
      <c r="AAT54" s="290"/>
      <c r="AAU54" s="290"/>
      <c r="AAV54" s="290"/>
      <c r="AAW54" s="290"/>
      <c r="AAX54" s="290"/>
      <c r="AAY54" s="290"/>
      <c r="AAZ54" s="290"/>
      <c r="ABA54" s="290"/>
      <c r="ABB54" s="290"/>
      <c r="ABC54" s="290"/>
      <c r="ABD54" s="290"/>
      <c r="ABE54" s="290"/>
      <c r="ABF54" s="290"/>
      <c r="ABG54" s="290"/>
      <c r="ABH54" s="290"/>
      <c r="ABI54" s="290"/>
      <c r="ABJ54" s="290"/>
      <c r="ABK54" s="290"/>
      <c r="ABL54" s="290"/>
      <c r="ABM54" s="290"/>
      <c r="ABN54" s="290"/>
      <c r="ABO54" s="290"/>
      <c r="ABP54" s="290"/>
      <c r="ABQ54" s="290"/>
      <c r="ABR54" s="290"/>
      <c r="ABS54" s="290"/>
      <c r="ABT54" s="290"/>
      <c r="ABU54" s="290"/>
      <c r="ABV54" s="290"/>
      <c r="ABW54" s="290"/>
      <c r="ABX54" s="290"/>
      <c r="ABY54" s="290"/>
      <c r="ABZ54" s="290"/>
      <c r="ACA54" s="290"/>
      <c r="ACB54" s="290"/>
      <c r="ACC54" s="290"/>
      <c r="ACD54" s="290"/>
      <c r="ACE54" s="290"/>
      <c r="ACF54" s="290"/>
      <c r="ACG54" s="290"/>
      <c r="ACH54" s="290"/>
      <c r="ACI54" s="290"/>
      <c r="ACJ54" s="290"/>
      <c r="ACK54" s="290"/>
      <c r="ACL54" s="290"/>
      <c r="ACM54" s="290"/>
      <c r="ACN54" s="290"/>
      <c r="ACO54" s="290"/>
      <c r="ACP54" s="290"/>
      <c r="ACQ54" s="290"/>
      <c r="ACR54" s="290"/>
      <c r="ACS54" s="290"/>
      <c r="ACT54" s="290"/>
      <c r="ACU54" s="290"/>
      <c r="ACV54" s="290"/>
      <c r="ACW54" s="290"/>
      <c r="ACX54" s="290"/>
      <c r="ACY54" s="290"/>
      <c r="ACZ54" s="290"/>
      <c r="ADA54" s="290"/>
      <c r="ADB54" s="290"/>
      <c r="ADC54" s="290"/>
      <c r="ADD54" s="290"/>
      <c r="ADE54" s="290"/>
      <c r="ADF54" s="290"/>
      <c r="ADG54" s="290"/>
      <c r="ADH54" s="290"/>
      <c r="ADI54" s="290"/>
      <c r="ADJ54" s="290"/>
      <c r="ADK54" s="290"/>
      <c r="ADL54" s="290"/>
      <c r="ADM54" s="290"/>
      <c r="ADN54" s="290"/>
      <c r="ADO54" s="290"/>
      <c r="ADP54" s="290"/>
      <c r="ADQ54" s="290"/>
      <c r="ADR54" s="290"/>
      <c r="ADS54" s="290"/>
      <c r="ADT54" s="290"/>
      <c r="ADU54" s="290"/>
      <c r="ADV54" s="290"/>
      <c r="ADW54" s="290"/>
      <c r="ADX54" s="290"/>
      <c r="ADY54" s="290"/>
      <c r="ADZ54" s="290"/>
      <c r="AEA54" s="290"/>
      <c r="AEB54" s="290"/>
      <c r="AEC54" s="290"/>
      <c r="AED54" s="290"/>
      <c r="AEE54" s="290"/>
      <c r="AEF54" s="290"/>
      <c r="AEG54" s="290"/>
      <c r="AEH54" s="290"/>
      <c r="AEI54" s="290"/>
      <c r="AEJ54" s="290"/>
      <c r="AEK54" s="290"/>
      <c r="AEL54" s="290"/>
      <c r="AEM54" s="290"/>
      <c r="AEN54" s="290"/>
      <c r="AEO54" s="290"/>
      <c r="AEP54" s="290"/>
      <c r="AEQ54" s="290"/>
      <c r="AER54" s="290"/>
      <c r="AES54" s="290"/>
      <c r="AET54" s="290"/>
      <c r="AEU54" s="290"/>
      <c r="AEV54" s="290"/>
      <c r="AEW54" s="290"/>
      <c r="AEX54" s="290"/>
      <c r="AEY54" s="290"/>
      <c r="AEZ54" s="290"/>
      <c r="AFA54" s="290"/>
      <c r="AFB54" s="290"/>
      <c r="AFC54" s="290"/>
      <c r="AFD54" s="290"/>
      <c r="AFE54" s="290"/>
      <c r="AFF54" s="290"/>
      <c r="AFG54" s="290"/>
      <c r="AFH54" s="290"/>
      <c r="AFI54" s="290"/>
      <c r="AFJ54" s="290"/>
      <c r="AFK54" s="290"/>
      <c r="AFL54" s="290"/>
      <c r="AFM54" s="290"/>
      <c r="AFN54" s="290"/>
      <c r="AFO54" s="290"/>
      <c r="AFP54" s="290"/>
      <c r="AFQ54" s="290"/>
      <c r="AFR54" s="290"/>
      <c r="AFS54" s="290"/>
      <c r="AFT54" s="290"/>
      <c r="AFU54" s="290"/>
      <c r="AFV54" s="290"/>
      <c r="AFW54" s="290"/>
      <c r="AFX54" s="290"/>
      <c r="AFY54" s="290"/>
      <c r="AFZ54" s="290"/>
      <c r="AGA54" s="290"/>
      <c r="AGB54" s="290"/>
      <c r="AGC54" s="290"/>
      <c r="AGD54" s="290"/>
      <c r="AGE54" s="290"/>
      <c r="AGF54" s="290"/>
      <c r="AGG54" s="290"/>
      <c r="AGH54" s="290"/>
      <c r="AGI54" s="290"/>
      <c r="AGJ54" s="290"/>
      <c r="AGK54" s="290"/>
      <c r="AGL54" s="290"/>
      <c r="AGM54" s="290"/>
      <c r="AGN54" s="290"/>
      <c r="AGO54" s="290"/>
      <c r="AGP54" s="290"/>
      <c r="AGQ54" s="290"/>
      <c r="AGR54" s="290"/>
      <c r="AGS54" s="290"/>
      <c r="AGT54" s="290"/>
      <c r="AGU54" s="290"/>
      <c r="AGV54" s="290"/>
      <c r="AGW54" s="290"/>
      <c r="AGX54" s="290"/>
      <c r="AGY54" s="290"/>
      <c r="AGZ54" s="290"/>
      <c r="AHA54" s="290"/>
      <c r="AHB54" s="290"/>
      <c r="AHC54" s="290"/>
      <c r="AHD54" s="290"/>
      <c r="AHE54" s="290"/>
      <c r="AHF54" s="290"/>
      <c r="AHG54" s="290"/>
      <c r="AHH54" s="290"/>
      <c r="AHI54" s="290"/>
      <c r="AHJ54" s="290"/>
      <c r="AHK54" s="290"/>
      <c r="AHL54" s="290"/>
      <c r="AHM54" s="290"/>
      <c r="AHN54" s="290"/>
      <c r="AHO54" s="290"/>
      <c r="AHP54" s="290"/>
      <c r="AHQ54" s="290"/>
      <c r="AHR54" s="290"/>
      <c r="AHS54" s="290"/>
      <c r="AHT54" s="290"/>
      <c r="AHU54" s="290"/>
      <c r="AHV54" s="290"/>
      <c r="AHW54" s="290"/>
      <c r="AHX54" s="290"/>
      <c r="AHY54" s="290"/>
      <c r="AHZ54" s="290"/>
      <c r="AIA54" s="290"/>
      <c r="AIB54" s="290"/>
      <c r="AIC54" s="290"/>
      <c r="AID54" s="290"/>
      <c r="AIE54" s="290"/>
      <c r="AIF54" s="290"/>
      <c r="AIG54" s="290"/>
      <c r="AIH54" s="290"/>
      <c r="AII54" s="290"/>
      <c r="AIJ54" s="290"/>
      <c r="AIK54" s="290"/>
      <c r="AIL54" s="290"/>
      <c r="AIM54" s="290"/>
      <c r="AIN54" s="290"/>
      <c r="AIO54" s="290"/>
      <c r="AIP54" s="290"/>
      <c r="AIQ54" s="290"/>
      <c r="AIR54" s="290"/>
      <c r="AIS54" s="290"/>
      <c r="AIT54" s="290"/>
      <c r="AIU54" s="290"/>
      <c r="AIV54" s="290"/>
      <c r="AIW54" s="290"/>
      <c r="AIX54" s="290"/>
      <c r="AIY54" s="290"/>
      <c r="AIZ54" s="290"/>
      <c r="AJA54" s="290"/>
      <c r="AJB54" s="290"/>
      <c r="AJC54" s="290"/>
      <c r="AJD54" s="290"/>
      <c r="AJE54" s="290"/>
      <c r="AJF54" s="290"/>
      <c r="AJG54" s="290"/>
      <c r="AJH54" s="290"/>
      <c r="AJI54" s="290"/>
      <c r="AJJ54" s="290"/>
      <c r="AJK54" s="290"/>
      <c r="AJL54" s="290"/>
      <c r="AJM54" s="290"/>
      <c r="AJN54" s="290"/>
      <c r="AJO54" s="290"/>
      <c r="AJP54" s="290"/>
      <c r="AJQ54" s="290"/>
      <c r="AJR54" s="290"/>
      <c r="AJS54" s="290"/>
      <c r="AJT54" s="290"/>
      <c r="AJU54" s="290"/>
      <c r="AJV54" s="290"/>
      <c r="AJW54" s="290"/>
      <c r="AJX54" s="290"/>
      <c r="AJY54" s="290"/>
      <c r="AJZ54" s="290"/>
      <c r="AKA54" s="290"/>
      <c r="AKB54" s="290"/>
      <c r="AKC54" s="290"/>
      <c r="AKD54" s="290"/>
      <c r="AKE54" s="290"/>
      <c r="AKF54" s="290"/>
      <c r="AKG54" s="290"/>
      <c r="AKH54" s="290"/>
      <c r="AKI54" s="290"/>
      <c r="AKJ54" s="290"/>
      <c r="AKK54" s="290"/>
      <c r="AKL54" s="290"/>
      <c r="AKM54" s="290"/>
      <c r="AKN54" s="290"/>
      <c r="AKO54" s="290"/>
      <c r="AKP54" s="290"/>
      <c r="AKQ54" s="290"/>
      <c r="AKR54" s="290"/>
      <c r="AKS54" s="290"/>
      <c r="AKT54" s="290"/>
      <c r="AKU54" s="290"/>
      <c r="AKV54" s="290"/>
      <c r="AKW54" s="290"/>
      <c r="AKX54" s="290"/>
      <c r="AKY54" s="290"/>
      <c r="AKZ54" s="290"/>
      <c r="ALA54" s="290"/>
      <c r="ALB54" s="290"/>
      <c r="ALC54" s="290"/>
      <c r="ALD54" s="290"/>
      <c r="ALE54" s="290"/>
      <c r="ALF54" s="290"/>
      <c r="ALG54" s="290"/>
      <c r="ALH54" s="290"/>
      <c r="ALI54" s="290"/>
      <c r="ALJ54" s="290"/>
      <c r="ALK54" s="290"/>
      <c r="ALL54" s="290"/>
      <c r="ALM54" s="290"/>
      <c r="ALN54" s="290"/>
      <c r="ALO54" s="290"/>
      <c r="ALP54" s="290"/>
      <c r="ALQ54" s="290"/>
      <c r="ALR54" s="290"/>
      <c r="ALS54" s="290"/>
      <c r="ALT54" s="290"/>
      <c r="ALU54" s="290"/>
      <c r="ALV54" s="290"/>
      <c r="ALW54" s="290"/>
      <c r="ALX54" s="290"/>
      <c r="ALY54" s="290"/>
      <c r="ALZ54" s="290"/>
      <c r="AMA54" s="290"/>
      <c r="AMB54" s="290"/>
      <c r="AMC54" s="290"/>
      <c r="AMD54" s="290"/>
      <c r="AME54" s="290"/>
      <c r="AMF54" s="290"/>
      <c r="AMG54" s="290"/>
      <c r="AMH54" s="290"/>
      <c r="AMI54" s="290"/>
      <c r="AMJ54" s="290"/>
      <c r="AMK54" s="290"/>
      <c r="AML54" s="290"/>
      <c r="AMM54" s="290"/>
      <c r="AMN54" s="290"/>
      <c r="AMO54" s="290"/>
      <c r="AMP54" s="290"/>
      <c r="AMQ54" s="290"/>
      <c r="AMR54" s="290"/>
      <c r="AMS54" s="290"/>
      <c r="AMT54" s="290"/>
      <c r="AMU54" s="290"/>
      <c r="AMV54" s="290"/>
      <c r="AMW54" s="290"/>
      <c r="AMX54" s="290"/>
      <c r="AMY54" s="290"/>
      <c r="AMZ54" s="290"/>
      <c r="ANA54" s="290"/>
      <c r="ANB54" s="290"/>
      <c r="ANC54" s="290"/>
      <c r="AND54" s="290"/>
      <c r="ANE54" s="290"/>
      <c r="ANF54" s="290"/>
      <c r="ANG54" s="290"/>
      <c r="ANH54" s="290"/>
      <c r="ANI54" s="290"/>
      <c r="ANJ54" s="290"/>
      <c r="ANK54" s="290"/>
      <c r="ANL54" s="290"/>
      <c r="ANM54" s="290"/>
      <c r="ANN54" s="290"/>
      <c r="ANO54" s="290"/>
      <c r="ANP54" s="290"/>
      <c r="ANQ54" s="290"/>
      <c r="ANR54" s="290"/>
      <c r="ANS54" s="290"/>
      <c r="ANT54" s="290"/>
      <c r="ANU54" s="290"/>
      <c r="ANV54" s="290"/>
      <c r="ANW54" s="290"/>
      <c r="ANX54" s="290"/>
      <c r="ANY54" s="290"/>
      <c r="ANZ54" s="290"/>
      <c r="AOA54" s="290"/>
      <c r="AOB54" s="290"/>
      <c r="AOC54" s="290"/>
      <c r="AOD54" s="290"/>
      <c r="AOE54" s="290"/>
      <c r="AOF54" s="290"/>
      <c r="AOG54" s="290"/>
      <c r="AOH54" s="290"/>
      <c r="AOI54" s="290"/>
      <c r="AOJ54" s="290"/>
      <c r="AOK54" s="290"/>
      <c r="AOL54" s="290"/>
      <c r="AOM54" s="290"/>
      <c r="AON54" s="290"/>
      <c r="AOO54" s="290"/>
      <c r="AOP54" s="290"/>
      <c r="AOQ54" s="290"/>
      <c r="AOR54" s="290"/>
      <c r="AOS54" s="290"/>
      <c r="AOT54" s="290"/>
      <c r="AOU54" s="290"/>
      <c r="AOV54" s="290"/>
      <c r="AOW54" s="290"/>
      <c r="AOX54" s="290"/>
      <c r="AOY54" s="290"/>
      <c r="AOZ54" s="290"/>
      <c r="APA54" s="290"/>
      <c r="APB54" s="290"/>
      <c r="APC54" s="290"/>
      <c r="APD54" s="290"/>
      <c r="APE54" s="290"/>
      <c r="APF54" s="290"/>
      <c r="APG54" s="290"/>
      <c r="APH54" s="290"/>
      <c r="API54" s="290"/>
      <c r="APJ54" s="290"/>
      <c r="APK54" s="290"/>
      <c r="APL54" s="290"/>
      <c r="APM54" s="290"/>
      <c r="APN54" s="290"/>
      <c r="APO54" s="290"/>
      <c r="APP54" s="290"/>
      <c r="APQ54" s="290"/>
      <c r="APR54" s="290"/>
      <c r="APS54" s="290"/>
      <c r="APT54" s="290"/>
      <c r="APU54" s="290"/>
      <c r="APV54" s="290"/>
      <c r="APW54" s="290"/>
      <c r="APX54" s="290"/>
      <c r="APY54" s="290"/>
      <c r="APZ54" s="290"/>
      <c r="AQA54" s="290"/>
      <c r="AQB54" s="290"/>
      <c r="AQC54" s="290"/>
      <c r="AQD54" s="290"/>
      <c r="AQE54" s="290"/>
      <c r="AQF54" s="290"/>
      <c r="AQG54" s="290"/>
      <c r="AQH54" s="290"/>
      <c r="AQI54" s="290"/>
      <c r="AQJ54" s="290"/>
      <c r="AQK54" s="290"/>
      <c r="AQL54" s="290"/>
      <c r="AQM54" s="290"/>
      <c r="AQN54" s="290"/>
      <c r="AQO54" s="290"/>
      <c r="AQP54" s="290"/>
      <c r="AQQ54" s="290"/>
      <c r="AQR54" s="290"/>
      <c r="AQS54" s="290"/>
      <c r="AQT54" s="290"/>
      <c r="AQU54" s="290"/>
      <c r="AQV54" s="290"/>
      <c r="AQW54" s="290"/>
      <c r="AQX54" s="290"/>
      <c r="AQY54" s="290"/>
      <c r="AQZ54" s="290"/>
      <c r="ARA54" s="290"/>
      <c r="ARB54" s="290"/>
      <c r="ARC54" s="290"/>
      <c r="ARD54" s="290"/>
      <c r="ARE54" s="290"/>
      <c r="ARF54" s="290"/>
      <c r="ARG54" s="290"/>
      <c r="ARH54" s="290"/>
      <c r="ARI54" s="290"/>
      <c r="ARJ54" s="290"/>
      <c r="ARK54" s="290"/>
      <c r="ARL54" s="290"/>
      <c r="ARM54" s="290"/>
      <c r="ARN54" s="290"/>
      <c r="ARO54" s="290"/>
      <c r="ARP54" s="290"/>
      <c r="ARQ54" s="290"/>
      <c r="ARR54" s="290"/>
      <c r="ARS54" s="290"/>
      <c r="ART54" s="290"/>
      <c r="ARU54" s="290"/>
      <c r="ARV54" s="290"/>
      <c r="ARW54" s="290"/>
      <c r="ARX54" s="290"/>
      <c r="ARY54" s="290"/>
      <c r="ARZ54" s="290"/>
      <c r="ASA54" s="290"/>
      <c r="ASB54" s="290"/>
      <c r="ASC54" s="290"/>
      <c r="ASD54" s="290"/>
      <c r="ASE54" s="290"/>
      <c r="ASF54" s="290"/>
      <c r="ASG54" s="290"/>
      <c r="ASH54" s="290"/>
      <c r="ASI54" s="290"/>
      <c r="ASJ54" s="290"/>
      <c r="ASK54" s="290"/>
      <c r="ASL54" s="290"/>
      <c r="ASM54" s="290"/>
      <c r="ASN54" s="290"/>
      <c r="ASO54" s="290"/>
      <c r="ASP54" s="290"/>
      <c r="ASQ54" s="290"/>
      <c r="ASR54" s="290"/>
      <c r="ASS54" s="290"/>
      <c r="AST54" s="290"/>
      <c r="ASU54" s="290"/>
      <c r="ASV54" s="290"/>
      <c r="ASW54" s="290"/>
      <c r="ASX54" s="290"/>
      <c r="ASY54" s="290"/>
      <c r="ASZ54" s="290"/>
      <c r="ATA54" s="290"/>
      <c r="ATB54" s="290"/>
      <c r="ATC54" s="290"/>
      <c r="ATD54" s="290"/>
      <c r="ATE54" s="290"/>
      <c r="ATF54" s="290"/>
      <c r="ATG54" s="290"/>
      <c r="ATH54" s="290"/>
      <c r="ATI54" s="290"/>
      <c r="ATJ54" s="290"/>
      <c r="ATK54" s="290"/>
      <c r="ATL54" s="290"/>
      <c r="ATM54" s="290"/>
      <c r="ATN54" s="290"/>
      <c r="ATO54" s="290"/>
      <c r="ATP54" s="290"/>
      <c r="ATQ54" s="290"/>
      <c r="ATR54" s="290"/>
      <c r="ATS54" s="290"/>
      <c r="ATT54" s="290"/>
      <c r="ATU54" s="290"/>
      <c r="ATV54" s="290"/>
      <c r="ATW54" s="290"/>
      <c r="ATX54" s="290"/>
      <c r="ATY54" s="290"/>
      <c r="ATZ54" s="290"/>
      <c r="AUA54" s="290"/>
      <c r="AUB54" s="290"/>
      <c r="AUC54" s="290"/>
      <c r="AUD54" s="290"/>
      <c r="AUE54" s="290"/>
      <c r="AUF54" s="290"/>
      <c r="AUG54" s="290"/>
      <c r="AUH54" s="290"/>
      <c r="AUI54" s="290"/>
      <c r="AUJ54" s="290"/>
      <c r="AUK54" s="290"/>
      <c r="AUL54" s="290"/>
      <c r="AUM54" s="290"/>
      <c r="AUN54" s="290"/>
      <c r="AUO54" s="290"/>
      <c r="AUP54" s="290"/>
      <c r="AUQ54" s="290"/>
      <c r="AUR54" s="290"/>
      <c r="AUS54" s="290"/>
      <c r="AUT54" s="290"/>
      <c r="AUU54" s="290"/>
      <c r="AUV54" s="290"/>
      <c r="AUW54" s="290"/>
      <c r="AUX54" s="290"/>
      <c r="AUY54" s="290"/>
      <c r="AUZ54" s="290"/>
      <c r="AVA54" s="290"/>
      <c r="AVB54" s="290"/>
      <c r="AVC54" s="290"/>
      <c r="AVD54" s="290"/>
      <c r="AVE54" s="290"/>
      <c r="AVF54" s="290"/>
      <c r="AVG54" s="290"/>
      <c r="AVH54" s="290"/>
      <c r="AVI54" s="290"/>
      <c r="AVJ54" s="290"/>
      <c r="AVK54" s="290"/>
      <c r="AVL54" s="290"/>
      <c r="AVM54" s="290"/>
      <c r="AVN54" s="290"/>
      <c r="AVO54" s="290"/>
      <c r="AVP54" s="290"/>
      <c r="AVQ54" s="290"/>
      <c r="AVR54" s="290"/>
      <c r="AVS54" s="290"/>
      <c r="AVT54" s="290"/>
      <c r="AVU54" s="290"/>
      <c r="AVV54" s="290"/>
      <c r="AVW54" s="290"/>
      <c r="AVX54" s="290"/>
      <c r="AVY54" s="290"/>
      <c r="AVZ54" s="290"/>
      <c r="AWA54" s="290"/>
      <c r="AWB54" s="290"/>
      <c r="AWC54" s="290"/>
      <c r="AWD54" s="290"/>
      <c r="AWE54" s="290"/>
      <c r="AWF54" s="290"/>
      <c r="AWG54" s="290"/>
      <c r="AWH54" s="290"/>
      <c r="AWI54" s="290"/>
      <c r="AWJ54" s="290"/>
      <c r="AWK54" s="290"/>
      <c r="AWL54" s="290"/>
      <c r="AWM54" s="290"/>
      <c r="AWN54" s="290"/>
      <c r="AWO54" s="290"/>
      <c r="AWP54" s="290"/>
      <c r="AWQ54" s="290"/>
      <c r="AWR54" s="290"/>
      <c r="AWS54" s="290"/>
      <c r="AWT54" s="290"/>
      <c r="AWU54" s="290"/>
      <c r="AWV54" s="290"/>
      <c r="AWW54" s="290"/>
      <c r="AWX54" s="290"/>
      <c r="AWY54" s="290"/>
      <c r="AWZ54" s="290"/>
      <c r="AXA54" s="290"/>
      <c r="AXB54" s="290"/>
      <c r="AXC54" s="290"/>
      <c r="AXD54" s="290"/>
      <c r="AXE54" s="290"/>
      <c r="AXF54" s="290"/>
      <c r="AXG54" s="290"/>
      <c r="AXH54" s="290"/>
      <c r="AXI54" s="290"/>
      <c r="AXJ54" s="290"/>
      <c r="AXK54" s="290"/>
      <c r="AXL54" s="290"/>
      <c r="AXM54" s="290"/>
      <c r="AXN54" s="290"/>
      <c r="AXO54" s="290"/>
      <c r="AXP54" s="290"/>
      <c r="AXQ54" s="290"/>
      <c r="AXR54" s="290"/>
      <c r="AXS54" s="290"/>
      <c r="AXT54" s="290"/>
      <c r="AXU54" s="290"/>
      <c r="AXV54" s="290"/>
      <c r="AXW54" s="290"/>
      <c r="AXX54" s="290"/>
      <c r="AXY54" s="290"/>
      <c r="AXZ54" s="290"/>
      <c r="AYA54" s="290"/>
      <c r="AYB54" s="290"/>
      <c r="AYC54" s="290"/>
      <c r="AYD54" s="290"/>
      <c r="AYE54" s="290"/>
      <c r="AYF54" s="290"/>
      <c r="AYG54" s="290"/>
      <c r="AYH54" s="290"/>
      <c r="AYI54" s="290"/>
      <c r="AYJ54" s="290"/>
      <c r="AYK54" s="290"/>
      <c r="AYL54" s="290"/>
      <c r="AYM54" s="290"/>
      <c r="AYN54" s="290"/>
      <c r="AYO54" s="290"/>
      <c r="AYP54" s="290"/>
      <c r="AYQ54" s="290"/>
      <c r="AYR54" s="290"/>
      <c r="AYS54" s="290"/>
      <c r="AYT54" s="290"/>
      <c r="AYU54" s="290"/>
      <c r="AYV54" s="290"/>
      <c r="AYW54" s="290"/>
      <c r="AYX54" s="290"/>
      <c r="AYY54" s="290"/>
      <c r="AYZ54" s="290"/>
      <c r="AZA54" s="290"/>
      <c r="AZB54" s="290"/>
      <c r="AZC54" s="290"/>
      <c r="AZD54" s="290"/>
      <c r="AZE54" s="290"/>
      <c r="AZF54" s="290"/>
      <c r="AZG54" s="290"/>
      <c r="AZH54" s="290"/>
      <c r="AZI54" s="290"/>
      <c r="AZJ54" s="290"/>
      <c r="AZK54" s="290"/>
      <c r="AZL54" s="290"/>
      <c r="AZM54" s="290"/>
      <c r="AZN54" s="290"/>
      <c r="AZO54" s="290"/>
      <c r="AZP54" s="290"/>
      <c r="AZQ54" s="290"/>
      <c r="AZR54" s="290"/>
      <c r="AZS54" s="290"/>
      <c r="AZT54" s="290"/>
      <c r="AZU54" s="290"/>
      <c r="AZV54" s="290"/>
      <c r="AZW54" s="290"/>
      <c r="AZX54" s="290"/>
      <c r="AZY54" s="290"/>
      <c r="AZZ54" s="290"/>
      <c r="BAA54" s="290"/>
      <c r="BAB54" s="290"/>
      <c r="BAC54" s="290"/>
      <c r="BAD54" s="290"/>
      <c r="BAE54" s="290"/>
      <c r="BAF54" s="290"/>
      <c r="BAG54" s="290"/>
      <c r="BAH54" s="290"/>
      <c r="BAI54" s="290"/>
      <c r="BAJ54" s="290"/>
      <c r="BAK54" s="290"/>
      <c r="BAL54" s="290"/>
      <c r="BAM54" s="290"/>
      <c r="BAN54" s="290"/>
      <c r="BAO54" s="290"/>
      <c r="BAP54" s="290"/>
      <c r="BAQ54" s="290"/>
      <c r="BAR54" s="290"/>
      <c r="BAS54" s="290"/>
      <c r="BAT54" s="290"/>
      <c r="BAU54" s="290"/>
      <c r="BAV54" s="290"/>
      <c r="BAW54" s="290"/>
      <c r="BAX54" s="290"/>
      <c r="BAY54" s="290"/>
      <c r="BAZ54" s="290"/>
      <c r="BBA54" s="290"/>
      <c r="BBB54" s="290"/>
      <c r="BBC54" s="290"/>
      <c r="BBD54" s="290"/>
      <c r="BBE54" s="290"/>
      <c r="BBF54" s="290"/>
      <c r="BBG54" s="290"/>
      <c r="BBH54" s="290"/>
      <c r="BBI54" s="290"/>
      <c r="BBJ54" s="290"/>
      <c r="BBK54" s="290"/>
      <c r="BBL54" s="290"/>
      <c r="BBM54" s="290"/>
      <c r="BBN54" s="290"/>
      <c r="BBO54" s="290"/>
      <c r="BBP54" s="290"/>
      <c r="BBQ54" s="290"/>
      <c r="BBR54" s="290"/>
      <c r="BBS54" s="290"/>
      <c r="BBT54" s="290"/>
      <c r="BBU54" s="290"/>
      <c r="BBV54" s="290"/>
      <c r="BBW54" s="290"/>
      <c r="BBX54" s="290"/>
      <c r="BBY54" s="290"/>
      <c r="BBZ54" s="290"/>
      <c r="BCA54" s="290"/>
      <c r="BCB54" s="290"/>
      <c r="BCC54" s="290"/>
      <c r="BCD54" s="290"/>
      <c r="BCE54" s="290"/>
      <c r="BCF54" s="290"/>
      <c r="BCG54" s="290"/>
      <c r="BCH54" s="290"/>
      <c r="BCI54" s="290"/>
      <c r="BCJ54" s="290"/>
      <c r="BCK54" s="290"/>
      <c r="BCL54" s="290"/>
      <c r="BCM54" s="290"/>
      <c r="BCN54" s="290"/>
      <c r="BCO54" s="290"/>
      <c r="BCP54" s="290"/>
      <c r="BCQ54" s="290"/>
      <c r="BCR54" s="290"/>
      <c r="BCS54" s="290"/>
      <c r="BCT54" s="290"/>
      <c r="BCU54" s="290"/>
      <c r="BCV54" s="290"/>
      <c r="BCW54" s="290"/>
      <c r="BCX54" s="290"/>
      <c r="BCY54" s="290"/>
      <c r="BCZ54" s="290"/>
      <c r="BDA54" s="290"/>
      <c r="BDB54" s="290"/>
      <c r="BDC54" s="290"/>
      <c r="BDD54" s="290"/>
      <c r="BDE54" s="290"/>
      <c r="BDF54" s="290"/>
      <c r="BDG54" s="290"/>
      <c r="BDH54" s="290"/>
      <c r="BDI54" s="290"/>
      <c r="BDJ54" s="290"/>
      <c r="BDK54" s="290"/>
      <c r="BDL54" s="290"/>
      <c r="BDM54" s="290"/>
      <c r="BDN54" s="290"/>
      <c r="BDO54" s="290"/>
      <c r="BDP54" s="290"/>
      <c r="BDQ54" s="290"/>
      <c r="BDR54" s="290"/>
      <c r="BDS54" s="290"/>
      <c r="BDT54" s="290"/>
      <c r="BDU54" s="290"/>
      <c r="BDV54" s="290"/>
      <c r="BDW54" s="290"/>
      <c r="BDX54" s="290"/>
      <c r="BDY54" s="290"/>
      <c r="BDZ54" s="290"/>
      <c r="BEA54" s="290"/>
      <c r="BEB54" s="290"/>
      <c r="BEC54" s="290"/>
      <c r="BED54" s="290"/>
      <c r="BEE54" s="290"/>
      <c r="BEF54" s="290"/>
      <c r="BEG54" s="290"/>
      <c r="BEH54" s="290"/>
      <c r="BEI54" s="290"/>
      <c r="BEJ54" s="290"/>
      <c r="BEK54" s="290"/>
      <c r="BEL54" s="290"/>
      <c r="BEM54" s="290"/>
      <c r="BEN54" s="290"/>
      <c r="BEO54" s="290"/>
      <c r="BEP54" s="290"/>
      <c r="BEQ54" s="290"/>
      <c r="BER54" s="290"/>
      <c r="BES54" s="290"/>
      <c r="BET54" s="290"/>
      <c r="BEU54" s="290"/>
      <c r="BEV54" s="290"/>
      <c r="BEW54" s="290"/>
      <c r="BEX54" s="290"/>
      <c r="BEY54" s="290"/>
      <c r="BEZ54" s="290"/>
      <c r="BFA54" s="290"/>
      <c r="BFB54" s="290"/>
      <c r="BFC54" s="290"/>
      <c r="BFD54" s="290"/>
      <c r="BFE54" s="290"/>
      <c r="BFF54" s="290"/>
      <c r="BFG54" s="290"/>
      <c r="BFH54" s="290"/>
      <c r="BFI54" s="290"/>
      <c r="BFJ54" s="290"/>
      <c r="BFK54" s="290"/>
      <c r="BFL54" s="290"/>
      <c r="BFM54" s="290"/>
      <c r="BFN54" s="290"/>
      <c r="BFO54" s="290"/>
      <c r="BFP54" s="290"/>
      <c r="BFQ54" s="290"/>
      <c r="BFR54" s="290"/>
      <c r="BFS54" s="290"/>
      <c r="BFT54" s="290"/>
      <c r="BFU54" s="290"/>
      <c r="BFV54" s="290"/>
      <c r="BFW54" s="290"/>
      <c r="BFX54" s="290"/>
      <c r="BFY54" s="290"/>
      <c r="BFZ54" s="290"/>
      <c r="BGA54" s="290"/>
      <c r="BGB54" s="290"/>
      <c r="BGC54" s="290"/>
      <c r="BGD54" s="290"/>
      <c r="BGE54" s="290"/>
      <c r="BGF54" s="290"/>
      <c r="BGG54" s="290"/>
      <c r="BGH54" s="290"/>
      <c r="BGI54" s="290"/>
      <c r="BGJ54" s="290"/>
      <c r="BGK54" s="290"/>
      <c r="BGL54" s="290"/>
      <c r="BGM54" s="290"/>
      <c r="BGN54" s="290"/>
      <c r="BGO54" s="290"/>
      <c r="BGP54" s="290"/>
      <c r="BGQ54" s="290"/>
      <c r="BGR54" s="290"/>
      <c r="BGS54" s="290"/>
      <c r="BGT54" s="290"/>
      <c r="BGU54" s="290"/>
      <c r="BGV54" s="290"/>
      <c r="BGW54" s="290"/>
      <c r="BGX54" s="290"/>
      <c r="BGY54" s="290"/>
      <c r="BGZ54" s="290"/>
      <c r="BHA54" s="290"/>
      <c r="BHB54" s="290"/>
      <c r="BHC54" s="290"/>
      <c r="BHD54" s="290"/>
      <c r="BHE54" s="290"/>
      <c r="BHF54" s="290"/>
      <c r="BHG54" s="290"/>
      <c r="BHH54" s="290"/>
      <c r="BHI54" s="290"/>
      <c r="BHJ54" s="290"/>
      <c r="BHK54" s="290"/>
      <c r="BHL54" s="290"/>
      <c r="BHM54" s="290"/>
      <c r="BHN54" s="290"/>
      <c r="BHO54" s="290"/>
      <c r="BHP54" s="290"/>
      <c r="BHQ54" s="290"/>
      <c r="BHR54" s="290"/>
      <c r="BHS54" s="290"/>
      <c r="BHT54" s="290"/>
      <c r="BHU54" s="290"/>
      <c r="BHV54" s="290"/>
      <c r="BHW54" s="290"/>
      <c r="BHX54" s="290"/>
      <c r="BHY54" s="290"/>
      <c r="BHZ54" s="290"/>
      <c r="BIA54" s="290"/>
      <c r="BIB54" s="290"/>
      <c r="BIC54" s="290"/>
      <c r="BID54" s="290"/>
      <c r="BIE54" s="290"/>
      <c r="BIF54" s="290"/>
      <c r="BIG54" s="290"/>
      <c r="BIH54" s="290"/>
      <c r="BII54" s="290"/>
      <c r="BIJ54" s="290"/>
      <c r="BIK54" s="290"/>
      <c r="BIL54" s="290"/>
      <c r="BIM54" s="290"/>
      <c r="BIN54" s="290"/>
      <c r="BIO54" s="290"/>
      <c r="BIP54" s="290"/>
      <c r="BIQ54" s="290"/>
      <c r="BIR54" s="290"/>
      <c r="BIS54" s="290"/>
      <c r="BIT54" s="290"/>
      <c r="BIU54" s="290"/>
      <c r="BIV54" s="290"/>
      <c r="BIW54" s="290"/>
      <c r="BIX54" s="290"/>
      <c r="BIY54" s="290"/>
      <c r="BIZ54" s="290"/>
      <c r="BJA54" s="290"/>
      <c r="BJB54" s="290"/>
      <c r="BJC54" s="290"/>
      <c r="BJD54" s="290"/>
      <c r="BJE54" s="290"/>
      <c r="BJF54" s="290"/>
      <c r="BJG54" s="290"/>
      <c r="BJH54" s="290"/>
      <c r="BJI54" s="290"/>
      <c r="BJJ54" s="290"/>
      <c r="BJK54" s="290"/>
      <c r="BJL54" s="290"/>
      <c r="BJM54" s="290"/>
      <c r="BJN54" s="290"/>
      <c r="BJO54" s="290"/>
      <c r="BJP54" s="290"/>
      <c r="BJQ54" s="290"/>
      <c r="BJR54" s="290"/>
      <c r="BJS54" s="290"/>
      <c r="BJT54" s="290"/>
      <c r="BJU54" s="290"/>
      <c r="BJV54" s="290"/>
      <c r="BJW54" s="290"/>
      <c r="BJX54" s="290"/>
      <c r="BJY54" s="290"/>
      <c r="BJZ54" s="290"/>
      <c r="BKA54" s="290"/>
      <c r="BKB54" s="290"/>
      <c r="BKC54" s="290"/>
      <c r="BKD54" s="290"/>
      <c r="BKE54" s="290"/>
      <c r="BKF54" s="290"/>
      <c r="BKG54" s="290"/>
      <c r="BKH54" s="290"/>
      <c r="BKI54" s="290"/>
      <c r="BKJ54" s="290"/>
      <c r="BKK54" s="290"/>
      <c r="BKL54" s="290"/>
      <c r="BKM54" s="290"/>
      <c r="BKN54" s="290"/>
      <c r="BKO54" s="290"/>
      <c r="BKP54" s="290"/>
      <c r="BKQ54" s="290"/>
      <c r="BKR54" s="290"/>
      <c r="BKS54" s="290"/>
      <c r="BKT54" s="290"/>
      <c r="BKU54" s="290"/>
      <c r="BKV54" s="290"/>
      <c r="BKW54" s="290"/>
      <c r="BKX54" s="290"/>
      <c r="BKY54" s="290"/>
      <c r="BKZ54" s="290"/>
      <c r="BLA54" s="290"/>
      <c r="BLB54" s="290"/>
      <c r="BLC54" s="290"/>
      <c r="BLD54" s="290"/>
      <c r="BLE54" s="290"/>
      <c r="BLF54" s="290"/>
      <c r="BLG54" s="290"/>
      <c r="BLH54" s="290"/>
      <c r="BLI54" s="290"/>
      <c r="BLJ54" s="290"/>
      <c r="BLK54" s="290"/>
      <c r="BLL54" s="290"/>
      <c r="BLM54" s="290"/>
      <c r="BLN54" s="290"/>
      <c r="BLO54" s="290"/>
      <c r="BLP54" s="290"/>
      <c r="BLQ54" s="290"/>
      <c r="BLR54" s="290"/>
      <c r="BLS54" s="290"/>
      <c r="BLT54" s="290"/>
      <c r="BLU54" s="290"/>
      <c r="BLV54" s="290"/>
      <c r="BLW54" s="290"/>
      <c r="BLX54" s="290"/>
      <c r="BLY54" s="290"/>
      <c r="BLZ54" s="290"/>
      <c r="BMA54" s="290"/>
      <c r="BMB54" s="290"/>
      <c r="BMC54" s="290"/>
      <c r="BMD54" s="290"/>
      <c r="BME54" s="290"/>
      <c r="BMF54" s="290"/>
      <c r="BMG54" s="290"/>
      <c r="BMH54" s="290"/>
      <c r="BMI54" s="290"/>
      <c r="BMJ54" s="290"/>
      <c r="BMK54" s="290"/>
      <c r="BML54" s="290"/>
      <c r="BMM54" s="290"/>
      <c r="BMN54" s="290"/>
      <c r="BMO54" s="290"/>
      <c r="BMP54" s="290"/>
      <c r="BMQ54" s="290"/>
      <c r="BMR54" s="290"/>
      <c r="BMS54" s="290"/>
      <c r="BMT54" s="290"/>
      <c r="BMU54" s="290"/>
      <c r="BMV54" s="290"/>
      <c r="BMW54" s="290"/>
      <c r="BMX54" s="290"/>
      <c r="BMY54" s="290"/>
      <c r="BMZ54" s="290"/>
      <c r="BNA54" s="290"/>
      <c r="BNB54" s="290"/>
      <c r="BNC54" s="290"/>
      <c r="BND54" s="290"/>
      <c r="BNE54" s="290"/>
      <c r="BNF54" s="290"/>
      <c r="BNG54" s="290"/>
      <c r="BNH54" s="290"/>
      <c r="BNI54" s="290"/>
      <c r="BNJ54" s="290"/>
      <c r="BNK54" s="290"/>
      <c r="BNL54" s="290"/>
      <c r="BNM54" s="290"/>
      <c r="BNN54" s="290"/>
      <c r="BNO54" s="290"/>
      <c r="BNP54" s="290"/>
      <c r="BNQ54" s="290"/>
      <c r="BNR54" s="290"/>
      <c r="BNS54" s="290"/>
      <c r="BNT54" s="290"/>
      <c r="BNU54" s="290"/>
      <c r="BNV54" s="290"/>
      <c r="BNW54" s="290"/>
      <c r="BNX54" s="290"/>
      <c r="BNY54" s="290"/>
      <c r="BNZ54" s="290"/>
      <c r="BOA54" s="290"/>
      <c r="BOB54" s="290"/>
      <c r="BOC54" s="290"/>
      <c r="BOD54" s="290"/>
      <c r="BOE54" s="290"/>
      <c r="BOF54" s="290"/>
      <c r="BOG54" s="290"/>
      <c r="BOH54" s="290"/>
      <c r="BOI54" s="290"/>
      <c r="BOJ54" s="290"/>
      <c r="BOK54" s="290"/>
      <c r="BOL54" s="290"/>
      <c r="BOM54" s="290"/>
      <c r="BON54" s="290"/>
      <c r="BOO54" s="290"/>
      <c r="BOP54" s="290"/>
      <c r="BOQ54" s="290"/>
      <c r="BOR54" s="290"/>
      <c r="BOS54" s="290"/>
      <c r="BOT54" s="290"/>
      <c r="BOU54" s="290"/>
      <c r="BOV54" s="290"/>
      <c r="BOW54" s="290"/>
      <c r="BOX54" s="290"/>
      <c r="BOY54" s="290"/>
      <c r="BOZ54" s="290"/>
      <c r="BPA54" s="290"/>
      <c r="BPB54" s="290"/>
      <c r="BPC54" s="290"/>
      <c r="BPD54" s="290"/>
      <c r="BPE54" s="290"/>
      <c r="BPF54" s="290"/>
      <c r="BPG54" s="290"/>
      <c r="BPH54" s="290"/>
      <c r="BPI54" s="290"/>
      <c r="BPJ54" s="290"/>
      <c r="BPK54" s="290"/>
      <c r="BPL54" s="290"/>
      <c r="BPM54" s="290"/>
      <c r="BPN54" s="290"/>
      <c r="BPO54" s="290"/>
      <c r="BPP54" s="290"/>
      <c r="BPQ54" s="290"/>
      <c r="BPR54" s="290"/>
      <c r="BPS54" s="290"/>
      <c r="BPT54" s="290"/>
      <c r="BPU54" s="290"/>
      <c r="BPV54" s="290"/>
      <c r="BPW54" s="290"/>
      <c r="BPX54" s="290"/>
      <c r="BPY54" s="290"/>
      <c r="BPZ54" s="290"/>
      <c r="BQA54" s="290"/>
      <c r="BQB54" s="290"/>
      <c r="BQC54" s="290"/>
      <c r="BQD54" s="290"/>
      <c r="BQE54" s="290"/>
      <c r="BQF54" s="290"/>
      <c r="BQG54" s="290"/>
      <c r="BQH54" s="290"/>
      <c r="BQI54" s="290"/>
      <c r="BQJ54" s="290"/>
      <c r="BQK54" s="290"/>
      <c r="BQL54" s="290"/>
      <c r="BQM54" s="290"/>
      <c r="BQN54" s="290"/>
      <c r="BQO54" s="290"/>
      <c r="BQP54" s="290"/>
      <c r="BQQ54" s="290"/>
      <c r="BQR54" s="290"/>
      <c r="BQS54" s="290"/>
      <c r="BQT54" s="290"/>
      <c r="BQU54" s="290"/>
      <c r="BQV54" s="290"/>
      <c r="BQW54" s="290"/>
      <c r="BQX54" s="290"/>
      <c r="BQY54" s="290"/>
      <c r="BQZ54" s="290"/>
      <c r="BRA54" s="290"/>
      <c r="BRB54" s="290"/>
      <c r="BRC54" s="290"/>
      <c r="BRD54" s="290"/>
      <c r="BRE54" s="290"/>
      <c r="BRF54" s="290"/>
      <c r="BRG54" s="290"/>
      <c r="BRH54" s="290"/>
      <c r="BRI54" s="290"/>
      <c r="BRJ54" s="290"/>
      <c r="BRK54" s="290"/>
      <c r="BRL54" s="290"/>
      <c r="BRM54" s="290"/>
      <c r="BRN54" s="290"/>
      <c r="BRO54" s="290"/>
      <c r="BRP54" s="290"/>
      <c r="BRQ54" s="290"/>
      <c r="BRR54" s="290"/>
      <c r="BRS54" s="290"/>
      <c r="BRT54" s="290"/>
      <c r="BRU54" s="290"/>
      <c r="BRV54" s="290"/>
      <c r="BRW54" s="290"/>
      <c r="BRX54" s="290"/>
      <c r="BRY54" s="290"/>
      <c r="BRZ54" s="290"/>
      <c r="BSA54" s="290"/>
      <c r="BSB54" s="290"/>
      <c r="BSC54" s="290"/>
      <c r="BSD54" s="290"/>
      <c r="BSE54" s="290"/>
      <c r="BSF54" s="290"/>
      <c r="BSG54" s="290"/>
      <c r="BSH54" s="290"/>
      <c r="BSI54" s="290"/>
      <c r="BSJ54" s="290"/>
      <c r="BSK54" s="290"/>
      <c r="BSL54" s="290"/>
      <c r="BSM54" s="290"/>
      <c r="BSN54" s="290"/>
      <c r="BSO54" s="290"/>
      <c r="BSP54" s="290"/>
      <c r="BSQ54" s="290"/>
      <c r="BSR54" s="290"/>
      <c r="BSS54" s="290"/>
      <c r="BST54" s="290"/>
      <c r="BSU54" s="290"/>
      <c r="BSV54" s="290"/>
      <c r="BSW54" s="290"/>
      <c r="BSX54" s="290"/>
      <c r="BSY54" s="290"/>
      <c r="BSZ54" s="290"/>
      <c r="BTA54" s="290"/>
      <c r="BTB54" s="290"/>
      <c r="BTC54" s="290"/>
      <c r="BTD54" s="290"/>
      <c r="BTE54" s="290"/>
      <c r="BTF54" s="290"/>
      <c r="BTG54" s="290"/>
      <c r="BTH54" s="290"/>
      <c r="BTI54" s="290"/>
      <c r="BTJ54" s="290"/>
      <c r="BTK54" s="290"/>
      <c r="BTL54" s="290"/>
      <c r="BTM54" s="290"/>
      <c r="BTN54" s="290"/>
      <c r="BTO54" s="290"/>
      <c r="BTP54" s="290"/>
      <c r="BTQ54" s="290"/>
      <c r="BTR54" s="290"/>
      <c r="BTS54" s="290"/>
      <c r="BTT54" s="290"/>
      <c r="BTU54" s="290"/>
      <c r="BTV54" s="290"/>
      <c r="BTW54" s="290"/>
      <c r="BTX54" s="290"/>
      <c r="BTY54" s="290"/>
      <c r="BTZ54" s="290"/>
      <c r="BUA54" s="290"/>
      <c r="BUB54" s="290"/>
      <c r="BUC54" s="290"/>
      <c r="BUD54" s="290"/>
      <c r="BUE54" s="290"/>
      <c r="BUF54" s="290"/>
      <c r="BUG54" s="290"/>
      <c r="BUH54" s="290"/>
      <c r="BUI54" s="290"/>
      <c r="BUJ54" s="290"/>
      <c r="BUK54" s="290"/>
      <c r="BUL54" s="290"/>
      <c r="BUM54" s="290"/>
      <c r="BUN54" s="290"/>
      <c r="BUO54" s="290"/>
      <c r="BUP54" s="290"/>
      <c r="BUQ54" s="290"/>
      <c r="BUR54" s="290"/>
      <c r="BUS54" s="290"/>
      <c r="BUT54" s="290"/>
      <c r="BUU54" s="290"/>
      <c r="BUV54" s="290"/>
      <c r="BUW54" s="290"/>
      <c r="BUX54" s="290"/>
      <c r="BUY54" s="290"/>
      <c r="BUZ54" s="290"/>
      <c r="BVA54" s="290"/>
      <c r="BVB54" s="290"/>
      <c r="BVC54" s="290"/>
      <c r="BVD54" s="290"/>
      <c r="BVE54" s="290"/>
      <c r="BVF54" s="290"/>
      <c r="BVG54" s="290"/>
      <c r="BVH54" s="290"/>
      <c r="BVI54" s="290"/>
      <c r="BVJ54" s="290"/>
      <c r="BVK54" s="290"/>
      <c r="BVL54" s="290"/>
      <c r="BVM54" s="290"/>
      <c r="BVN54" s="290"/>
      <c r="BVO54" s="290"/>
      <c r="BVP54" s="290"/>
      <c r="BVQ54" s="290"/>
      <c r="BVR54" s="290"/>
      <c r="BVS54" s="290"/>
      <c r="BVT54" s="290"/>
      <c r="BVU54" s="290"/>
      <c r="BVV54" s="290"/>
      <c r="BVW54" s="290"/>
      <c r="BVX54" s="290"/>
      <c r="BVY54" s="290"/>
      <c r="BVZ54" s="290"/>
      <c r="BWA54" s="290"/>
      <c r="BWB54" s="290"/>
      <c r="BWC54" s="290"/>
      <c r="BWD54" s="290"/>
      <c r="BWE54" s="290"/>
      <c r="BWF54" s="290"/>
      <c r="BWG54" s="290"/>
      <c r="BWH54" s="290"/>
      <c r="BWI54" s="290"/>
      <c r="BWJ54" s="290"/>
      <c r="BWK54" s="290"/>
      <c r="BWL54" s="290"/>
      <c r="BWM54" s="290"/>
      <c r="BWN54" s="290"/>
      <c r="BWO54" s="290"/>
      <c r="BWP54" s="290"/>
      <c r="BWQ54" s="290"/>
      <c r="BWR54" s="290"/>
      <c r="BWS54" s="290"/>
      <c r="BWT54" s="290"/>
      <c r="BWU54" s="290"/>
      <c r="BWV54" s="290"/>
      <c r="BWW54" s="290"/>
      <c r="BWX54" s="290"/>
      <c r="BWY54" s="290"/>
      <c r="BWZ54" s="290"/>
      <c r="BXA54" s="290"/>
      <c r="BXB54" s="290"/>
      <c r="BXC54" s="290"/>
      <c r="BXD54" s="290"/>
      <c r="BXE54" s="290"/>
      <c r="BXF54" s="290"/>
      <c r="BXG54" s="290"/>
      <c r="BXH54" s="290"/>
      <c r="BXI54" s="290"/>
      <c r="BXJ54" s="290"/>
      <c r="BXK54" s="290"/>
      <c r="BXL54" s="290"/>
      <c r="BXM54" s="290"/>
      <c r="BXN54" s="290"/>
      <c r="BXO54" s="290"/>
      <c r="BXP54" s="290"/>
      <c r="BXQ54" s="290"/>
      <c r="BXR54" s="290"/>
      <c r="BXS54" s="290"/>
      <c r="BXT54" s="290"/>
      <c r="BXU54" s="290"/>
      <c r="BXV54" s="290"/>
      <c r="BXW54" s="290"/>
      <c r="BXX54" s="290"/>
      <c r="BXY54" s="290"/>
      <c r="BXZ54" s="290"/>
      <c r="BYA54" s="290"/>
      <c r="BYB54" s="290"/>
      <c r="BYC54" s="290"/>
      <c r="BYD54" s="290"/>
      <c r="BYE54" s="290"/>
      <c r="BYF54" s="290"/>
      <c r="BYG54" s="290"/>
      <c r="BYH54" s="290"/>
      <c r="BYI54" s="290"/>
      <c r="BYJ54" s="290"/>
      <c r="BYK54" s="290"/>
      <c r="BYL54" s="290"/>
      <c r="BYM54" s="290"/>
      <c r="BYN54" s="290"/>
      <c r="BYO54" s="290"/>
      <c r="BYP54" s="290"/>
      <c r="BYQ54" s="290"/>
      <c r="BYR54" s="290"/>
      <c r="BYS54" s="290"/>
      <c r="BYT54" s="290"/>
      <c r="BYU54" s="290"/>
      <c r="BYV54" s="290"/>
      <c r="BYW54" s="290"/>
      <c r="BYX54" s="290"/>
      <c r="BYY54" s="290"/>
      <c r="BYZ54" s="290"/>
      <c r="BZA54" s="290"/>
      <c r="BZB54" s="290"/>
      <c r="BZC54" s="290"/>
      <c r="BZD54" s="290"/>
      <c r="BZE54" s="290"/>
      <c r="BZF54" s="290"/>
      <c r="BZG54" s="290"/>
      <c r="BZH54" s="290"/>
      <c r="BZI54" s="290"/>
      <c r="BZJ54" s="290"/>
      <c r="BZK54" s="290"/>
      <c r="BZL54" s="290"/>
      <c r="BZM54" s="290"/>
      <c r="BZN54" s="290"/>
      <c r="BZO54" s="290"/>
      <c r="BZP54" s="290"/>
      <c r="BZQ54" s="290"/>
      <c r="BZR54" s="290"/>
      <c r="BZS54" s="290"/>
      <c r="BZT54" s="290"/>
      <c r="BZU54" s="290"/>
      <c r="BZV54" s="290"/>
      <c r="BZW54" s="290"/>
      <c r="BZX54" s="290"/>
      <c r="BZY54" s="290"/>
      <c r="BZZ54" s="290"/>
      <c r="CAA54" s="290"/>
      <c r="CAB54" s="290"/>
      <c r="CAC54" s="290"/>
      <c r="CAD54" s="290"/>
      <c r="CAE54" s="290"/>
      <c r="CAF54" s="290"/>
      <c r="CAG54" s="290"/>
      <c r="CAH54" s="290"/>
      <c r="CAI54" s="290"/>
      <c r="CAJ54" s="290"/>
      <c r="CAK54" s="290"/>
      <c r="CAL54" s="290"/>
      <c r="CAM54" s="290"/>
      <c r="CAN54" s="290"/>
      <c r="CAO54" s="290"/>
      <c r="CAP54" s="290"/>
      <c r="CAQ54" s="290"/>
      <c r="CAR54" s="290"/>
      <c r="CAS54" s="290"/>
      <c r="CAT54" s="290"/>
      <c r="CAU54" s="290"/>
      <c r="CAV54" s="290"/>
      <c r="CAW54" s="290"/>
      <c r="CAX54" s="290"/>
      <c r="CAY54" s="290"/>
      <c r="CAZ54" s="290"/>
      <c r="CBA54" s="290"/>
      <c r="CBB54" s="290"/>
      <c r="CBC54" s="290"/>
      <c r="CBD54" s="290"/>
      <c r="CBE54" s="290"/>
      <c r="CBF54" s="290"/>
      <c r="CBG54" s="290"/>
      <c r="CBH54" s="290"/>
      <c r="CBI54" s="290"/>
      <c r="CBJ54" s="290"/>
      <c r="CBK54" s="290"/>
      <c r="CBL54" s="290"/>
      <c r="CBM54" s="290"/>
      <c r="CBN54" s="290"/>
      <c r="CBO54" s="290"/>
      <c r="CBP54" s="290"/>
      <c r="CBQ54" s="290"/>
      <c r="CBR54" s="290"/>
      <c r="CBS54" s="290"/>
      <c r="CBT54" s="290"/>
      <c r="CBU54" s="290"/>
      <c r="CBV54" s="290"/>
      <c r="CBW54" s="290"/>
      <c r="CBX54" s="290"/>
      <c r="CBY54" s="290"/>
      <c r="CBZ54" s="290"/>
      <c r="CCA54" s="290"/>
      <c r="CCB54" s="290"/>
      <c r="CCC54" s="290"/>
      <c r="CCD54" s="290"/>
      <c r="CCE54" s="290"/>
      <c r="CCF54" s="290"/>
      <c r="CCG54" s="290"/>
      <c r="CCH54" s="290"/>
      <c r="CCI54" s="290"/>
      <c r="CCJ54" s="290"/>
      <c r="CCK54" s="290"/>
      <c r="CCL54" s="290"/>
      <c r="CCM54" s="290"/>
      <c r="CCN54" s="290"/>
      <c r="CCO54" s="290"/>
      <c r="CCP54" s="290"/>
      <c r="CCQ54" s="290"/>
      <c r="CCR54" s="290"/>
      <c r="CCS54" s="290"/>
      <c r="CCT54" s="290"/>
      <c r="CCU54" s="290"/>
      <c r="CCV54" s="290"/>
      <c r="CCW54" s="290"/>
      <c r="CCX54" s="290"/>
      <c r="CCY54" s="290"/>
      <c r="CCZ54" s="290"/>
      <c r="CDA54" s="290"/>
      <c r="CDB54" s="290"/>
      <c r="CDC54" s="290"/>
      <c r="CDD54" s="290"/>
      <c r="CDE54" s="290"/>
      <c r="CDF54" s="290"/>
      <c r="CDG54" s="290"/>
      <c r="CDH54" s="290"/>
      <c r="CDI54" s="290"/>
      <c r="CDJ54" s="290"/>
      <c r="CDK54" s="290"/>
      <c r="CDL54" s="290"/>
      <c r="CDM54" s="290"/>
      <c r="CDN54" s="290"/>
      <c r="CDO54" s="290"/>
      <c r="CDP54" s="290"/>
      <c r="CDQ54" s="290"/>
      <c r="CDR54" s="290"/>
      <c r="CDS54" s="290"/>
      <c r="CDT54" s="290"/>
      <c r="CDU54" s="290"/>
      <c r="CDV54" s="290"/>
      <c r="CDW54" s="290"/>
      <c r="CDX54" s="290"/>
      <c r="CDY54" s="290"/>
      <c r="CDZ54" s="290"/>
      <c r="CEA54" s="290"/>
      <c r="CEB54" s="290"/>
      <c r="CEC54" s="290"/>
      <c r="CED54" s="290"/>
      <c r="CEE54" s="290"/>
      <c r="CEF54" s="290"/>
      <c r="CEG54" s="290"/>
      <c r="CEH54" s="290"/>
      <c r="CEI54" s="290"/>
      <c r="CEJ54" s="290"/>
      <c r="CEK54" s="290"/>
      <c r="CEL54" s="290"/>
      <c r="CEM54" s="290"/>
      <c r="CEN54" s="290"/>
      <c r="CEO54" s="290"/>
      <c r="CEP54" s="290"/>
      <c r="CEQ54" s="290"/>
      <c r="CER54" s="290"/>
      <c r="CES54" s="290"/>
      <c r="CET54" s="290"/>
      <c r="CEU54" s="290"/>
      <c r="CEV54" s="290"/>
      <c r="CEW54" s="290"/>
      <c r="CEX54" s="290"/>
      <c r="CEY54" s="290"/>
      <c r="CEZ54" s="290"/>
      <c r="CFA54" s="290"/>
      <c r="CFB54" s="290"/>
      <c r="CFC54" s="290"/>
      <c r="CFD54" s="290"/>
      <c r="CFE54" s="290"/>
      <c r="CFF54" s="290"/>
      <c r="CFG54" s="290"/>
      <c r="CFH54" s="290"/>
      <c r="CFI54" s="290"/>
      <c r="CFJ54" s="290"/>
      <c r="CFK54" s="290"/>
      <c r="CFL54" s="290"/>
      <c r="CFM54" s="290"/>
      <c r="CFN54" s="290"/>
      <c r="CFO54" s="290"/>
      <c r="CFP54" s="290"/>
      <c r="CFQ54" s="290"/>
      <c r="CFR54" s="290"/>
      <c r="CFS54" s="290"/>
      <c r="CFT54" s="290"/>
      <c r="CFU54" s="290"/>
      <c r="CFV54" s="290"/>
      <c r="CFW54" s="290"/>
      <c r="CFX54" s="290"/>
      <c r="CFY54" s="290"/>
      <c r="CFZ54" s="290"/>
      <c r="CGA54" s="290"/>
      <c r="CGB54" s="290"/>
      <c r="CGC54" s="290"/>
      <c r="CGD54" s="290"/>
      <c r="CGE54" s="290"/>
      <c r="CGF54" s="290"/>
      <c r="CGG54" s="290"/>
      <c r="CGH54" s="290"/>
      <c r="CGI54" s="290"/>
      <c r="CGJ54" s="290"/>
      <c r="CGK54" s="290"/>
      <c r="CGL54" s="290"/>
      <c r="CGM54" s="290"/>
      <c r="CGN54" s="290"/>
      <c r="CGO54" s="290"/>
      <c r="CGP54" s="290"/>
      <c r="CGQ54" s="290"/>
      <c r="CGR54" s="290"/>
      <c r="CGS54" s="290"/>
      <c r="CGT54" s="290"/>
      <c r="CGU54" s="290"/>
      <c r="CGV54" s="290"/>
      <c r="CGW54" s="290"/>
      <c r="CGX54" s="290"/>
      <c r="CGY54" s="290"/>
      <c r="CGZ54" s="290"/>
      <c r="CHA54" s="290"/>
      <c r="CHB54" s="290"/>
      <c r="CHC54" s="290"/>
      <c r="CHD54" s="290"/>
      <c r="CHE54" s="290"/>
      <c r="CHF54" s="290"/>
      <c r="CHG54" s="290"/>
      <c r="CHH54" s="290"/>
      <c r="CHI54" s="290"/>
      <c r="CHJ54" s="290"/>
      <c r="CHK54" s="290"/>
      <c r="CHL54" s="290"/>
      <c r="CHM54" s="290"/>
      <c r="CHN54" s="290"/>
      <c r="CHO54" s="290"/>
      <c r="CHP54" s="290"/>
      <c r="CHQ54" s="290"/>
      <c r="CHR54" s="290"/>
      <c r="CHS54" s="290"/>
      <c r="CHT54" s="290"/>
      <c r="CHU54" s="290"/>
      <c r="CHV54" s="290"/>
      <c r="CHW54" s="290"/>
      <c r="CHX54" s="290"/>
      <c r="CHY54" s="290"/>
      <c r="CHZ54" s="290"/>
      <c r="CIA54" s="290"/>
      <c r="CIB54" s="290"/>
      <c r="CIC54" s="290"/>
      <c r="CID54" s="290"/>
      <c r="CIE54" s="290"/>
      <c r="CIF54" s="290"/>
      <c r="CIG54" s="290"/>
      <c r="CIH54" s="290"/>
      <c r="CII54" s="290"/>
      <c r="CIJ54" s="290"/>
      <c r="CIK54" s="290"/>
      <c r="CIL54" s="290"/>
      <c r="CIM54" s="290"/>
      <c r="CIN54" s="290"/>
      <c r="CIO54" s="290"/>
      <c r="CIP54" s="290"/>
      <c r="CIQ54" s="290"/>
      <c r="CIR54" s="290"/>
      <c r="CIS54" s="290"/>
      <c r="CIT54" s="290"/>
      <c r="CIU54" s="290"/>
      <c r="CIV54" s="290"/>
      <c r="CIW54" s="290"/>
      <c r="CIX54" s="290"/>
      <c r="CIY54" s="290"/>
      <c r="CIZ54" s="290"/>
      <c r="CJA54" s="290"/>
      <c r="CJB54" s="290"/>
      <c r="CJC54" s="290"/>
      <c r="CJD54" s="290"/>
      <c r="CJE54" s="290"/>
      <c r="CJF54" s="290"/>
      <c r="CJG54" s="290"/>
      <c r="CJH54" s="290"/>
      <c r="CJI54" s="290"/>
      <c r="CJJ54" s="290"/>
      <c r="CJK54" s="290"/>
      <c r="CJL54" s="290"/>
      <c r="CJM54" s="290"/>
      <c r="CJN54" s="290"/>
      <c r="CJO54" s="290"/>
      <c r="CJP54" s="290"/>
      <c r="CJQ54" s="290"/>
      <c r="CJR54" s="290"/>
      <c r="CJS54" s="290"/>
      <c r="CJT54" s="290"/>
      <c r="CJU54" s="290"/>
      <c r="CJV54" s="290"/>
      <c r="CJW54" s="290"/>
      <c r="CJX54" s="290"/>
      <c r="CJY54" s="290"/>
      <c r="CJZ54" s="290"/>
      <c r="CKA54" s="290"/>
      <c r="CKB54" s="290"/>
      <c r="CKC54" s="290"/>
      <c r="CKD54" s="290"/>
      <c r="CKE54" s="290"/>
      <c r="CKF54" s="290"/>
      <c r="CKG54" s="290"/>
      <c r="CKH54" s="290"/>
      <c r="CKI54" s="290"/>
      <c r="CKJ54" s="290"/>
      <c r="CKK54" s="290"/>
      <c r="CKL54" s="290"/>
      <c r="CKM54" s="290"/>
      <c r="CKN54" s="290"/>
      <c r="CKO54" s="290"/>
      <c r="CKP54" s="290"/>
      <c r="CKQ54" s="290"/>
      <c r="CKR54" s="290"/>
      <c r="CKS54" s="290"/>
      <c r="CKT54" s="290"/>
      <c r="CKU54" s="290"/>
      <c r="CKV54" s="290"/>
      <c r="CKW54" s="290"/>
      <c r="CKX54" s="290"/>
      <c r="CKY54" s="290"/>
      <c r="CKZ54" s="290"/>
      <c r="CLA54" s="290"/>
      <c r="CLB54" s="290"/>
      <c r="CLC54" s="290"/>
      <c r="CLD54" s="290"/>
      <c r="CLE54" s="290"/>
      <c r="CLF54" s="290"/>
      <c r="CLG54" s="290"/>
      <c r="CLH54" s="290"/>
      <c r="CLI54" s="290"/>
      <c r="CLJ54" s="290"/>
      <c r="CLK54" s="290"/>
      <c r="CLL54" s="290"/>
      <c r="CLM54" s="290"/>
      <c r="CLN54" s="290"/>
      <c r="CLO54" s="290"/>
      <c r="CLP54" s="290"/>
      <c r="CLQ54" s="290"/>
      <c r="CLR54" s="290"/>
      <c r="CLS54" s="290"/>
      <c r="CLT54" s="290"/>
      <c r="CLU54" s="290"/>
      <c r="CLV54" s="290"/>
      <c r="CLW54" s="290"/>
      <c r="CLX54" s="290"/>
      <c r="CLY54" s="290"/>
      <c r="CLZ54" s="290"/>
      <c r="CMA54" s="290"/>
      <c r="CMB54" s="290"/>
      <c r="CMC54" s="290"/>
      <c r="CMD54" s="290"/>
      <c r="CME54" s="290"/>
      <c r="CMF54" s="290"/>
      <c r="CMG54" s="290"/>
      <c r="CMH54" s="290"/>
      <c r="CMI54" s="290"/>
      <c r="CMJ54" s="290"/>
      <c r="CMK54" s="290"/>
      <c r="CML54" s="290"/>
      <c r="CMM54" s="290"/>
      <c r="CMN54" s="290"/>
      <c r="CMO54" s="290"/>
      <c r="CMP54" s="290"/>
      <c r="CMQ54" s="290"/>
      <c r="CMR54" s="290"/>
      <c r="CMS54" s="290"/>
      <c r="CMT54" s="290"/>
      <c r="CMU54" s="290"/>
      <c r="CMV54" s="290"/>
      <c r="CMW54" s="290"/>
      <c r="CMX54" s="290"/>
      <c r="CMY54" s="290"/>
      <c r="CMZ54" s="290"/>
      <c r="CNA54" s="290"/>
      <c r="CNB54" s="290"/>
      <c r="CNC54" s="290"/>
      <c r="CND54" s="290"/>
      <c r="CNE54" s="290"/>
      <c r="CNF54" s="290"/>
      <c r="CNG54" s="290"/>
      <c r="CNH54" s="290"/>
      <c r="CNI54" s="290"/>
      <c r="CNJ54" s="290"/>
      <c r="CNK54" s="290"/>
      <c r="CNL54" s="290"/>
      <c r="CNM54" s="290"/>
      <c r="CNN54" s="290"/>
      <c r="CNO54" s="290"/>
      <c r="CNP54" s="290"/>
      <c r="CNQ54" s="290"/>
      <c r="CNR54" s="290"/>
      <c r="CNS54" s="290"/>
      <c r="CNT54" s="290"/>
      <c r="CNU54" s="290"/>
      <c r="CNV54" s="290"/>
      <c r="CNW54" s="290"/>
      <c r="CNX54" s="290"/>
      <c r="CNY54" s="290"/>
      <c r="CNZ54" s="290"/>
      <c r="COA54" s="290"/>
      <c r="COB54" s="290"/>
      <c r="COC54" s="290"/>
      <c r="COD54" s="290"/>
      <c r="COE54" s="290"/>
      <c r="COF54" s="290"/>
      <c r="COG54" s="290"/>
      <c r="COH54" s="290"/>
      <c r="COI54" s="290"/>
      <c r="COJ54" s="290"/>
      <c r="COK54" s="290"/>
      <c r="COL54" s="290"/>
      <c r="COM54" s="290"/>
      <c r="CON54" s="290"/>
      <c r="COO54" s="290"/>
      <c r="COP54" s="290"/>
      <c r="COQ54" s="290"/>
      <c r="COR54" s="290"/>
      <c r="COS54" s="290"/>
      <c r="COT54" s="290"/>
      <c r="COU54" s="290"/>
      <c r="COV54" s="290"/>
      <c r="COW54" s="290"/>
      <c r="COX54" s="290"/>
      <c r="COY54" s="290"/>
      <c r="COZ54" s="290"/>
      <c r="CPA54" s="290"/>
      <c r="CPB54" s="290"/>
      <c r="CPC54" s="290"/>
      <c r="CPD54" s="290"/>
      <c r="CPE54" s="290"/>
      <c r="CPF54" s="290"/>
      <c r="CPG54" s="290"/>
      <c r="CPH54" s="290"/>
      <c r="CPI54" s="290"/>
      <c r="CPJ54" s="290"/>
      <c r="CPK54" s="290"/>
      <c r="CPL54" s="290"/>
      <c r="CPM54" s="290"/>
      <c r="CPN54" s="290"/>
      <c r="CPO54" s="290"/>
      <c r="CPP54" s="290"/>
      <c r="CPQ54" s="290"/>
      <c r="CPR54" s="290"/>
      <c r="CPS54" s="290"/>
      <c r="CPT54" s="290"/>
      <c r="CPU54" s="290"/>
      <c r="CPV54" s="290"/>
      <c r="CPW54" s="290"/>
      <c r="CPX54" s="290"/>
      <c r="CPY54" s="290"/>
      <c r="CPZ54" s="290"/>
      <c r="CQA54" s="290"/>
      <c r="CQB54" s="290"/>
      <c r="CQC54" s="290"/>
      <c r="CQD54" s="290"/>
      <c r="CQE54" s="290"/>
      <c r="CQF54" s="290"/>
      <c r="CQG54" s="290"/>
      <c r="CQH54" s="290"/>
      <c r="CQI54" s="290"/>
      <c r="CQJ54" s="290"/>
      <c r="CQK54" s="290"/>
      <c r="CQL54" s="290"/>
      <c r="CQM54" s="290"/>
      <c r="CQN54" s="290"/>
      <c r="CQO54" s="290"/>
      <c r="CQP54" s="290"/>
      <c r="CQQ54" s="290"/>
      <c r="CQR54" s="290"/>
      <c r="CQS54" s="290"/>
      <c r="CQT54" s="290"/>
      <c r="CQU54" s="290"/>
      <c r="CQV54" s="290"/>
      <c r="CQW54" s="290"/>
      <c r="CQX54" s="290"/>
      <c r="CQY54" s="290"/>
      <c r="CQZ54" s="290"/>
      <c r="CRA54" s="290"/>
      <c r="CRB54" s="290"/>
      <c r="CRC54" s="290"/>
      <c r="CRD54" s="290"/>
      <c r="CRE54" s="290"/>
      <c r="CRF54" s="290"/>
      <c r="CRG54" s="290"/>
      <c r="CRH54" s="290"/>
      <c r="CRI54" s="290"/>
      <c r="CRJ54" s="290"/>
      <c r="CRK54" s="290"/>
      <c r="CRL54" s="290"/>
      <c r="CRM54" s="290"/>
      <c r="CRN54" s="290"/>
      <c r="CRO54" s="290"/>
      <c r="CRP54" s="290"/>
      <c r="CRQ54" s="290"/>
      <c r="CRR54" s="290"/>
      <c r="CRS54" s="290"/>
      <c r="CRT54" s="290"/>
      <c r="CRU54" s="290"/>
      <c r="CRV54" s="290"/>
      <c r="CRW54" s="290"/>
      <c r="CRX54" s="290"/>
      <c r="CRY54" s="290"/>
      <c r="CRZ54" s="290"/>
      <c r="CSA54" s="290"/>
      <c r="CSB54" s="290"/>
      <c r="CSC54" s="290"/>
      <c r="CSD54" s="290"/>
      <c r="CSE54" s="290"/>
      <c r="CSF54" s="290"/>
      <c r="CSG54" s="290"/>
      <c r="CSH54" s="290"/>
      <c r="CSI54" s="290"/>
      <c r="CSJ54" s="290"/>
      <c r="CSK54" s="290"/>
      <c r="CSL54" s="290"/>
      <c r="CSM54" s="290"/>
      <c r="CSN54" s="290"/>
      <c r="CSO54" s="290"/>
      <c r="CSP54" s="290"/>
      <c r="CSQ54" s="290"/>
      <c r="CSR54" s="290"/>
      <c r="CSS54" s="290"/>
      <c r="CST54" s="290"/>
      <c r="CSU54" s="290"/>
      <c r="CSV54" s="290"/>
      <c r="CSW54" s="290"/>
      <c r="CSX54" s="290"/>
      <c r="CSY54" s="290"/>
      <c r="CSZ54" s="290"/>
      <c r="CTA54" s="290"/>
      <c r="CTB54" s="290"/>
      <c r="CTC54" s="290"/>
      <c r="CTD54" s="290"/>
      <c r="CTE54" s="290"/>
      <c r="CTF54" s="290"/>
      <c r="CTG54" s="290"/>
      <c r="CTH54" s="290"/>
      <c r="CTI54" s="290"/>
      <c r="CTJ54" s="290"/>
      <c r="CTK54" s="290"/>
      <c r="CTL54" s="290"/>
      <c r="CTM54" s="290"/>
      <c r="CTN54" s="290"/>
      <c r="CTO54" s="290"/>
      <c r="CTP54" s="290"/>
      <c r="CTQ54" s="290"/>
      <c r="CTR54" s="290"/>
      <c r="CTS54" s="290"/>
      <c r="CTT54" s="290"/>
      <c r="CTU54" s="290"/>
      <c r="CTV54" s="290"/>
      <c r="CTW54" s="290"/>
      <c r="CTX54" s="290"/>
      <c r="CTY54" s="290"/>
      <c r="CTZ54" s="290"/>
      <c r="CUA54" s="290"/>
      <c r="CUB54" s="290"/>
      <c r="CUC54" s="290"/>
      <c r="CUD54" s="290"/>
      <c r="CUE54" s="290"/>
      <c r="CUF54" s="290"/>
      <c r="CUG54" s="290"/>
      <c r="CUH54" s="290"/>
      <c r="CUI54" s="290"/>
      <c r="CUJ54" s="290"/>
      <c r="CUK54" s="290"/>
      <c r="CUL54" s="290"/>
      <c r="CUM54" s="290"/>
      <c r="CUN54" s="290"/>
      <c r="CUO54" s="290"/>
      <c r="CUP54" s="290"/>
      <c r="CUQ54" s="290"/>
      <c r="CUR54" s="290"/>
      <c r="CUS54" s="290"/>
      <c r="CUT54" s="290"/>
      <c r="CUU54" s="290"/>
      <c r="CUV54" s="290"/>
      <c r="CUW54" s="290"/>
      <c r="CUX54" s="290"/>
      <c r="CUY54" s="290"/>
      <c r="CUZ54" s="290"/>
      <c r="CVA54" s="290"/>
      <c r="CVB54" s="290"/>
      <c r="CVC54" s="290"/>
      <c r="CVD54" s="290"/>
      <c r="CVE54" s="290"/>
      <c r="CVF54" s="290"/>
      <c r="CVG54" s="290"/>
      <c r="CVH54" s="290"/>
      <c r="CVI54" s="290"/>
      <c r="CVJ54" s="290"/>
      <c r="CVK54" s="290"/>
      <c r="CVL54" s="290"/>
      <c r="CVM54" s="290"/>
      <c r="CVN54" s="290"/>
      <c r="CVO54" s="290"/>
      <c r="CVP54" s="290"/>
      <c r="CVQ54" s="290"/>
      <c r="CVR54" s="290"/>
      <c r="CVS54" s="290"/>
      <c r="CVT54" s="290"/>
      <c r="CVU54" s="290"/>
      <c r="CVV54" s="290"/>
      <c r="CVW54" s="290"/>
      <c r="CVX54" s="290"/>
      <c r="CVY54" s="290"/>
      <c r="CVZ54" s="290"/>
      <c r="CWA54" s="290"/>
      <c r="CWB54" s="290"/>
      <c r="CWC54" s="290"/>
      <c r="CWD54" s="290"/>
      <c r="CWE54" s="290"/>
      <c r="CWF54" s="290"/>
      <c r="CWG54" s="290"/>
      <c r="CWH54" s="290"/>
      <c r="CWI54" s="290"/>
      <c r="CWJ54" s="290"/>
      <c r="CWK54" s="290"/>
      <c r="CWL54" s="290"/>
      <c r="CWM54" s="290"/>
      <c r="CWN54" s="290"/>
      <c r="CWO54" s="290"/>
      <c r="CWP54" s="290"/>
      <c r="CWQ54" s="290"/>
      <c r="CWR54" s="290"/>
      <c r="CWS54" s="290"/>
      <c r="CWT54" s="290"/>
      <c r="CWU54" s="290"/>
      <c r="CWV54" s="290"/>
      <c r="CWW54" s="290"/>
      <c r="CWX54" s="290"/>
      <c r="CWY54" s="290"/>
      <c r="CWZ54" s="290"/>
      <c r="CXA54" s="290"/>
      <c r="CXB54" s="290"/>
      <c r="CXC54" s="290"/>
      <c r="CXD54" s="290"/>
      <c r="CXE54" s="290"/>
      <c r="CXF54" s="290"/>
      <c r="CXG54" s="290"/>
      <c r="CXH54" s="290"/>
      <c r="CXI54" s="290"/>
      <c r="CXJ54" s="290"/>
      <c r="CXK54" s="290"/>
      <c r="CXL54" s="290"/>
      <c r="CXM54" s="290"/>
      <c r="CXN54" s="290"/>
      <c r="CXO54" s="290"/>
      <c r="CXP54" s="290"/>
      <c r="CXQ54" s="290"/>
      <c r="CXR54" s="290"/>
      <c r="CXS54" s="290"/>
      <c r="CXT54" s="290"/>
      <c r="CXU54" s="290"/>
      <c r="CXV54" s="290"/>
      <c r="CXW54" s="290"/>
      <c r="CXX54" s="290"/>
      <c r="CXY54" s="290"/>
      <c r="CXZ54" s="290"/>
      <c r="CYA54" s="290"/>
      <c r="CYB54" s="290"/>
      <c r="CYC54" s="290"/>
      <c r="CYD54" s="290"/>
      <c r="CYE54" s="290"/>
      <c r="CYF54" s="290"/>
      <c r="CYG54" s="290"/>
      <c r="CYH54" s="290"/>
      <c r="CYI54" s="290"/>
      <c r="CYJ54" s="290"/>
      <c r="CYK54" s="290"/>
      <c r="CYL54" s="290"/>
      <c r="CYM54" s="290"/>
      <c r="CYN54" s="290"/>
      <c r="CYO54" s="290"/>
      <c r="CYP54" s="290"/>
      <c r="CYQ54" s="290"/>
      <c r="CYR54" s="290"/>
      <c r="CYS54" s="290"/>
      <c r="CYT54" s="290"/>
      <c r="CYU54" s="290"/>
      <c r="CYV54" s="290"/>
      <c r="CYW54" s="290"/>
      <c r="CYX54" s="290"/>
      <c r="CYY54" s="290"/>
      <c r="CYZ54" s="290"/>
      <c r="CZA54" s="290"/>
      <c r="CZB54" s="290"/>
      <c r="CZC54" s="290"/>
      <c r="CZD54" s="290"/>
      <c r="CZE54" s="290"/>
      <c r="CZF54" s="290"/>
      <c r="CZG54" s="290"/>
      <c r="CZH54" s="290"/>
      <c r="CZI54" s="290"/>
      <c r="CZJ54" s="290"/>
      <c r="CZK54" s="290"/>
      <c r="CZL54" s="290"/>
      <c r="CZM54" s="290"/>
      <c r="CZN54" s="290"/>
      <c r="CZO54" s="290"/>
      <c r="CZP54" s="290"/>
      <c r="CZQ54" s="290"/>
      <c r="CZR54" s="290"/>
      <c r="CZS54" s="290"/>
      <c r="CZT54" s="290"/>
      <c r="CZU54" s="290"/>
      <c r="CZV54" s="290"/>
      <c r="CZW54" s="290"/>
      <c r="CZX54" s="290"/>
      <c r="CZY54" s="290"/>
      <c r="CZZ54" s="290"/>
      <c r="DAA54" s="290"/>
      <c r="DAB54" s="290"/>
      <c r="DAC54" s="290"/>
      <c r="DAD54" s="290"/>
      <c r="DAE54" s="290"/>
      <c r="DAF54" s="290"/>
      <c r="DAG54" s="290"/>
      <c r="DAH54" s="290"/>
      <c r="DAI54" s="290"/>
      <c r="DAJ54" s="290"/>
      <c r="DAK54" s="290"/>
      <c r="DAL54" s="290"/>
      <c r="DAM54" s="290"/>
      <c r="DAN54" s="290"/>
      <c r="DAO54" s="290"/>
      <c r="DAP54" s="290"/>
      <c r="DAQ54" s="290"/>
      <c r="DAR54" s="290"/>
      <c r="DAS54" s="290"/>
      <c r="DAT54" s="290"/>
      <c r="DAU54" s="290"/>
      <c r="DAV54" s="290"/>
      <c r="DAW54" s="290"/>
      <c r="DAX54" s="290"/>
      <c r="DAY54" s="290"/>
      <c r="DAZ54" s="290"/>
      <c r="DBA54" s="290"/>
      <c r="DBB54" s="290"/>
      <c r="DBC54" s="290"/>
      <c r="DBD54" s="290"/>
      <c r="DBE54" s="290"/>
      <c r="DBF54" s="290"/>
      <c r="DBG54" s="290"/>
      <c r="DBH54" s="290"/>
      <c r="DBI54" s="290"/>
      <c r="DBJ54" s="290"/>
      <c r="DBK54" s="290"/>
      <c r="DBL54" s="290"/>
      <c r="DBM54" s="290"/>
      <c r="DBN54" s="290"/>
      <c r="DBO54" s="290"/>
      <c r="DBP54" s="290"/>
      <c r="DBQ54" s="290"/>
      <c r="DBR54" s="290"/>
      <c r="DBS54" s="290"/>
      <c r="DBT54" s="290"/>
      <c r="DBU54" s="290"/>
      <c r="DBV54" s="290"/>
      <c r="DBW54" s="290"/>
      <c r="DBX54" s="290"/>
      <c r="DBY54" s="290"/>
      <c r="DBZ54" s="290"/>
      <c r="DCA54" s="290"/>
      <c r="DCB54" s="290"/>
      <c r="DCC54" s="290"/>
      <c r="DCD54" s="290"/>
      <c r="DCE54" s="290"/>
      <c r="DCF54" s="290"/>
      <c r="DCG54" s="290"/>
      <c r="DCH54" s="290"/>
      <c r="DCI54" s="290"/>
      <c r="DCJ54" s="290"/>
      <c r="DCK54" s="290"/>
      <c r="DCL54" s="290"/>
      <c r="DCM54" s="290"/>
      <c r="DCN54" s="290"/>
      <c r="DCO54" s="290"/>
      <c r="DCP54" s="290"/>
      <c r="DCQ54" s="290"/>
      <c r="DCR54" s="290"/>
      <c r="DCS54" s="290"/>
      <c r="DCT54" s="290"/>
      <c r="DCU54" s="290"/>
      <c r="DCV54" s="290"/>
      <c r="DCW54" s="290"/>
      <c r="DCX54" s="290"/>
      <c r="DCY54" s="290"/>
      <c r="DCZ54" s="290"/>
      <c r="DDA54" s="290"/>
      <c r="DDB54" s="290"/>
      <c r="DDC54" s="290"/>
      <c r="DDD54" s="290"/>
      <c r="DDE54" s="290"/>
      <c r="DDF54" s="290"/>
      <c r="DDG54" s="290"/>
      <c r="DDH54" s="290"/>
      <c r="DDI54" s="290"/>
      <c r="DDJ54" s="290"/>
      <c r="DDK54" s="290"/>
      <c r="DDL54" s="290"/>
      <c r="DDM54" s="290"/>
      <c r="DDN54" s="290"/>
      <c r="DDO54" s="290"/>
      <c r="DDP54" s="290"/>
      <c r="DDQ54" s="290"/>
      <c r="DDR54" s="290"/>
      <c r="DDS54" s="290"/>
      <c r="DDT54" s="290"/>
      <c r="DDU54" s="290"/>
      <c r="DDV54" s="290"/>
      <c r="DDW54" s="290"/>
      <c r="DDX54" s="290"/>
      <c r="DDY54" s="290"/>
      <c r="DDZ54" s="290"/>
      <c r="DEA54" s="290"/>
      <c r="DEB54" s="290"/>
      <c r="DEC54" s="290"/>
      <c r="DED54" s="290"/>
      <c r="DEE54" s="290"/>
      <c r="DEF54" s="290"/>
      <c r="DEG54" s="290"/>
      <c r="DEH54" s="290"/>
      <c r="DEI54" s="290"/>
      <c r="DEJ54" s="290"/>
      <c r="DEK54" s="290"/>
      <c r="DEL54" s="290"/>
      <c r="DEM54" s="290"/>
      <c r="DEN54" s="290"/>
      <c r="DEO54" s="290"/>
      <c r="DEP54" s="290"/>
      <c r="DEQ54" s="290"/>
      <c r="DER54" s="290"/>
      <c r="DES54" s="290"/>
      <c r="DET54" s="290"/>
      <c r="DEU54" s="290"/>
      <c r="DEV54" s="290"/>
      <c r="DEW54" s="290"/>
      <c r="DEX54" s="290"/>
      <c r="DEY54" s="290"/>
      <c r="DEZ54" s="290"/>
      <c r="DFA54" s="290"/>
      <c r="DFB54" s="290"/>
      <c r="DFC54" s="290"/>
      <c r="DFD54" s="290"/>
      <c r="DFE54" s="290"/>
      <c r="DFF54" s="290"/>
      <c r="DFG54" s="290"/>
      <c r="DFH54" s="290"/>
      <c r="DFI54" s="290"/>
      <c r="DFJ54" s="290"/>
      <c r="DFK54" s="290"/>
      <c r="DFL54" s="290"/>
      <c r="DFM54" s="290"/>
      <c r="DFN54" s="290"/>
      <c r="DFO54" s="290"/>
      <c r="DFP54" s="290"/>
      <c r="DFQ54" s="290"/>
      <c r="DFR54" s="290"/>
      <c r="DFS54" s="290"/>
      <c r="DFT54" s="290"/>
      <c r="DFU54" s="290"/>
      <c r="DFV54" s="290"/>
      <c r="DFW54" s="290"/>
      <c r="DFX54" s="290"/>
      <c r="DFY54" s="290"/>
      <c r="DFZ54" s="290"/>
      <c r="DGA54" s="290"/>
      <c r="DGB54" s="290"/>
      <c r="DGC54" s="290"/>
      <c r="DGD54" s="290"/>
      <c r="DGE54" s="290"/>
      <c r="DGF54" s="290"/>
      <c r="DGG54" s="290"/>
      <c r="DGH54" s="290"/>
      <c r="DGI54" s="290"/>
      <c r="DGJ54" s="290"/>
      <c r="DGK54" s="290"/>
      <c r="DGL54" s="290"/>
      <c r="DGM54" s="290"/>
      <c r="DGN54" s="290"/>
      <c r="DGO54" s="290"/>
      <c r="DGP54" s="290"/>
      <c r="DGQ54" s="290"/>
      <c r="DGR54" s="290"/>
      <c r="DGS54" s="290"/>
      <c r="DGT54" s="290"/>
      <c r="DGU54" s="290"/>
      <c r="DGV54" s="290"/>
      <c r="DGW54" s="290"/>
      <c r="DGX54" s="290"/>
      <c r="DGY54" s="290"/>
      <c r="DGZ54" s="290"/>
      <c r="DHA54" s="290"/>
      <c r="DHB54" s="290"/>
      <c r="DHC54" s="290"/>
      <c r="DHD54" s="290"/>
      <c r="DHE54" s="290"/>
      <c r="DHF54" s="290"/>
      <c r="DHG54" s="290"/>
      <c r="DHH54" s="290"/>
      <c r="DHI54" s="290"/>
      <c r="DHJ54" s="290"/>
      <c r="DHK54" s="290"/>
      <c r="DHL54" s="290"/>
      <c r="DHM54" s="290"/>
      <c r="DHN54" s="290"/>
      <c r="DHO54" s="290"/>
      <c r="DHP54" s="290"/>
      <c r="DHQ54" s="290"/>
      <c r="DHR54" s="290"/>
      <c r="DHS54" s="290"/>
      <c r="DHT54" s="290"/>
      <c r="DHU54" s="290"/>
      <c r="DHV54" s="290"/>
      <c r="DHW54" s="290"/>
      <c r="DHX54" s="290"/>
      <c r="DHY54" s="290"/>
      <c r="DHZ54" s="290"/>
      <c r="DIA54" s="290"/>
      <c r="DIB54" s="290"/>
      <c r="DIC54" s="290"/>
      <c r="DID54" s="290"/>
      <c r="DIE54" s="290"/>
      <c r="DIF54" s="290"/>
      <c r="DIG54" s="290"/>
      <c r="DIH54" s="290"/>
      <c r="DII54" s="290"/>
      <c r="DIJ54" s="290"/>
      <c r="DIK54" s="290"/>
      <c r="DIL54" s="290"/>
      <c r="DIM54" s="290"/>
      <c r="DIN54" s="290"/>
      <c r="DIO54" s="290"/>
      <c r="DIP54" s="290"/>
      <c r="DIQ54" s="290"/>
      <c r="DIR54" s="290"/>
      <c r="DIS54" s="290"/>
      <c r="DIT54" s="290"/>
      <c r="DIU54" s="290"/>
      <c r="DIV54" s="290"/>
      <c r="DIW54" s="290"/>
      <c r="DIX54" s="290"/>
      <c r="DIY54" s="290"/>
      <c r="DIZ54" s="290"/>
      <c r="DJA54" s="290"/>
      <c r="DJB54" s="290"/>
      <c r="DJC54" s="290"/>
      <c r="DJD54" s="290"/>
      <c r="DJE54" s="290"/>
      <c r="DJF54" s="290"/>
      <c r="DJG54" s="290"/>
      <c r="DJH54" s="290"/>
      <c r="DJI54" s="290"/>
      <c r="DJJ54" s="290"/>
      <c r="DJK54" s="290"/>
      <c r="DJL54" s="290"/>
      <c r="DJM54" s="290"/>
      <c r="DJN54" s="290"/>
      <c r="DJO54" s="290"/>
      <c r="DJP54" s="290"/>
      <c r="DJQ54" s="290"/>
      <c r="DJR54" s="290"/>
      <c r="DJS54" s="290"/>
      <c r="DJT54" s="290"/>
      <c r="DJU54" s="290"/>
      <c r="DJV54" s="290"/>
      <c r="DJW54" s="290"/>
      <c r="DJX54" s="290"/>
      <c r="DJY54" s="290"/>
      <c r="DJZ54" s="290"/>
      <c r="DKA54" s="290"/>
      <c r="DKB54" s="290"/>
      <c r="DKC54" s="290"/>
      <c r="DKD54" s="290"/>
      <c r="DKE54" s="290"/>
      <c r="DKF54" s="290"/>
      <c r="DKG54" s="290"/>
      <c r="DKH54" s="290"/>
      <c r="DKI54" s="290"/>
      <c r="DKJ54" s="290"/>
      <c r="DKK54" s="290"/>
      <c r="DKL54" s="290"/>
      <c r="DKM54" s="290"/>
      <c r="DKN54" s="290"/>
      <c r="DKO54" s="290"/>
      <c r="DKP54" s="290"/>
      <c r="DKQ54" s="290"/>
      <c r="DKR54" s="290"/>
      <c r="DKS54" s="290"/>
      <c r="DKT54" s="290"/>
      <c r="DKU54" s="290"/>
      <c r="DKV54" s="290"/>
      <c r="DKW54" s="290"/>
      <c r="DKX54" s="290"/>
      <c r="DKY54" s="290"/>
      <c r="DKZ54" s="290"/>
      <c r="DLA54" s="290"/>
      <c r="DLB54" s="290"/>
      <c r="DLC54" s="290"/>
      <c r="DLD54" s="290"/>
      <c r="DLE54" s="290"/>
      <c r="DLF54" s="290"/>
      <c r="DLG54" s="290"/>
      <c r="DLH54" s="290"/>
      <c r="DLI54" s="290"/>
      <c r="DLJ54" s="290"/>
      <c r="DLK54" s="290"/>
      <c r="DLL54" s="290"/>
      <c r="DLM54" s="290"/>
      <c r="DLN54" s="290"/>
      <c r="DLO54" s="290"/>
      <c r="DLP54" s="290"/>
      <c r="DLQ54" s="290"/>
      <c r="DLR54" s="290"/>
      <c r="DLS54" s="290"/>
      <c r="DLT54" s="290"/>
      <c r="DLU54" s="290"/>
      <c r="DLV54" s="290"/>
      <c r="DLW54" s="290"/>
      <c r="DLX54" s="290"/>
      <c r="DLY54" s="290"/>
      <c r="DLZ54" s="290"/>
      <c r="DMA54" s="290"/>
      <c r="DMB54" s="290"/>
      <c r="DMC54" s="290"/>
      <c r="DMD54" s="290"/>
      <c r="DME54" s="290"/>
      <c r="DMF54" s="290"/>
      <c r="DMG54" s="290"/>
      <c r="DMH54" s="290"/>
      <c r="DMI54" s="290"/>
      <c r="DMJ54" s="290"/>
      <c r="DMK54" s="290"/>
      <c r="DML54" s="290"/>
      <c r="DMM54" s="290"/>
      <c r="DMN54" s="290"/>
      <c r="DMO54" s="290"/>
      <c r="DMP54" s="290"/>
      <c r="DMQ54" s="290"/>
      <c r="DMR54" s="290"/>
      <c r="DMS54" s="290"/>
      <c r="DMT54" s="290"/>
      <c r="DMU54" s="290"/>
      <c r="DMV54" s="290"/>
      <c r="DMW54" s="290"/>
      <c r="DMX54" s="290"/>
      <c r="DMY54" s="290"/>
      <c r="DMZ54" s="290"/>
      <c r="DNA54" s="290"/>
      <c r="DNB54" s="290"/>
      <c r="DNC54" s="290"/>
      <c r="DND54" s="290"/>
      <c r="DNE54" s="290"/>
      <c r="DNF54" s="290"/>
      <c r="DNG54" s="290"/>
      <c r="DNH54" s="290"/>
      <c r="DNI54" s="290"/>
      <c r="DNJ54" s="290"/>
      <c r="DNK54" s="290"/>
      <c r="DNL54" s="290"/>
      <c r="DNM54" s="290"/>
      <c r="DNN54" s="290"/>
      <c r="DNO54" s="290"/>
      <c r="DNP54" s="290"/>
      <c r="DNQ54" s="290"/>
      <c r="DNR54" s="290"/>
      <c r="DNS54" s="290"/>
      <c r="DNT54" s="290"/>
      <c r="DNU54" s="290"/>
      <c r="DNV54" s="290"/>
      <c r="DNW54" s="290"/>
      <c r="DNX54" s="290"/>
      <c r="DNY54" s="290"/>
      <c r="DNZ54" s="290"/>
      <c r="DOA54" s="290"/>
      <c r="DOB54" s="290"/>
      <c r="DOC54" s="290"/>
      <c r="DOD54" s="290"/>
      <c r="DOE54" s="290"/>
      <c r="DOF54" s="290"/>
      <c r="DOG54" s="290"/>
      <c r="DOH54" s="290"/>
      <c r="DOI54" s="290"/>
      <c r="DOJ54" s="290"/>
      <c r="DOK54" s="290"/>
      <c r="DOL54" s="290"/>
      <c r="DOM54" s="290"/>
      <c r="DON54" s="290"/>
      <c r="DOO54" s="290"/>
      <c r="DOP54" s="290"/>
      <c r="DOQ54" s="290"/>
      <c r="DOR54" s="290"/>
      <c r="DOS54" s="290"/>
      <c r="DOT54" s="290"/>
      <c r="DOU54" s="290"/>
      <c r="DOV54" s="290"/>
      <c r="DOW54" s="290"/>
      <c r="DOX54" s="290"/>
      <c r="DOY54" s="290"/>
      <c r="DOZ54" s="290"/>
      <c r="DPA54" s="290"/>
      <c r="DPB54" s="290"/>
      <c r="DPC54" s="290"/>
      <c r="DPD54" s="290"/>
      <c r="DPE54" s="290"/>
      <c r="DPF54" s="290"/>
      <c r="DPG54" s="290"/>
      <c r="DPH54" s="290"/>
      <c r="DPI54" s="290"/>
      <c r="DPJ54" s="290"/>
      <c r="DPK54" s="290"/>
      <c r="DPL54" s="290"/>
      <c r="DPM54" s="290"/>
      <c r="DPN54" s="290"/>
      <c r="DPO54" s="290"/>
      <c r="DPP54" s="290"/>
      <c r="DPQ54" s="290"/>
      <c r="DPR54" s="290"/>
      <c r="DPS54" s="290"/>
      <c r="DPT54" s="290"/>
      <c r="DPU54" s="290"/>
      <c r="DPV54" s="290"/>
      <c r="DPW54" s="290"/>
      <c r="DPX54" s="290"/>
      <c r="DPY54" s="290"/>
      <c r="DPZ54" s="290"/>
      <c r="DQA54" s="290"/>
      <c r="DQB54" s="290"/>
      <c r="DQC54" s="290"/>
      <c r="DQD54" s="290"/>
      <c r="DQE54" s="290"/>
      <c r="DQF54" s="290"/>
      <c r="DQG54" s="290"/>
      <c r="DQH54" s="290"/>
      <c r="DQI54" s="290"/>
      <c r="DQJ54" s="290"/>
      <c r="DQK54" s="290"/>
      <c r="DQL54" s="290"/>
      <c r="DQM54" s="290"/>
      <c r="DQN54" s="290"/>
      <c r="DQO54" s="290"/>
      <c r="DQP54" s="290"/>
      <c r="DQQ54" s="290"/>
      <c r="DQR54" s="290"/>
      <c r="DQS54" s="290"/>
      <c r="DQT54" s="290"/>
      <c r="DQU54" s="290"/>
      <c r="DQV54" s="290"/>
      <c r="DQW54" s="290"/>
      <c r="DQX54" s="290"/>
      <c r="DQY54" s="290"/>
      <c r="DQZ54" s="290"/>
      <c r="DRA54" s="290"/>
      <c r="DRB54" s="290"/>
      <c r="DRC54" s="290"/>
      <c r="DRD54" s="290"/>
      <c r="DRE54" s="290"/>
      <c r="DRF54" s="290"/>
      <c r="DRG54" s="290"/>
      <c r="DRH54" s="290"/>
      <c r="DRI54" s="290"/>
      <c r="DRJ54" s="290"/>
      <c r="DRK54" s="290"/>
      <c r="DRL54" s="290"/>
      <c r="DRM54" s="290"/>
      <c r="DRN54" s="290"/>
      <c r="DRO54" s="290"/>
      <c r="DRP54" s="290"/>
      <c r="DRQ54" s="290"/>
      <c r="DRR54" s="290"/>
      <c r="DRS54" s="290"/>
      <c r="DRT54" s="290"/>
      <c r="DRU54" s="290"/>
      <c r="DRV54" s="290"/>
      <c r="DRW54" s="290"/>
      <c r="DRX54" s="290"/>
      <c r="DRY54" s="290"/>
      <c r="DRZ54" s="290"/>
      <c r="DSA54" s="290"/>
      <c r="DSB54" s="290"/>
      <c r="DSC54" s="290"/>
      <c r="DSD54" s="290"/>
      <c r="DSE54" s="290"/>
      <c r="DSF54" s="290"/>
      <c r="DSG54" s="290"/>
      <c r="DSH54" s="290"/>
      <c r="DSI54" s="290"/>
      <c r="DSJ54" s="290"/>
      <c r="DSK54" s="290"/>
      <c r="DSL54" s="290"/>
      <c r="DSM54" s="290"/>
      <c r="DSN54" s="290"/>
      <c r="DSO54" s="290"/>
      <c r="DSP54" s="290"/>
      <c r="DSQ54" s="290"/>
      <c r="DSR54" s="290"/>
      <c r="DSS54" s="290"/>
      <c r="DST54" s="290"/>
      <c r="DSU54" s="290"/>
      <c r="DSV54" s="290"/>
      <c r="DSW54" s="290"/>
      <c r="DSX54" s="290"/>
      <c r="DSY54" s="290"/>
      <c r="DSZ54" s="290"/>
      <c r="DTA54" s="290"/>
      <c r="DTB54" s="290"/>
      <c r="DTC54" s="290"/>
      <c r="DTD54" s="290"/>
      <c r="DTE54" s="290"/>
      <c r="DTF54" s="290"/>
      <c r="DTG54" s="290"/>
      <c r="DTH54" s="290"/>
      <c r="DTI54" s="290"/>
      <c r="DTJ54" s="290"/>
      <c r="DTK54" s="290"/>
      <c r="DTL54" s="290"/>
      <c r="DTM54" s="290"/>
      <c r="DTN54" s="290"/>
      <c r="DTO54" s="290"/>
      <c r="DTP54" s="290"/>
      <c r="DTQ54" s="290"/>
      <c r="DTR54" s="290"/>
      <c r="DTS54" s="290"/>
      <c r="DTT54" s="290"/>
      <c r="DTU54" s="290"/>
      <c r="DTV54" s="290"/>
      <c r="DTW54" s="290"/>
      <c r="DTX54" s="290"/>
      <c r="DTY54" s="290"/>
      <c r="DTZ54" s="290"/>
      <c r="DUA54" s="290"/>
      <c r="DUB54" s="290"/>
      <c r="DUC54" s="290"/>
      <c r="DUD54" s="290"/>
      <c r="DUE54" s="290"/>
      <c r="DUF54" s="290"/>
      <c r="DUG54" s="290"/>
      <c r="DUH54" s="290"/>
      <c r="DUI54" s="290"/>
      <c r="DUJ54" s="290"/>
      <c r="DUK54" s="290"/>
      <c r="DUL54" s="290"/>
      <c r="DUM54" s="290"/>
      <c r="DUN54" s="290"/>
      <c r="DUO54" s="290"/>
      <c r="DUP54" s="290"/>
      <c r="DUQ54" s="290"/>
      <c r="DUR54" s="290"/>
      <c r="DUS54" s="290"/>
      <c r="DUT54" s="290"/>
      <c r="DUU54" s="290"/>
      <c r="DUV54" s="290"/>
      <c r="DUW54" s="290"/>
      <c r="DUX54" s="290"/>
      <c r="DUY54" s="290"/>
      <c r="DUZ54" s="290"/>
      <c r="DVA54" s="290"/>
      <c r="DVB54" s="290"/>
      <c r="DVC54" s="290"/>
      <c r="DVD54" s="290"/>
      <c r="DVE54" s="290"/>
      <c r="DVF54" s="290"/>
      <c r="DVG54" s="290"/>
      <c r="DVH54" s="290"/>
      <c r="DVI54" s="290"/>
      <c r="DVJ54" s="290"/>
      <c r="DVK54" s="290"/>
      <c r="DVL54" s="290"/>
      <c r="DVM54" s="290"/>
      <c r="DVN54" s="290"/>
      <c r="DVO54" s="290"/>
      <c r="DVP54" s="290"/>
      <c r="DVQ54" s="290"/>
      <c r="DVR54" s="290"/>
      <c r="DVS54" s="290"/>
      <c r="DVT54" s="290"/>
      <c r="DVU54" s="290"/>
      <c r="DVV54" s="290"/>
      <c r="DVW54" s="290"/>
      <c r="DVX54" s="290"/>
      <c r="DVY54" s="290"/>
      <c r="DVZ54" s="290"/>
      <c r="DWA54" s="290"/>
      <c r="DWB54" s="290"/>
      <c r="DWC54" s="290"/>
      <c r="DWD54" s="290"/>
      <c r="DWE54" s="290"/>
      <c r="DWF54" s="290"/>
      <c r="DWG54" s="290"/>
      <c r="DWH54" s="290"/>
      <c r="DWI54" s="290"/>
      <c r="DWJ54" s="290"/>
      <c r="DWK54" s="290"/>
      <c r="DWL54" s="290"/>
      <c r="DWM54" s="290"/>
      <c r="DWN54" s="290"/>
      <c r="DWO54" s="290"/>
      <c r="DWP54" s="290"/>
      <c r="DWQ54" s="290"/>
      <c r="DWR54" s="290"/>
      <c r="DWS54" s="290"/>
      <c r="DWT54" s="290"/>
      <c r="DWU54" s="290"/>
      <c r="DWV54" s="290"/>
      <c r="DWW54" s="290"/>
      <c r="DWX54" s="290"/>
      <c r="DWY54" s="290"/>
      <c r="DWZ54" s="290"/>
      <c r="DXA54" s="290"/>
      <c r="DXB54" s="290"/>
      <c r="DXC54" s="290"/>
      <c r="DXD54" s="290"/>
      <c r="DXE54" s="290"/>
      <c r="DXF54" s="290"/>
      <c r="DXG54" s="290"/>
      <c r="DXH54" s="290"/>
      <c r="DXI54" s="290"/>
      <c r="DXJ54" s="290"/>
      <c r="DXK54" s="290"/>
      <c r="DXL54" s="290"/>
      <c r="DXM54" s="290"/>
      <c r="DXN54" s="290"/>
      <c r="DXO54" s="290"/>
      <c r="DXP54" s="290"/>
      <c r="DXQ54" s="290"/>
      <c r="DXR54" s="290"/>
      <c r="DXS54" s="290"/>
      <c r="DXT54" s="290"/>
      <c r="DXU54" s="290"/>
      <c r="DXV54" s="290"/>
      <c r="DXW54" s="290"/>
      <c r="DXX54" s="290"/>
      <c r="DXY54" s="290"/>
      <c r="DXZ54" s="290"/>
      <c r="DYA54" s="290"/>
      <c r="DYB54" s="290"/>
      <c r="DYC54" s="290"/>
      <c r="DYD54" s="290"/>
      <c r="DYE54" s="290"/>
      <c r="DYF54" s="290"/>
      <c r="DYG54" s="290"/>
      <c r="DYH54" s="290"/>
      <c r="DYI54" s="290"/>
      <c r="DYJ54" s="290"/>
      <c r="DYK54" s="290"/>
      <c r="DYL54" s="290"/>
      <c r="DYM54" s="290"/>
      <c r="DYN54" s="290"/>
      <c r="DYO54" s="290"/>
      <c r="DYP54" s="290"/>
      <c r="DYQ54" s="290"/>
      <c r="DYR54" s="290"/>
      <c r="DYS54" s="290"/>
      <c r="DYT54" s="290"/>
      <c r="DYU54" s="290"/>
      <c r="DYV54" s="290"/>
      <c r="DYW54" s="290"/>
      <c r="DYX54" s="290"/>
      <c r="DYY54" s="290"/>
      <c r="DYZ54" s="290"/>
      <c r="DZA54" s="290"/>
      <c r="DZB54" s="290"/>
      <c r="DZC54" s="290"/>
      <c r="DZD54" s="290"/>
      <c r="DZE54" s="290"/>
      <c r="DZF54" s="290"/>
      <c r="DZG54" s="290"/>
      <c r="DZH54" s="290"/>
      <c r="DZI54" s="290"/>
      <c r="DZJ54" s="290"/>
      <c r="DZK54" s="290"/>
      <c r="DZL54" s="290"/>
      <c r="DZM54" s="290"/>
      <c r="DZN54" s="290"/>
      <c r="DZO54" s="290"/>
      <c r="DZP54" s="290"/>
      <c r="DZQ54" s="290"/>
      <c r="DZR54" s="290"/>
      <c r="DZS54" s="290"/>
      <c r="DZT54" s="290"/>
      <c r="DZU54" s="290"/>
      <c r="DZV54" s="290"/>
      <c r="DZW54" s="290"/>
      <c r="DZX54" s="290"/>
      <c r="DZY54" s="290"/>
      <c r="DZZ54" s="290"/>
      <c r="EAA54" s="290"/>
      <c r="EAB54" s="290"/>
      <c r="EAC54" s="290"/>
      <c r="EAD54" s="290"/>
      <c r="EAE54" s="290"/>
      <c r="EAF54" s="290"/>
      <c r="EAG54" s="290"/>
      <c r="EAH54" s="290"/>
      <c r="EAI54" s="290"/>
      <c r="EAJ54" s="290"/>
      <c r="EAK54" s="290"/>
      <c r="EAL54" s="290"/>
      <c r="EAM54" s="290"/>
      <c r="EAN54" s="290"/>
      <c r="EAO54" s="290"/>
      <c r="EAP54" s="290"/>
      <c r="EAQ54" s="290"/>
      <c r="EAR54" s="290"/>
      <c r="EAS54" s="290"/>
      <c r="EAT54" s="290"/>
      <c r="EAU54" s="290"/>
      <c r="EAV54" s="290"/>
      <c r="EAW54" s="290"/>
      <c r="EAX54" s="290"/>
      <c r="EAY54" s="290"/>
      <c r="EAZ54" s="290"/>
      <c r="EBA54" s="290"/>
      <c r="EBB54" s="290"/>
      <c r="EBC54" s="290"/>
      <c r="EBD54" s="290"/>
      <c r="EBE54" s="290"/>
      <c r="EBF54" s="290"/>
      <c r="EBG54" s="290"/>
      <c r="EBH54" s="290"/>
      <c r="EBI54" s="290"/>
      <c r="EBJ54" s="290"/>
      <c r="EBK54" s="290"/>
      <c r="EBL54" s="290"/>
      <c r="EBM54" s="290"/>
      <c r="EBN54" s="290"/>
      <c r="EBO54" s="290"/>
      <c r="EBP54" s="290"/>
      <c r="EBQ54" s="290"/>
      <c r="EBR54" s="290"/>
      <c r="EBS54" s="290"/>
      <c r="EBT54" s="290"/>
      <c r="EBU54" s="290"/>
      <c r="EBV54" s="290"/>
      <c r="EBW54" s="290"/>
      <c r="EBX54" s="290"/>
      <c r="EBY54" s="290"/>
      <c r="EBZ54" s="290"/>
      <c r="ECA54" s="290"/>
      <c r="ECB54" s="290"/>
      <c r="ECC54" s="290"/>
      <c r="ECD54" s="290"/>
      <c r="ECE54" s="290"/>
      <c r="ECF54" s="290"/>
      <c r="ECG54" s="290"/>
      <c r="ECH54" s="290"/>
      <c r="ECI54" s="290"/>
      <c r="ECJ54" s="290"/>
      <c r="ECK54" s="290"/>
      <c r="ECL54" s="290"/>
      <c r="ECM54" s="290"/>
      <c r="ECN54" s="290"/>
      <c r="ECO54" s="290"/>
      <c r="ECP54" s="290"/>
      <c r="ECQ54" s="290"/>
      <c r="ECR54" s="290"/>
      <c r="ECS54" s="290"/>
      <c r="ECT54" s="290"/>
      <c r="ECU54" s="290"/>
      <c r="ECV54" s="290"/>
      <c r="ECW54" s="290"/>
      <c r="ECX54" s="290"/>
      <c r="ECY54" s="290"/>
      <c r="ECZ54" s="290"/>
      <c r="EDA54" s="290"/>
      <c r="EDB54" s="290"/>
      <c r="EDC54" s="290"/>
      <c r="EDD54" s="290"/>
      <c r="EDE54" s="290"/>
      <c r="EDF54" s="290"/>
      <c r="EDG54" s="290"/>
      <c r="EDH54" s="290"/>
      <c r="EDI54" s="290"/>
      <c r="EDJ54" s="290"/>
      <c r="EDK54" s="290"/>
      <c r="EDL54" s="290"/>
      <c r="EDM54" s="290"/>
      <c r="EDN54" s="290"/>
      <c r="EDO54" s="290"/>
      <c r="EDP54" s="290"/>
      <c r="EDQ54" s="290"/>
      <c r="EDR54" s="290"/>
      <c r="EDS54" s="290"/>
      <c r="EDT54" s="290"/>
      <c r="EDU54" s="290"/>
      <c r="EDV54" s="290"/>
      <c r="EDW54" s="290"/>
      <c r="EDX54" s="290"/>
      <c r="EDY54" s="290"/>
      <c r="EDZ54" s="290"/>
      <c r="EEA54" s="290"/>
      <c r="EEB54" s="290"/>
      <c r="EEC54" s="290"/>
      <c r="EED54" s="290"/>
      <c r="EEE54" s="290"/>
      <c r="EEF54" s="290"/>
      <c r="EEG54" s="290"/>
      <c r="EEH54" s="290"/>
      <c r="EEI54" s="290"/>
      <c r="EEJ54" s="290"/>
      <c r="EEK54" s="290"/>
      <c r="EEL54" s="290"/>
      <c r="EEM54" s="290"/>
      <c r="EEN54" s="290"/>
      <c r="EEO54" s="290"/>
      <c r="EEP54" s="290"/>
      <c r="EEQ54" s="290"/>
      <c r="EER54" s="290"/>
      <c r="EES54" s="290"/>
      <c r="EET54" s="290"/>
      <c r="EEU54" s="290"/>
      <c r="EEV54" s="290"/>
      <c r="EEW54" s="290"/>
      <c r="EEX54" s="290"/>
      <c r="EEY54" s="290"/>
      <c r="EEZ54" s="290"/>
      <c r="EFA54" s="290"/>
      <c r="EFB54" s="290"/>
      <c r="EFC54" s="290"/>
      <c r="EFD54" s="290"/>
      <c r="EFE54" s="290"/>
      <c r="EFF54" s="290"/>
      <c r="EFG54" s="290"/>
      <c r="EFH54" s="290"/>
      <c r="EFI54" s="290"/>
      <c r="EFJ54" s="290"/>
      <c r="EFK54" s="290"/>
      <c r="EFL54" s="290"/>
      <c r="EFM54" s="290"/>
      <c r="EFN54" s="290"/>
      <c r="EFO54" s="290"/>
      <c r="EFP54" s="290"/>
      <c r="EFQ54" s="290"/>
      <c r="EFR54" s="290"/>
      <c r="EFS54" s="290"/>
      <c r="EFT54" s="290"/>
      <c r="EFU54" s="290"/>
      <c r="EFV54" s="290"/>
      <c r="EFW54" s="290"/>
      <c r="EFX54" s="290"/>
      <c r="EFY54" s="290"/>
      <c r="EFZ54" s="290"/>
      <c r="EGA54" s="290"/>
      <c r="EGB54" s="290"/>
      <c r="EGC54" s="290"/>
      <c r="EGD54" s="290"/>
      <c r="EGE54" s="290"/>
      <c r="EGF54" s="290"/>
      <c r="EGG54" s="290"/>
      <c r="EGH54" s="290"/>
      <c r="EGI54" s="290"/>
      <c r="EGJ54" s="290"/>
      <c r="EGK54" s="290"/>
      <c r="EGL54" s="290"/>
      <c r="EGM54" s="290"/>
      <c r="EGN54" s="290"/>
      <c r="EGO54" s="290"/>
      <c r="EGP54" s="290"/>
      <c r="EGQ54" s="290"/>
      <c r="EGR54" s="290"/>
      <c r="EGS54" s="290"/>
      <c r="EGT54" s="290"/>
      <c r="EGU54" s="290"/>
      <c r="EGV54" s="290"/>
      <c r="EGW54" s="290"/>
      <c r="EGX54" s="290"/>
      <c r="EGY54" s="290"/>
      <c r="EGZ54" s="290"/>
      <c r="EHA54" s="290"/>
      <c r="EHB54" s="290"/>
      <c r="EHC54" s="290"/>
      <c r="EHD54" s="290"/>
      <c r="EHE54" s="290"/>
      <c r="EHF54" s="290"/>
      <c r="EHG54" s="290"/>
      <c r="EHH54" s="290"/>
      <c r="EHI54" s="290"/>
      <c r="EHJ54" s="290"/>
      <c r="EHK54" s="290"/>
      <c r="EHL54" s="290"/>
      <c r="EHM54" s="290"/>
      <c r="EHN54" s="290"/>
      <c r="EHO54" s="290"/>
      <c r="EHP54" s="290"/>
      <c r="EHQ54" s="290"/>
      <c r="EHR54" s="290"/>
      <c r="EHS54" s="290"/>
      <c r="EHT54" s="290"/>
      <c r="EHU54" s="290"/>
      <c r="EHV54" s="290"/>
      <c r="EHW54" s="290"/>
      <c r="EHX54" s="290"/>
      <c r="EHY54" s="290"/>
      <c r="EHZ54" s="290"/>
      <c r="EIA54" s="290"/>
      <c r="EIB54" s="290"/>
      <c r="EIC54" s="290"/>
      <c r="EID54" s="290"/>
      <c r="EIE54" s="290"/>
      <c r="EIF54" s="290"/>
      <c r="EIG54" s="290"/>
      <c r="EIH54" s="290"/>
      <c r="EII54" s="290"/>
      <c r="EIJ54" s="290"/>
      <c r="EIK54" s="290"/>
      <c r="EIL54" s="290"/>
      <c r="EIM54" s="290"/>
      <c r="EIN54" s="290"/>
      <c r="EIO54" s="290"/>
      <c r="EIP54" s="290"/>
      <c r="EIQ54" s="290"/>
      <c r="EIR54" s="290"/>
      <c r="EIS54" s="290"/>
      <c r="EIT54" s="290"/>
      <c r="EIU54" s="290"/>
      <c r="EIV54" s="290"/>
      <c r="EIW54" s="290"/>
      <c r="EIX54" s="290"/>
      <c r="EIY54" s="290"/>
      <c r="EIZ54" s="290"/>
      <c r="EJA54" s="290"/>
      <c r="EJB54" s="290"/>
      <c r="EJC54" s="290"/>
      <c r="EJD54" s="290"/>
      <c r="EJE54" s="290"/>
      <c r="EJF54" s="290"/>
      <c r="EJG54" s="290"/>
      <c r="EJH54" s="290"/>
      <c r="EJI54" s="290"/>
      <c r="EJJ54" s="290"/>
      <c r="EJK54" s="290"/>
      <c r="EJL54" s="290"/>
      <c r="EJM54" s="290"/>
      <c r="EJN54" s="290"/>
      <c r="EJO54" s="290"/>
      <c r="EJP54" s="290"/>
      <c r="EJQ54" s="290"/>
      <c r="EJR54" s="290"/>
      <c r="EJS54" s="290"/>
      <c r="EJT54" s="290"/>
      <c r="EJU54" s="290"/>
      <c r="EJV54" s="290"/>
      <c r="EJW54" s="290"/>
      <c r="EJX54" s="290"/>
      <c r="EJY54" s="290"/>
      <c r="EJZ54" s="290"/>
      <c r="EKA54" s="290"/>
      <c r="EKB54" s="290"/>
      <c r="EKC54" s="290"/>
      <c r="EKD54" s="290"/>
      <c r="EKE54" s="290"/>
      <c r="EKF54" s="290"/>
      <c r="EKG54" s="290"/>
      <c r="EKH54" s="290"/>
      <c r="EKI54" s="290"/>
      <c r="EKJ54" s="290"/>
      <c r="EKK54" s="290"/>
      <c r="EKL54" s="290"/>
      <c r="EKM54" s="290"/>
      <c r="EKN54" s="290"/>
      <c r="EKO54" s="290"/>
      <c r="EKP54" s="290"/>
      <c r="EKQ54" s="290"/>
      <c r="EKR54" s="290"/>
      <c r="EKS54" s="290"/>
      <c r="EKT54" s="290"/>
      <c r="EKU54" s="290"/>
      <c r="EKV54" s="290"/>
      <c r="EKW54" s="290"/>
      <c r="EKX54" s="290"/>
      <c r="EKY54" s="290"/>
      <c r="EKZ54" s="290"/>
      <c r="ELA54" s="290"/>
      <c r="ELB54" s="290"/>
      <c r="ELC54" s="290"/>
      <c r="ELD54" s="290"/>
      <c r="ELE54" s="290"/>
      <c r="ELF54" s="290"/>
      <c r="ELG54" s="290"/>
      <c r="ELH54" s="290"/>
      <c r="ELI54" s="290"/>
      <c r="ELJ54" s="290"/>
      <c r="ELK54" s="290"/>
      <c r="ELL54" s="290"/>
      <c r="ELM54" s="290"/>
      <c r="ELN54" s="290"/>
      <c r="ELO54" s="290"/>
      <c r="ELP54" s="290"/>
      <c r="ELQ54" s="290"/>
      <c r="ELR54" s="290"/>
      <c r="ELS54" s="290"/>
      <c r="ELT54" s="290"/>
      <c r="ELU54" s="290"/>
      <c r="ELV54" s="290"/>
      <c r="ELW54" s="290"/>
      <c r="ELX54" s="290"/>
      <c r="ELY54" s="290"/>
      <c r="ELZ54" s="290"/>
      <c r="EMA54" s="290"/>
      <c r="EMB54" s="290"/>
      <c r="EMC54" s="290"/>
      <c r="EMD54" s="290"/>
      <c r="EME54" s="290"/>
      <c r="EMF54" s="290"/>
      <c r="EMG54" s="290"/>
      <c r="EMH54" s="290"/>
      <c r="EMI54" s="290"/>
      <c r="EMJ54" s="290"/>
      <c r="EMK54" s="290"/>
      <c r="EML54" s="290"/>
      <c r="EMM54" s="290"/>
      <c r="EMN54" s="290"/>
      <c r="EMO54" s="290"/>
      <c r="EMP54" s="290"/>
      <c r="EMQ54" s="290"/>
      <c r="EMR54" s="290"/>
      <c r="EMS54" s="290"/>
      <c r="EMT54" s="290"/>
      <c r="EMU54" s="290"/>
      <c r="EMV54" s="290"/>
      <c r="EMW54" s="290"/>
      <c r="EMX54" s="290"/>
      <c r="EMY54" s="290"/>
      <c r="EMZ54" s="290"/>
      <c r="ENA54" s="290"/>
      <c r="ENB54" s="290"/>
      <c r="ENC54" s="290"/>
      <c r="END54" s="290"/>
      <c r="ENE54" s="290"/>
      <c r="ENF54" s="290"/>
      <c r="ENG54" s="290"/>
      <c r="ENH54" s="290"/>
      <c r="ENI54" s="290"/>
      <c r="ENJ54" s="290"/>
      <c r="ENK54" s="290"/>
      <c r="ENL54" s="290"/>
      <c r="ENM54" s="290"/>
      <c r="ENN54" s="290"/>
      <c r="ENO54" s="290"/>
      <c r="ENP54" s="290"/>
      <c r="ENQ54" s="290"/>
      <c r="ENR54" s="290"/>
      <c r="ENS54" s="290"/>
      <c r="ENT54" s="290"/>
      <c r="ENU54" s="290"/>
      <c r="ENV54" s="290"/>
      <c r="ENW54" s="290"/>
      <c r="ENX54" s="290"/>
      <c r="ENY54" s="290"/>
      <c r="ENZ54" s="290"/>
      <c r="EOA54" s="290"/>
      <c r="EOB54" s="290"/>
      <c r="EOC54" s="290"/>
      <c r="EOD54" s="290"/>
      <c r="EOE54" s="290"/>
      <c r="EOF54" s="290"/>
      <c r="EOG54" s="290"/>
      <c r="EOH54" s="290"/>
      <c r="EOI54" s="290"/>
      <c r="EOJ54" s="290"/>
      <c r="EOK54" s="290"/>
      <c r="EOL54" s="290"/>
      <c r="EOM54" s="290"/>
      <c r="EON54" s="290"/>
      <c r="EOO54" s="290"/>
      <c r="EOP54" s="290"/>
      <c r="EOQ54" s="290"/>
      <c r="EOR54" s="290"/>
      <c r="EOS54" s="290"/>
      <c r="EOT54" s="290"/>
      <c r="EOU54" s="290"/>
      <c r="EOV54" s="290"/>
      <c r="EOW54" s="290"/>
      <c r="EOX54" s="290"/>
      <c r="EOY54" s="290"/>
      <c r="EOZ54" s="290"/>
      <c r="EPA54" s="290"/>
      <c r="EPB54" s="290"/>
      <c r="EPC54" s="290"/>
      <c r="EPD54" s="290"/>
      <c r="EPE54" s="290"/>
      <c r="EPF54" s="290"/>
      <c r="EPG54" s="290"/>
      <c r="EPH54" s="290"/>
      <c r="EPI54" s="290"/>
      <c r="EPJ54" s="290"/>
      <c r="EPK54" s="290"/>
      <c r="EPL54" s="290"/>
      <c r="EPM54" s="290"/>
      <c r="EPN54" s="290"/>
      <c r="EPO54" s="290"/>
      <c r="EPP54" s="290"/>
      <c r="EPQ54" s="290"/>
      <c r="EPR54" s="290"/>
      <c r="EPS54" s="290"/>
      <c r="EPT54" s="290"/>
      <c r="EPU54" s="290"/>
      <c r="EPV54" s="290"/>
      <c r="EPW54" s="290"/>
      <c r="EPX54" s="290"/>
      <c r="EPY54" s="290"/>
      <c r="EPZ54" s="290"/>
      <c r="EQA54" s="290"/>
      <c r="EQB54" s="290"/>
      <c r="EQC54" s="290"/>
      <c r="EQD54" s="290"/>
      <c r="EQE54" s="290"/>
      <c r="EQF54" s="290"/>
      <c r="EQG54" s="290"/>
      <c r="EQH54" s="290"/>
      <c r="EQI54" s="290"/>
      <c r="EQJ54" s="290"/>
      <c r="EQK54" s="290"/>
      <c r="EQL54" s="290"/>
      <c r="EQM54" s="290"/>
      <c r="EQN54" s="290"/>
      <c r="EQO54" s="290"/>
      <c r="EQP54" s="290"/>
      <c r="EQQ54" s="290"/>
      <c r="EQR54" s="290"/>
      <c r="EQS54" s="290"/>
      <c r="EQT54" s="290"/>
      <c r="EQU54" s="290"/>
      <c r="EQV54" s="290"/>
      <c r="EQW54" s="290"/>
      <c r="EQX54" s="290"/>
      <c r="EQY54" s="290"/>
      <c r="EQZ54" s="290"/>
      <c r="ERA54" s="290"/>
      <c r="ERB54" s="290"/>
      <c r="ERC54" s="290"/>
      <c r="ERD54" s="290"/>
      <c r="ERE54" s="290"/>
      <c r="ERF54" s="290"/>
      <c r="ERG54" s="290"/>
      <c r="ERH54" s="290"/>
      <c r="ERI54" s="290"/>
      <c r="ERJ54" s="290"/>
      <c r="ERK54" s="290"/>
      <c r="ERL54" s="290"/>
      <c r="ERM54" s="290"/>
      <c r="ERN54" s="290"/>
      <c r="ERO54" s="290"/>
      <c r="ERP54" s="290"/>
      <c r="ERQ54" s="290"/>
      <c r="ERR54" s="290"/>
      <c r="ERS54" s="290"/>
      <c r="ERT54" s="290"/>
      <c r="ERU54" s="290"/>
      <c r="ERV54" s="290"/>
      <c r="ERW54" s="290"/>
      <c r="ERX54" s="290"/>
      <c r="ERY54" s="290"/>
      <c r="ERZ54" s="290"/>
      <c r="ESA54" s="290"/>
      <c r="ESB54" s="290"/>
      <c r="ESC54" s="290"/>
      <c r="ESD54" s="290"/>
      <c r="ESE54" s="290"/>
      <c r="ESF54" s="290"/>
      <c r="ESG54" s="290"/>
      <c r="ESH54" s="290"/>
      <c r="ESI54" s="290"/>
      <c r="ESJ54" s="290"/>
      <c r="ESK54" s="290"/>
      <c r="ESL54" s="290"/>
      <c r="ESM54" s="290"/>
      <c r="ESN54" s="290"/>
      <c r="ESO54" s="290"/>
      <c r="ESP54" s="290"/>
      <c r="ESQ54" s="290"/>
      <c r="ESR54" s="290"/>
      <c r="ESS54" s="290"/>
      <c r="EST54" s="290"/>
      <c r="ESU54" s="290"/>
      <c r="ESV54" s="290"/>
      <c r="ESW54" s="290"/>
      <c r="ESX54" s="290"/>
      <c r="ESY54" s="290"/>
      <c r="ESZ54" s="290"/>
      <c r="ETA54" s="290"/>
      <c r="ETB54" s="290"/>
      <c r="ETC54" s="290"/>
      <c r="ETD54" s="290"/>
      <c r="ETE54" s="290"/>
      <c r="ETF54" s="290"/>
      <c r="ETG54" s="290"/>
      <c r="ETH54" s="290"/>
      <c r="ETI54" s="290"/>
      <c r="ETJ54" s="290"/>
      <c r="ETK54" s="290"/>
      <c r="ETL54" s="290"/>
      <c r="ETM54" s="290"/>
      <c r="ETN54" s="290"/>
      <c r="ETO54" s="290"/>
      <c r="ETP54" s="290"/>
      <c r="ETQ54" s="290"/>
      <c r="ETR54" s="290"/>
      <c r="ETS54" s="290"/>
      <c r="ETT54" s="290"/>
      <c r="ETU54" s="290"/>
      <c r="ETV54" s="290"/>
      <c r="ETW54" s="290"/>
      <c r="ETX54" s="290"/>
      <c r="ETY54" s="290"/>
      <c r="ETZ54" s="290"/>
      <c r="EUA54" s="290"/>
      <c r="EUB54" s="290"/>
      <c r="EUC54" s="290"/>
      <c r="EUD54" s="290"/>
      <c r="EUE54" s="290"/>
      <c r="EUF54" s="290"/>
      <c r="EUG54" s="290"/>
      <c r="EUH54" s="290"/>
      <c r="EUI54" s="290"/>
      <c r="EUJ54" s="290"/>
      <c r="EUK54" s="290"/>
      <c r="EUL54" s="290"/>
      <c r="EUM54" s="290"/>
      <c r="EUN54" s="290"/>
      <c r="EUO54" s="290"/>
      <c r="EUP54" s="290"/>
      <c r="EUQ54" s="290"/>
      <c r="EUR54" s="290"/>
      <c r="EUS54" s="290"/>
      <c r="EUT54" s="290"/>
      <c r="EUU54" s="290"/>
      <c r="EUV54" s="290"/>
      <c r="EUW54" s="290"/>
      <c r="EUX54" s="290"/>
      <c r="EUY54" s="290"/>
      <c r="EUZ54" s="290"/>
      <c r="EVA54" s="290"/>
      <c r="EVB54" s="290"/>
      <c r="EVC54" s="290"/>
      <c r="EVD54" s="290"/>
      <c r="EVE54" s="290"/>
      <c r="EVF54" s="290"/>
      <c r="EVG54" s="290"/>
      <c r="EVH54" s="290"/>
      <c r="EVI54" s="290"/>
      <c r="EVJ54" s="290"/>
      <c r="EVK54" s="290"/>
      <c r="EVL54" s="290"/>
      <c r="EVM54" s="290"/>
      <c r="EVN54" s="290"/>
      <c r="EVO54" s="290"/>
      <c r="EVP54" s="290"/>
      <c r="EVQ54" s="290"/>
      <c r="EVR54" s="290"/>
      <c r="EVS54" s="290"/>
      <c r="EVT54" s="290"/>
      <c r="EVU54" s="290"/>
      <c r="EVV54" s="290"/>
      <c r="EVW54" s="290"/>
      <c r="EVX54" s="290"/>
      <c r="EVY54" s="290"/>
      <c r="EVZ54" s="290"/>
      <c r="EWA54" s="290"/>
      <c r="EWB54" s="290"/>
      <c r="EWC54" s="290"/>
      <c r="EWD54" s="290"/>
      <c r="EWE54" s="290"/>
      <c r="EWF54" s="290"/>
      <c r="EWG54" s="290"/>
      <c r="EWH54" s="290"/>
      <c r="EWI54" s="290"/>
      <c r="EWJ54" s="290"/>
      <c r="EWK54" s="290"/>
      <c r="EWL54" s="290"/>
      <c r="EWM54" s="290"/>
      <c r="EWN54" s="290"/>
      <c r="EWO54" s="290"/>
      <c r="EWP54" s="290"/>
      <c r="EWQ54" s="290"/>
      <c r="EWR54" s="290"/>
      <c r="EWS54" s="290"/>
      <c r="EWT54" s="290"/>
      <c r="EWU54" s="290"/>
      <c r="EWV54" s="290"/>
      <c r="EWW54" s="290"/>
      <c r="EWX54" s="290"/>
      <c r="EWY54" s="290"/>
      <c r="EWZ54" s="290"/>
      <c r="EXA54" s="290"/>
      <c r="EXB54" s="290"/>
      <c r="EXC54" s="290"/>
      <c r="EXD54" s="290"/>
      <c r="EXE54" s="290"/>
      <c r="EXF54" s="290"/>
      <c r="EXG54" s="290"/>
      <c r="EXH54" s="290"/>
      <c r="EXI54" s="290"/>
      <c r="EXJ54" s="290"/>
      <c r="EXK54" s="290"/>
      <c r="EXL54" s="290"/>
      <c r="EXM54" s="290"/>
      <c r="EXN54" s="290"/>
      <c r="EXO54" s="290"/>
      <c r="EXP54" s="290"/>
      <c r="EXQ54" s="290"/>
      <c r="EXR54" s="290"/>
      <c r="EXS54" s="290"/>
      <c r="EXT54" s="290"/>
      <c r="EXU54" s="290"/>
      <c r="EXV54" s="290"/>
      <c r="EXW54" s="290"/>
      <c r="EXX54" s="290"/>
      <c r="EXY54" s="290"/>
      <c r="EXZ54" s="290"/>
      <c r="EYA54" s="290"/>
      <c r="EYB54" s="290"/>
      <c r="EYC54" s="290"/>
      <c r="EYD54" s="290"/>
      <c r="EYE54" s="290"/>
      <c r="EYF54" s="290"/>
      <c r="EYG54" s="290"/>
      <c r="EYH54" s="290"/>
      <c r="EYI54" s="290"/>
      <c r="EYJ54" s="290"/>
      <c r="EYK54" s="290"/>
      <c r="EYL54" s="290"/>
      <c r="EYM54" s="290"/>
      <c r="EYN54" s="290"/>
      <c r="EYO54" s="290"/>
      <c r="EYP54" s="290"/>
      <c r="EYQ54" s="290"/>
      <c r="EYR54" s="290"/>
      <c r="EYS54" s="290"/>
      <c r="EYT54" s="290"/>
      <c r="EYU54" s="290"/>
      <c r="EYV54" s="290"/>
      <c r="EYW54" s="290"/>
      <c r="EYX54" s="290"/>
      <c r="EYY54" s="290"/>
      <c r="EYZ54" s="290"/>
      <c r="EZA54" s="290"/>
      <c r="EZB54" s="290"/>
      <c r="EZC54" s="290"/>
      <c r="EZD54" s="290"/>
      <c r="EZE54" s="290"/>
      <c r="EZF54" s="290"/>
      <c r="EZG54" s="290"/>
      <c r="EZH54" s="290"/>
      <c r="EZI54" s="290"/>
      <c r="EZJ54" s="290"/>
      <c r="EZK54" s="290"/>
      <c r="EZL54" s="290"/>
      <c r="EZM54" s="290"/>
      <c r="EZN54" s="290"/>
      <c r="EZO54" s="290"/>
      <c r="EZP54" s="290"/>
      <c r="EZQ54" s="290"/>
      <c r="EZR54" s="290"/>
      <c r="EZS54" s="290"/>
      <c r="EZT54" s="290"/>
      <c r="EZU54" s="290"/>
      <c r="EZV54" s="290"/>
      <c r="EZW54" s="290"/>
      <c r="EZX54" s="290"/>
      <c r="EZY54" s="290"/>
      <c r="EZZ54" s="290"/>
      <c r="FAA54" s="290"/>
      <c r="FAB54" s="290"/>
      <c r="FAC54" s="290"/>
      <c r="FAD54" s="290"/>
      <c r="FAE54" s="290"/>
      <c r="FAF54" s="290"/>
      <c r="FAG54" s="290"/>
      <c r="FAH54" s="290"/>
      <c r="FAI54" s="290"/>
      <c r="FAJ54" s="290"/>
      <c r="FAK54" s="290"/>
      <c r="FAL54" s="290"/>
      <c r="FAM54" s="290"/>
      <c r="FAN54" s="290"/>
      <c r="FAO54" s="290"/>
      <c r="FAP54" s="290"/>
      <c r="FAQ54" s="290"/>
      <c r="FAR54" s="290"/>
      <c r="FAS54" s="290"/>
      <c r="FAT54" s="290"/>
      <c r="FAU54" s="290"/>
      <c r="FAV54" s="290"/>
      <c r="FAW54" s="290"/>
      <c r="FAX54" s="290"/>
      <c r="FAY54" s="290"/>
      <c r="FAZ54" s="290"/>
      <c r="FBA54" s="290"/>
      <c r="FBB54" s="290"/>
      <c r="FBC54" s="290"/>
      <c r="FBD54" s="290"/>
      <c r="FBE54" s="290"/>
      <c r="FBF54" s="290"/>
      <c r="FBG54" s="290"/>
      <c r="FBH54" s="290"/>
      <c r="FBI54" s="290"/>
      <c r="FBJ54" s="290"/>
      <c r="FBK54" s="290"/>
      <c r="FBL54" s="290"/>
      <c r="FBM54" s="290"/>
      <c r="FBN54" s="290"/>
      <c r="FBO54" s="290"/>
      <c r="FBP54" s="290"/>
      <c r="FBQ54" s="290"/>
      <c r="FBR54" s="290"/>
      <c r="FBS54" s="290"/>
      <c r="FBT54" s="290"/>
      <c r="FBU54" s="290"/>
      <c r="FBV54" s="290"/>
      <c r="FBW54" s="290"/>
      <c r="FBX54" s="290"/>
      <c r="FBY54" s="290"/>
      <c r="FBZ54" s="290"/>
      <c r="FCA54" s="290"/>
      <c r="FCB54" s="290"/>
      <c r="FCC54" s="290"/>
      <c r="FCD54" s="290"/>
      <c r="FCE54" s="290"/>
      <c r="FCF54" s="290"/>
      <c r="FCG54" s="290"/>
      <c r="FCH54" s="290"/>
      <c r="FCI54" s="290"/>
      <c r="FCJ54" s="290"/>
      <c r="FCK54" s="290"/>
      <c r="FCL54" s="290"/>
      <c r="FCM54" s="290"/>
      <c r="FCN54" s="290"/>
      <c r="FCO54" s="290"/>
      <c r="FCP54" s="290"/>
      <c r="FCQ54" s="290"/>
      <c r="FCR54" s="290"/>
      <c r="FCS54" s="290"/>
      <c r="FCT54" s="290"/>
      <c r="FCU54" s="290"/>
      <c r="FCV54" s="290"/>
      <c r="FCW54" s="290"/>
      <c r="FCX54" s="290"/>
      <c r="FCY54" s="290"/>
      <c r="FCZ54" s="290"/>
      <c r="FDA54" s="290"/>
      <c r="FDB54" s="290"/>
      <c r="FDC54" s="290"/>
      <c r="FDD54" s="290"/>
      <c r="FDE54" s="290"/>
      <c r="FDF54" s="290"/>
      <c r="FDG54" s="290"/>
      <c r="FDH54" s="290"/>
      <c r="FDI54" s="290"/>
      <c r="FDJ54" s="290"/>
      <c r="FDK54" s="290"/>
      <c r="FDL54" s="290"/>
      <c r="FDM54" s="290"/>
      <c r="FDN54" s="290"/>
      <c r="FDO54" s="290"/>
      <c r="FDP54" s="290"/>
      <c r="FDQ54" s="290"/>
      <c r="FDR54" s="290"/>
      <c r="FDS54" s="290"/>
      <c r="FDT54" s="290"/>
      <c r="FDU54" s="290"/>
      <c r="FDV54" s="290"/>
      <c r="FDW54" s="290"/>
      <c r="FDX54" s="290"/>
      <c r="FDY54" s="290"/>
      <c r="FDZ54" s="290"/>
      <c r="FEA54" s="290"/>
      <c r="FEB54" s="290"/>
      <c r="FEC54" s="290"/>
      <c r="FED54" s="290"/>
      <c r="FEE54" s="290"/>
      <c r="FEF54" s="290"/>
      <c r="FEG54" s="290"/>
      <c r="FEH54" s="290"/>
      <c r="FEI54" s="290"/>
      <c r="FEJ54" s="290"/>
      <c r="FEK54" s="290"/>
      <c r="FEL54" s="290"/>
      <c r="FEM54" s="290"/>
      <c r="FEN54" s="290"/>
      <c r="FEO54" s="290"/>
      <c r="FEP54" s="290"/>
      <c r="FEQ54" s="290"/>
      <c r="FER54" s="290"/>
      <c r="FES54" s="290"/>
      <c r="FET54" s="290"/>
      <c r="FEU54" s="290"/>
      <c r="FEV54" s="290"/>
      <c r="FEW54" s="290"/>
      <c r="FEX54" s="290"/>
      <c r="FEY54" s="290"/>
      <c r="FEZ54" s="290"/>
      <c r="FFA54" s="290"/>
      <c r="FFB54" s="290"/>
      <c r="FFC54" s="290"/>
      <c r="FFD54" s="290"/>
      <c r="FFE54" s="290"/>
      <c r="FFF54" s="290"/>
      <c r="FFG54" s="290"/>
      <c r="FFH54" s="290"/>
      <c r="FFI54" s="290"/>
      <c r="FFJ54" s="290"/>
      <c r="FFK54" s="290"/>
      <c r="FFL54" s="290"/>
      <c r="FFM54" s="290"/>
      <c r="FFN54" s="290"/>
      <c r="FFO54" s="290"/>
      <c r="FFP54" s="290"/>
      <c r="FFQ54" s="290"/>
      <c r="FFR54" s="290"/>
      <c r="FFS54" s="290"/>
      <c r="FFT54" s="290"/>
      <c r="FFU54" s="290"/>
      <c r="FFV54" s="290"/>
      <c r="FFW54" s="290"/>
      <c r="FFX54" s="290"/>
      <c r="FFY54" s="290"/>
      <c r="FFZ54" s="290"/>
      <c r="FGA54" s="290"/>
      <c r="FGB54" s="290"/>
      <c r="FGC54" s="290"/>
      <c r="FGD54" s="290"/>
      <c r="FGE54" s="290"/>
      <c r="FGF54" s="290"/>
      <c r="FGG54" s="290"/>
      <c r="FGH54" s="290"/>
      <c r="FGI54" s="290"/>
      <c r="FGJ54" s="290"/>
      <c r="FGK54" s="290"/>
      <c r="FGL54" s="290"/>
      <c r="FGM54" s="290"/>
      <c r="FGN54" s="290"/>
      <c r="FGO54" s="290"/>
      <c r="FGP54" s="290"/>
      <c r="FGQ54" s="290"/>
      <c r="FGR54" s="290"/>
      <c r="FGS54" s="290"/>
      <c r="FGT54" s="290"/>
      <c r="FGU54" s="290"/>
      <c r="FGV54" s="290"/>
      <c r="FGW54" s="290"/>
      <c r="FGX54" s="290"/>
      <c r="FGY54" s="290"/>
      <c r="FGZ54" s="290"/>
      <c r="FHA54" s="290"/>
      <c r="FHB54" s="290"/>
      <c r="FHC54" s="290"/>
      <c r="FHD54" s="290"/>
      <c r="FHE54" s="290"/>
      <c r="FHF54" s="290"/>
      <c r="FHG54" s="290"/>
      <c r="FHH54" s="290"/>
      <c r="FHI54" s="290"/>
      <c r="FHJ54" s="290"/>
      <c r="FHK54" s="290"/>
      <c r="FHL54" s="290"/>
      <c r="FHM54" s="290"/>
      <c r="FHN54" s="290"/>
      <c r="FHO54" s="290"/>
      <c r="FHP54" s="290"/>
      <c r="FHQ54" s="290"/>
      <c r="FHR54" s="290"/>
      <c r="FHS54" s="290"/>
      <c r="FHT54" s="290"/>
      <c r="FHU54" s="290"/>
      <c r="FHV54" s="290"/>
      <c r="FHW54" s="290"/>
      <c r="FHX54" s="290"/>
      <c r="FHY54" s="290"/>
      <c r="FHZ54" s="290"/>
      <c r="FIA54" s="290"/>
      <c r="FIB54" s="290"/>
      <c r="FIC54" s="290"/>
      <c r="FID54" s="290"/>
      <c r="FIE54" s="290"/>
      <c r="FIF54" s="290"/>
      <c r="FIG54" s="290"/>
      <c r="FIH54" s="290"/>
      <c r="FII54" s="290"/>
      <c r="FIJ54" s="290"/>
      <c r="FIK54" s="290"/>
      <c r="FIL54" s="290"/>
      <c r="FIM54" s="290"/>
      <c r="FIN54" s="290"/>
      <c r="FIO54" s="290"/>
      <c r="FIP54" s="290"/>
      <c r="FIQ54" s="290"/>
      <c r="FIR54" s="290"/>
      <c r="FIS54" s="290"/>
      <c r="FIT54" s="290"/>
      <c r="FIU54" s="290"/>
      <c r="FIV54" s="290"/>
      <c r="FIW54" s="290"/>
      <c r="FIX54" s="290"/>
      <c r="FIY54" s="290"/>
      <c r="FIZ54" s="290"/>
      <c r="FJA54" s="290"/>
      <c r="FJB54" s="290"/>
      <c r="FJC54" s="290"/>
      <c r="FJD54" s="290"/>
      <c r="FJE54" s="290"/>
      <c r="FJF54" s="290"/>
      <c r="FJG54" s="290"/>
      <c r="FJH54" s="290"/>
      <c r="FJI54" s="290"/>
      <c r="FJJ54" s="290"/>
      <c r="FJK54" s="290"/>
      <c r="FJL54" s="290"/>
      <c r="FJM54" s="290"/>
      <c r="FJN54" s="290"/>
      <c r="FJO54" s="290"/>
      <c r="FJP54" s="290"/>
      <c r="FJQ54" s="290"/>
      <c r="FJR54" s="290"/>
      <c r="FJS54" s="290"/>
      <c r="FJT54" s="290"/>
      <c r="FJU54" s="290"/>
      <c r="FJV54" s="290"/>
      <c r="FJW54" s="290"/>
      <c r="FJX54" s="290"/>
      <c r="FJY54" s="290"/>
      <c r="FJZ54" s="290"/>
      <c r="FKA54" s="290"/>
      <c r="FKB54" s="290"/>
      <c r="FKC54" s="290"/>
      <c r="FKD54" s="290"/>
      <c r="FKE54" s="290"/>
      <c r="FKF54" s="290"/>
      <c r="FKG54" s="290"/>
      <c r="FKH54" s="290"/>
      <c r="FKI54" s="290"/>
      <c r="FKJ54" s="290"/>
      <c r="FKK54" s="290"/>
      <c r="FKL54" s="290"/>
      <c r="FKM54" s="290"/>
      <c r="FKN54" s="290"/>
      <c r="FKO54" s="290"/>
      <c r="FKP54" s="290"/>
      <c r="FKQ54" s="290"/>
      <c r="FKR54" s="290"/>
      <c r="FKS54" s="290"/>
      <c r="FKT54" s="290"/>
      <c r="FKU54" s="290"/>
      <c r="FKV54" s="290"/>
      <c r="FKW54" s="290"/>
      <c r="FKX54" s="290"/>
      <c r="FKY54" s="290"/>
      <c r="FKZ54" s="290"/>
      <c r="FLA54" s="290"/>
      <c r="FLB54" s="290"/>
      <c r="FLC54" s="290"/>
      <c r="FLD54" s="290"/>
      <c r="FLE54" s="290"/>
      <c r="FLF54" s="290"/>
      <c r="FLG54" s="290"/>
      <c r="FLH54" s="290"/>
      <c r="FLI54" s="290"/>
      <c r="FLJ54" s="290"/>
      <c r="FLK54" s="290"/>
      <c r="FLL54" s="290"/>
      <c r="FLM54" s="290"/>
      <c r="FLN54" s="290"/>
      <c r="FLO54" s="290"/>
      <c r="FLP54" s="290"/>
      <c r="FLQ54" s="290"/>
      <c r="FLR54" s="290"/>
      <c r="FLS54" s="290"/>
      <c r="FLT54" s="290"/>
      <c r="FLU54" s="290"/>
      <c r="FLV54" s="290"/>
      <c r="FLW54" s="290"/>
      <c r="FLX54" s="290"/>
      <c r="FLY54" s="290"/>
      <c r="FLZ54" s="290"/>
      <c r="FMA54" s="290"/>
      <c r="FMB54" s="290"/>
      <c r="FMC54" s="290"/>
      <c r="FMD54" s="290"/>
      <c r="FME54" s="290"/>
      <c r="FMF54" s="290"/>
      <c r="FMG54" s="290"/>
      <c r="FMH54" s="290"/>
      <c r="FMI54" s="290"/>
      <c r="FMJ54" s="290"/>
      <c r="FMK54" s="290"/>
      <c r="FML54" s="290"/>
      <c r="FMM54" s="290"/>
      <c r="FMN54" s="290"/>
      <c r="FMO54" s="290"/>
      <c r="FMP54" s="290"/>
      <c r="FMQ54" s="290"/>
      <c r="FMR54" s="290"/>
      <c r="FMS54" s="290"/>
      <c r="FMT54" s="290"/>
      <c r="FMU54" s="290"/>
      <c r="FMV54" s="290"/>
      <c r="FMW54" s="290"/>
      <c r="FMX54" s="290"/>
      <c r="FMY54" s="290"/>
      <c r="FMZ54" s="290"/>
      <c r="FNA54" s="290"/>
      <c r="FNB54" s="290"/>
      <c r="FNC54" s="290"/>
      <c r="FND54" s="290"/>
      <c r="FNE54" s="290"/>
      <c r="FNF54" s="290"/>
      <c r="FNG54" s="290"/>
      <c r="FNH54" s="290"/>
      <c r="FNI54" s="290"/>
      <c r="FNJ54" s="290"/>
      <c r="FNK54" s="290"/>
      <c r="FNL54" s="290"/>
      <c r="FNM54" s="290"/>
      <c r="FNN54" s="290"/>
      <c r="FNO54" s="290"/>
      <c r="FNP54" s="290"/>
      <c r="FNQ54" s="290"/>
      <c r="FNR54" s="290"/>
      <c r="FNS54" s="290"/>
      <c r="FNT54" s="290"/>
      <c r="FNU54" s="290"/>
      <c r="FNV54" s="290"/>
      <c r="FNW54" s="290"/>
      <c r="FNX54" s="290"/>
      <c r="FNY54" s="290"/>
      <c r="FNZ54" s="290"/>
      <c r="FOA54" s="290"/>
      <c r="FOB54" s="290"/>
      <c r="FOC54" s="290"/>
      <c r="FOD54" s="290"/>
      <c r="FOE54" s="290"/>
      <c r="FOF54" s="290"/>
      <c r="FOG54" s="290"/>
      <c r="FOH54" s="290"/>
      <c r="FOI54" s="290"/>
      <c r="FOJ54" s="290"/>
      <c r="FOK54" s="290"/>
      <c r="FOL54" s="290"/>
      <c r="FOM54" s="290"/>
      <c r="FON54" s="290"/>
      <c r="FOO54" s="290"/>
      <c r="FOP54" s="290"/>
      <c r="FOQ54" s="290"/>
      <c r="FOR54" s="290"/>
      <c r="FOS54" s="290"/>
      <c r="FOT54" s="290"/>
      <c r="FOU54" s="290"/>
      <c r="FOV54" s="290"/>
      <c r="FOW54" s="290"/>
      <c r="FOX54" s="290"/>
      <c r="FOY54" s="290"/>
      <c r="FOZ54" s="290"/>
      <c r="FPA54" s="290"/>
      <c r="FPB54" s="290"/>
      <c r="FPC54" s="290"/>
      <c r="FPD54" s="290"/>
      <c r="FPE54" s="290"/>
      <c r="FPF54" s="290"/>
      <c r="FPG54" s="290"/>
      <c r="FPH54" s="290"/>
      <c r="FPI54" s="290"/>
      <c r="FPJ54" s="290"/>
      <c r="FPK54" s="290"/>
      <c r="FPL54" s="290"/>
      <c r="FPM54" s="290"/>
      <c r="FPN54" s="290"/>
      <c r="FPO54" s="290"/>
      <c r="FPP54" s="290"/>
      <c r="FPQ54" s="290"/>
      <c r="FPR54" s="290"/>
      <c r="FPS54" s="290"/>
      <c r="FPT54" s="290"/>
      <c r="FPU54" s="290"/>
      <c r="FPV54" s="290"/>
      <c r="FPW54" s="290"/>
      <c r="FPX54" s="290"/>
      <c r="FPY54" s="290"/>
      <c r="FPZ54" s="290"/>
      <c r="FQA54" s="290"/>
      <c r="FQB54" s="290"/>
      <c r="FQC54" s="290"/>
      <c r="FQD54" s="290"/>
      <c r="FQE54" s="290"/>
      <c r="FQF54" s="290"/>
      <c r="FQG54" s="290"/>
      <c r="FQH54" s="290"/>
      <c r="FQI54" s="290"/>
      <c r="FQJ54" s="290"/>
      <c r="FQK54" s="290"/>
      <c r="FQL54" s="290"/>
      <c r="FQM54" s="290"/>
      <c r="FQN54" s="290"/>
      <c r="FQO54" s="290"/>
      <c r="FQP54" s="290"/>
      <c r="FQQ54" s="290"/>
      <c r="FQR54" s="290"/>
      <c r="FQS54" s="290"/>
      <c r="FQT54" s="290"/>
      <c r="FQU54" s="290"/>
      <c r="FQV54" s="290"/>
      <c r="FQW54" s="290"/>
      <c r="FQX54" s="290"/>
      <c r="FQY54" s="290"/>
      <c r="FQZ54" s="290"/>
      <c r="FRA54" s="290"/>
      <c r="FRB54" s="290"/>
      <c r="FRC54" s="290"/>
      <c r="FRD54" s="290"/>
      <c r="FRE54" s="290"/>
      <c r="FRF54" s="290"/>
      <c r="FRG54" s="290"/>
      <c r="FRH54" s="290"/>
      <c r="FRI54" s="290"/>
      <c r="FRJ54" s="290"/>
      <c r="FRK54" s="290"/>
      <c r="FRL54" s="290"/>
      <c r="FRM54" s="290"/>
      <c r="FRN54" s="290"/>
      <c r="FRO54" s="290"/>
      <c r="FRP54" s="290"/>
      <c r="FRQ54" s="290"/>
      <c r="FRR54" s="290"/>
      <c r="FRS54" s="290"/>
      <c r="FRT54" s="290"/>
      <c r="FRU54" s="290"/>
      <c r="FRV54" s="290"/>
      <c r="FRW54" s="290"/>
      <c r="FRX54" s="290"/>
      <c r="FRY54" s="290"/>
      <c r="FRZ54" s="290"/>
      <c r="FSA54" s="290"/>
      <c r="FSB54" s="290"/>
      <c r="FSC54" s="290"/>
      <c r="FSD54" s="290"/>
      <c r="FSE54" s="290"/>
      <c r="FSF54" s="290"/>
      <c r="FSG54" s="290"/>
      <c r="FSH54" s="290"/>
      <c r="FSI54" s="290"/>
      <c r="FSJ54" s="290"/>
      <c r="FSK54" s="290"/>
      <c r="FSL54" s="290"/>
      <c r="FSM54" s="290"/>
      <c r="FSN54" s="290"/>
      <c r="FSO54" s="290"/>
      <c r="FSP54" s="290"/>
      <c r="FSQ54" s="290"/>
      <c r="FSR54" s="290"/>
      <c r="FSS54" s="290"/>
      <c r="FST54" s="290"/>
      <c r="FSU54" s="290"/>
      <c r="FSV54" s="290"/>
      <c r="FSW54" s="290"/>
      <c r="FSX54" s="290"/>
      <c r="FSY54" s="290"/>
      <c r="FSZ54" s="290"/>
      <c r="FTA54" s="290"/>
      <c r="FTB54" s="290"/>
      <c r="FTC54" s="290"/>
      <c r="FTD54" s="290"/>
      <c r="FTE54" s="290"/>
      <c r="FTF54" s="290"/>
      <c r="FTG54" s="290"/>
      <c r="FTH54" s="290"/>
      <c r="FTI54" s="290"/>
      <c r="FTJ54" s="290"/>
      <c r="FTK54" s="290"/>
      <c r="FTL54" s="290"/>
      <c r="FTM54" s="290"/>
      <c r="FTN54" s="290"/>
      <c r="FTO54" s="290"/>
      <c r="FTP54" s="290"/>
      <c r="FTQ54" s="290"/>
      <c r="FTR54" s="290"/>
      <c r="FTS54" s="290"/>
      <c r="FTT54" s="290"/>
      <c r="FTU54" s="290"/>
      <c r="FTV54" s="290"/>
      <c r="FTW54" s="290"/>
      <c r="FTX54" s="290"/>
      <c r="FTY54" s="290"/>
      <c r="FTZ54" s="290"/>
      <c r="FUA54" s="290"/>
      <c r="FUB54" s="290"/>
      <c r="FUC54" s="290"/>
      <c r="FUD54" s="290"/>
      <c r="FUE54" s="290"/>
      <c r="FUF54" s="290"/>
      <c r="FUG54" s="290"/>
      <c r="FUH54" s="290"/>
      <c r="FUI54" s="290"/>
      <c r="FUJ54" s="290"/>
      <c r="FUK54" s="290"/>
      <c r="FUL54" s="290"/>
      <c r="FUM54" s="290"/>
      <c r="FUN54" s="290"/>
      <c r="FUO54" s="290"/>
      <c r="FUP54" s="290"/>
      <c r="FUQ54" s="290"/>
      <c r="FUR54" s="290"/>
      <c r="FUS54" s="290"/>
      <c r="FUT54" s="290"/>
      <c r="FUU54" s="290"/>
      <c r="FUV54" s="290"/>
      <c r="FUW54" s="290"/>
      <c r="FUX54" s="290"/>
      <c r="FUY54" s="290"/>
      <c r="FUZ54" s="290"/>
      <c r="FVA54" s="290"/>
      <c r="FVB54" s="290"/>
      <c r="FVC54" s="290"/>
      <c r="FVD54" s="290"/>
      <c r="FVE54" s="290"/>
      <c r="FVF54" s="290"/>
      <c r="FVG54" s="290"/>
      <c r="FVH54" s="290"/>
      <c r="FVI54" s="290"/>
      <c r="FVJ54" s="290"/>
      <c r="FVK54" s="290"/>
      <c r="FVL54" s="290"/>
      <c r="FVM54" s="290"/>
      <c r="FVN54" s="290"/>
      <c r="FVO54" s="290"/>
      <c r="FVP54" s="290"/>
      <c r="FVQ54" s="290"/>
      <c r="FVR54" s="290"/>
      <c r="FVS54" s="290"/>
      <c r="FVT54" s="290"/>
      <c r="FVU54" s="290"/>
      <c r="FVV54" s="290"/>
      <c r="FVW54" s="290"/>
      <c r="FVX54" s="290"/>
      <c r="FVY54" s="290"/>
      <c r="FVZ54" s="290"/>
      <c r="FWA54" s="290"/>
      <c r="FWB54" s="290"/>
      <c r="FWC54" s="290"/>
      <c r="FWD54" s="290"/>
      <c r="FWE54" s="290"/>
      <c r="FWF54" s="290"/>
      <c r="FWG54" s="290"/>
      <c r="FWH54" s="290"/>
      <c r="FWI54" s="290"/>
      <c r="FWJ54" s="290"/>
      <c r="FWK54" s="290"/>
      <c r="FWL54" s="290"/>
      <c r="FWM54" s="290"/>
      <c r="FWN54" s="290"/>
      <c r="FWO54" s="290"/>
      <c r="FWP54" s="290"/>
      <c r="FWQ54" s="290"/>
      <c r="FWR54" s="290"/>
      <c r="FWS54" s="290"/>
      <c r="FWT54" s="290"/>
      <c r="FWU54" s="290"/>
      <c r="FWV54" s="290"/>
      <c r="FWW54" s="290"/>
      <c r="FWX54" s="290"/>
      <c r="FWY54" s="290"/>
      <c r="FWZ54" s="290"/>
      <c r="FXA54" s="290"/>
      <c r="FXB54" s="290"/>
      <c r="FXC54" s="290"/>
      <c r="FXD54" s="290"/>
      <c r="FXE54" s="290"/>
      <c r="FXF54" s="290"/>
      <c r="FXG54" s="290"/>
      <c r="FXH54" s="290"/>
      <c r="FXI54" s="290"/>
      <c r="FXJ54" s="290"/>
      <c r="FXK54" s="290"/>
      <c r="FXL54" s="290"/>
      <c r="FXM54" s="290"/>
      <c r="FXN54" s="290"/>
      <c r="FXO54" s="290"/>
      <c r="FXP54" s="290"/>
      <c r="FXQ54" s="290"/>
      <c r="FXR54" s="290"/>
      <c r="FXS54" s="290"/>
      <c r="FXT54" s="290"/>
      <c r="FXU54" s="290"/>
      <c r="FXV54" s="290"/>
      <c r="FXW54" s="290"/>
      <c r="FXX54" s="290"/>
      <c r="FXY54" s="290"/>
      <c r="FXZ54" s="290"/>
      <c r="FYA54" s="290"/>
      <c r="FYB54" s="290"/>
      <c r="FYC54" s="290"/>
      <c r="FYD54" s="290"/>
      <c r="FYE54" s="290"/>
      <c r="FYF54" s="290"/>
      <c r="FYG54" s="290"/>
      <c r="FYH54" s="290"/>
      <c r="FYI54" s="290"/>
      <c r="FYJ54" s="290"/>
      <c r="FYK54" s="290"/>
      <c r="FYL54" s="290"/>
      <c r="FYM54" s="290"/>
      <c r="FYN54" s="290"/>
      <c r="FYO54" s="290"/>
      <c r="FYP54" s="290"/>
      <c r="FYQ54" s="290"/>
      <c r="FYR54" s="290"/>
      <c r="FYS54" s="290"/>
      <c r="FYT54" s="290"/>
      <c r="FYU54" s="290"/>
      <c r="FYV54" s="290"/>
      <c r="FYW54" s="290"/>
      <c r="FYX54" s="290"/>
      <c r="FYY54" s="290"/>
      <c r="FYZ54" s="290"/>
      <c r="FZA54" s="290"/>
      <c r="FZB54" s="290"/>
      <c r="FZC54" s="290"/>
      <c r="FZD54" s="290"/>
      <c r="FZE54" s="290"/>
      <c r="FZF54" s="290"/>
      <c r="FZG54" s="290"/>
      <c r="FZH54" s="290"/>
      <c r="FZI54" s="290"/>
      <c r="FZJ54" s="290"/>
      <c r="FZK54" s="290"/>
      <c r="FZL54" s="290"/>
      <c r="FZM54" s="290"/>
      <c r="FZN54" s="290"/>
      <c r="FZO54" s="290"/>
      <c r="FZP54" s="290"/>
      <c r="FZQ54" s="290"/>
      <c r="FZR54" s="290"/>
      <c r="FZS54" s="290"/>
      <c r="FZT54" s="290"/>
      <c r="FZU54" s="290"/>
      <c r="FZV54" s="290"/>
      <c r="FZW54" s="290"/>
      <c r="FZX54" s="290"/>
      <c r="FZY54" s="290"/>
      <c r="FZZ54" s="290"/>
      <c r="GAA54" s="290"/>
      <c r="GAB54" s="290"/>
      <c r="GAC54" s="290"/>
      <c r="GAD54" s="290"/>
      <c r="GAE54" s="290"/>
      <c r="GAF54" s="290"/>
      <c r="GAG54" s="290"/>
      <c r="GAH54" s="290"/>
      <c r="GAI54" s="290"/>
      <c r="GAJ54" s="290"/>
      <c r="GAK54" s="290"/>
      <c r="GAL54" s="290"/>
      <c r="GAM54" s="290"/>
      <c r="GAN54" s="290"/>
      <c r="GAO54" s="290"/>
      <c r="GAP54" s="290"/>
      <c r="GAQ54" s="290"/>
      <c r="GAR54" s="290"/>
      <c r="GAS54" s="290"/>
      <c r="GAT54" s="290"/>
      <c r="GAU54" s="290"/>
      <c r="GAV54" s="290"/>
      <c r="GAW54" s="290"/>
      <c r="GAX54" s="290"/>
      <c r="GAY54" s="290"/>
      <c r="GAZ54" s="290"/>
      <c r="GBA54" s="290"/>
      <c r="GBB54" s="290"/>
      <c r="GBC54" s="290"/>
      <c r="GBD54" s="290"/>
      <c r="GBE54" s="290"/>
      <c r="GBF54" s="290"/>
      <c r="GBG54" s="290"/>
      <c r="GBH54" s="290"/>
      <c r="GBI54" s="290"/>
      <c r="GBJ54" s="290"/>
      <c r="GBK54" s="290"/>
      <c r="GBL54" s="290"/>
      <c r="GBM54" s="290"/>
      <c r="GBN54" s="290"/>
      <c r="GBO54" s="290"/>
      <c r="GBP54" s="290"/>
      <c r="GBQ54" s="290"/>
      <c r="GBR54" s="290"/>
      <c r="GBS54" s="290"/>
      <c r="GBT54" s="290"/>
      <c r="GBU54" s="290"/>
      <c r="GBV54" s="290"/>
      <c r="GBW54" s="290"/>
      <c r="GBX54" s="290"/>
      <c r="GBY54" s="290"/>
      <c r="GBZ54" s="290"/>
      <c r="GCA54" s="290"/>
      <c r="GCB54" s="290"/>
      <c r="GCC54" s="290"/>
      <c r="GCD54" s="290"/>
      <c r="GCE54" s="290"/>
      <c r="GCF54" s="290"/>
      <c r="GCG54" s="290"/>
      <c r="GCH54" s="290"/>
      <c r="GCI54" s="290"/>
      <c r="GCJ54" s="290"/>
      <c r="GCK54" s="290"/>
      <c r="GCL54" s="290"/>
      <c r="GCM54" s="290"/>
      <c r="GCN54" s="290"/>
      <c r="GCO54" s="290"/>
      <c r="GCP54" s="290"/>
      <c r="GCQ54" s="290"/>
      <c r="GCR54" s="290"/>
      <c r="GCS54" s="290"/>
      <c r="GCT54" s="290"/>
      <c r="GCU54" s="290"/>
      <c r="GCV54" s="290"/>
      <c r="GCW54" s="290"/>
      <c r="GCX54" s="290"/>
      <c r="GCY54" s="290"/>
      <c r="GCZ54" s="290"/>
      <c r="GDA54" s="290"/>
      <c r="GDB54" s="290"/>
      <c r="GDC54" s="290"/>
      <c r="GDD54" s="290"/>
      <c r="GDE54" s="290"/>
      <c r="GDF54" s="290"/>
      <c r="GDG54" s="290"/>
      <c r="GDH54" s="290"/>
      <c r="GDI54" s="290"/>
      <c r="GDJ54" s="290"/>
      <c r="GDK54" s="290"/>
      <c r="GDL54" s="290"/>
      <c r="GDM54" s="290"/>
      <c r="GDN54" s="290"/>
      <c r="GDO54" s="290"/>
      <c r="GDP54" s="290"/>
      <c r="GDQ54" s="290"/>
      <c r="GDR54" s="290"/>
      <c r="GDS54" s="290"/>
      <c r="GDT54" s="290"/>
      <c r="GDU54" s="290"/>
      <c r="GDV54" s="290"/>
      <c r="GDW54" s="290"/>
      <c r="GDX54" s="290"/>
      <c r="GDY54" s="290"/>
      <c r="GDZ54" s="290"/>
      <c r="GEA54" s="290"/>
      <c r="GEB54" s="290"/>
      <c r="GEC54" s="290"/>
      <c r="GED54" s="290"/>
      <c r="GEE54" s="290"/>
      <c r="GEF54" s="290"/>
      <c r="GEG54" s="290"/>
      <c r="GEH54" s="290"/>
      <c r="GEI54" s="290"/>
      <c r="GEJ54" s="290"/>
      <c r="GEK54" s="290"/>
      <c r="GEL54" s="290"/>
      <c r="GEM54" s="290"/>
      <c r="GEN54" s="290"/>
      <c r="GEO54" s="290"/>
      <c r="GEP54" s="290"/>
      <c r="GEQ54" s="290"/>
      <c r="GER54" s="290"/>
      <c r="GES54" s="290"/>
      <c r="GET54" s="290"/>
      <c r="GEU54" s="290"/>
      <c r="GEV54" s="290"/>
      <c r="GEW54" s="290"/>
      <c r="GEX54" s="290"/>
      <c r="GEY54" s="290"/>
      <c r="GEZ54" s="290"/>
      <c r="GFA54" s="290"/>
      <c r="GFB54" s="290"/>
      <c r="GFC54" s="290"/>
      <c r="GFD54" s="290"/>
      <c r="GFE54" s="290"/>
      <c r="GFF54" s="290"/>
      <c r="GFG54" s="290"/>
      <c r="GFH54" s="290"/>
      <c r="GFI54" s="290"/>
      <c r="GFJ54" s="290"/>
      <c r="GFK54" s="290"/>
      <c r="GFL54" s="290"/>
      <c r="GFM54" s="290"/>
      <c r="GFN54" s="290"/>
      <c r="GFO54" s="290"/>
      <c r="GFP54" s="290"/>
      <c r="GFQ54" s="290"/>
      <c r="GFR54" s="290"/>
      <c r="GFS54" s="290"/>
      <c r="GFT54" s="290"/>
      <c r="GFU54" s="290"/>
      <c r="GFV54" s="290"/>
      <c r="GFW54" s="290"/>
      <c r="GFX54" s="290"/>
      <c r="GFY54" s="290"/>
      <c r="GFZ54" s="290"/>
      <c r="GGA54" s="290"/>
      <c r="GGB54" s="290"/>
      <c r="GGC54" s="290"/>
      <c r="GGD54" s="290"/>
      <c r="GGE54" s="290"/>
      <c r="GGF54" s="290"/>
      <c r="GGG54" s="290"/>
      <c r="GGH54" s="290"/>
      <c r="GGI54" s="290"/>
      <c r="GGJ54" s="290"/>
      <c r="GGK54" s="290"/>
      <c r="GGL54" s="290"/>
      <c r="GGM54" s="290"/>
      <c r="GGN54" s="290"/>
      <c r="GGO54" s="290"/>
      <c r="GGP54" s="290"/>
      <c r="GGQ54" s="290"/>
      <c r="GGR54" s="290"/>
      <c r="GGS54" s="290"/>
      <c r="GGT54" s="290"/>
      <c r="GGU54" s="290"/>
      <c r="GGV54" s="290"/>
      <c r="GGW54" s="290"/>
      <c r="GGX54" s="290"/>
      <c r="GGY54" s="290"/>
      <c r="GGZ54" s="290"/>
      <c r="GHA54" s="290"/>
      <c r="GHB54" s="290"/>
      <c r="GHC54" s="290"/>
      <c r="GHD54" s="290"/>
      <c r="GHE54" s="290"/>
      <c r="GHF54" s="290"/>
      <c r="GHG54" s="290"/>
      <c r="GHH54" s="290"/>
      <c r="GHI54" s="290"/>
      <c r="GHJ54" s="290"/>
      <c r="GHK54" s="290"/>
      <c r="GHL54" s="290"/>
      <c r="GHM54" s="290"/>
      <c r="GHN54" s="290"/>
      <c r="GHO54" s="290"/>
      <c r="GHP54" s="290"/>
      <c r="GHQ54" s="290"/>
      <c r="GHR54" s="290"/>
      <c r="GHS54" s="290"/>
      <c r="GHT54" s="290"/>
      <c r="GHU54" s="290"/>
      <c r="GHV54" s="290"/>
      <c r="GHW54" s="290"/>
      <c r="GHX54" s="290"/>
      <c r="GHY54" s="290"/>
      <c r="GHZ54" s="290"/>
      <c r="GIA54" s="290"/>
      <c r="GIB54" s="290"/>
      <c r="GIC54" s="290"/>
      <c r="GID54" s="290"/>
      <c r="GIE54" s="290"/>
      <c r="GIF54" s="290"/>
      <c r="GIG54" s="290"/>
      <c r="GIH54" s="290"/>
      <c r="GII54" s="290"/>
      <c r="GIJ54" s="290"/>
      <c r="GIK54" s="290"/>
      <c r="GIL54" s="290"/>
      <c r="GIM54" s="290"/>
      <c r="GIN54" s="290"/>
      <c r="GIO54" s="290"/>
      <c r="GIP54" s="290"/>
      <c r="GIQ54" s="290"/>
      <c r="GIR54" s="290"/>
      <c r="GIS54" s="290"/>
      <c r="GIT54" s="290"/>
      <c r="GIU54" s="290"/>
      <c r="GIV54" s="290"/>
      <c r="GIW54" s="290"/>
      <c r="GIX54" s="290"/>
      <c r="GIY54" s="290"/>
      <c r="GIZ54" s="290"/>
      <c r="GJA54" s="290"/>
      <c r="GJB54" s="290"/>
      <c r="GJC54" s="290"/>
      <c r="GJD54" s="290"/>
      <c r="GJE54" s="290"/>
      <c r="GJF54" s="290"/>
      <c r="GJG54" s="290"/>
      <c r="GJH54" s="290"/>
      <c r="GJI54" s="290"/>
      <c r="GJJ54" s="290"/>
      <c r="GJK54" s="290"/>
      <c r="GJL54" s="290"/>
      <c r="GJM54" s="290"/>
      <c r="GJN54" s="290"/>
      <c r="GJO54" s="290"/>
      <c r="GJP54" s="290"/>
      <c r="GJQ54" s="290"/>
      <c r="GJR54" s="290"/>
      <c r="GJS54" s="290"/>
      <c r="GJT54" s="290"/>
      <c r="GJU54" s="290"/>
      <c r="GJV54" s="290"/>
      <c r="GJW54" s="290"/>
      <c r="GJX54" s="290"/>
      <c r="GJY54" s="290"/>
      <c r="GJZ54" s="290"/>
      <c r="GKA54" s="290"/>
      <c r="GKB54" s="290"/>
      <c r="GKC54" s="290"/>
      <c r="GKD54" s="290"/>
      <c r="GKE54" s="290"/>
      <c r="GKF54" s="290"/>
      <c r="GKG54" s="290"/>
      <c r="GKH54" s="290"/>
      <c r="GKI54" s="290"/>
      <c r="GKJ54" s="290"/>
      <c r="GKK54" s="290"/>
      <c r="GKL54" s="290"/>
      <c r="GKM54" s="290"/>
      <c r="GKN54" s="290"/>
      <c r="GKO54" s="290"/>
      <c r="GKP54" s="290"/>
      <c r="GKQ54" s="290"/>
      <c r="GKR54" s="290"/>
      <c r="GKS54" s="290"/>
      <c r="GKT54" s="290"/>
      <c r="GKU54" s="290"/>
      <c r="GKV54" s="290"/>
      <c r="GKW54" s="290"/>
      <c r="GKX54" s="290"/>
      <c r="GKY54" s="290"/>
      <c r="GKZ54" s="290"/>
      <c r="GLA54" s="290"/>
      <c r="GLB54" s="290"/>
      <c r="GLC54" s="290"/>
      <c r="GLD54" s="290"/>
      <c r="GLE54" s="290"/>
      <c r="GLF54" s="290"/>
      <c r="GLG54" s="290"/>
      <c r="GLH54" s="290"/>
      <c r="GLI54" s="290"/>
      <c r="GLJ54" s="290"/>
      <c r="GLK54" s="290"/>
      <c r="GLL54" s="290"/>
      <c r="GLM54" s="290"/>
      <c r="GLN54" s="290"/>
      <c r="GLO54" s="290"/>
      <c r="GLP54" s="290"/>
      <c r="GLQ54" s="290"/>
      <c r="GLR54" s="290"/>
      <c r="GLS54" s="290"/>
      <c r="GLT54" s="290"/>
      <c r="GLU54" s="290"/>
      <c r="GLV54" s="290"/>
      <c r="GLW54" s="290"/>
      <c r="GLX54" s="290"/>
      <c r="GLY54" s="290"/>
      <c r="GLZ54" s="290"/>
      <c r="GMA54" s="290"/>
      <c r="GMB54" s="290"/>
      <c r="GMC54" s="290"/>
      <c r="GMD54" s="290"/>
      <c r="GME54" s="290"/>
      <c r="GMF54" s="290"/>
      <c r="GMG54" s="290"/>
      <c r="GMH54" s="290"/>
      <c r="GMI54" s="290"/>
      <c r="GMJ54" s="290"/>
      <c r="GMK54" s="290"/>
      <c r="GML54" s="290"/>
      <c r="GMM54" s="290"/>
      <c r="GMN54" s="290"/>
      <c r="GMO54" s="290"/>
      <c r="GMP54" s="290"/>
      <c r="GMQ54" s="290"/>
      <c r="GMR54" s="290"/>
      <c r="GMS54" s="290"/>
      <c r="GMT54" s="290"/>
      <c r="GMU54" s="290"/>
      <c r="GMV54" s="290"/>
      <c r="GMW54" s="290"/>
      <c r="GMX54" s="290"/>
      <c r="GMY54" s="290"/>
      <c r="GMZ54" s="290"/>
      <c r="GNA54" s="290"/>
      <c r="GNB54" s="290"/>
      <c r="GNC54" s="290"/>
      <c r="GND54" s="290"/>
      <c r="GNE54" s="290"/>
      <c r="GNF54" s="290"/>
      <c r="GNG54" s="290"/>
      <c r="GNH54" s="290"/>
      <c r="GNI54" s="290"/>
      <c r="GNJ54" s="290"/>
      <c r="GNK54" s="290"/>
      <c r="GNL54" s="290"/>
      <c r="GNM54" s="290"/>
      <c r="GNN54" s="290"/>
      <c r="GNO54" s="290"/>
      <c r="GNP54" s="290"/>
      <c r="GNQ54" s="290"/>
      <c r="GNR54" s="290"/>
      <c r="GNS54" s="290"/>
      <c r="GNT54" s="290"/>
      <c r="GNU54" s="290"/>
      <c r="GNV54" s="290"/>
      <c r="GNW54" s="290"/>
      <c r="GNX54" s="290"/>
      <c r="GNY54" s="290"/>
      <c r="GNZ54" s="290"/>
      <c r="GOA54" s="290"/>
      <c r="GOB54" s="290"/>
      <c r="GOC54" s="290"/>
      <c r="GOD54" s="290"/>
      <c r="GOE54" s="290"/>
      <c r="GOF54" s="290"/>
      <c r="GOG54" s="290"/>
      <c r="GOH54" s="290"/>
      <c r="GOI54" s="290"/>
      <c r="GOJ54" s="290"/>
      <c r="GOK54" s="290"/>
      <c r="GOL54" s="290"/>
      <c r="GOM54" s="290"/>
      <c r="GON54" s="290"/>
      <c r="GOO54" s="290"/>
      <c r="GOP54" s="290"/>
      <c r="GOQ54" s="290"/>
      <c r="GOR54" s="290"/>
      <c r="GOS54" s="290"/>
      <c r="GOT54" s="290"/>
      <c r="GOU54" s="290"/>
      <c r="GOV54" s="290"/>
      <c r="GOW54" s="290"/>
      <c r="GOX54" s="290"/>
      <c r="GOY54" s="290"/>
      <c r="GOZ54" s="290"/>
      <c r="GPA54" s="290"/>
      <c r="GPB54" s="290"/>
      <c r="GPC54" s="290"/>
      <c r="GPD54" s="290"/>
      <c r="GPE54" s="290"/>
      <c r="GPF54" s="290"/>
      <c r="GPG54" s="290"/>
      <c r="GPH54" s="290"/>
      <c r="GPI54" s="290"/>
      <c r="GPJ54" s="290"/>
      <c r="GPK54" s="290"/>
      <c r="GPL54" s="290"/>
      <c r="GPM54" s="290"/>
      <c r="GPN54" s="290"/>
      <c r="GPO54" s="290"/>
      <c r="GPP54" s="290"/>
      <c r="GPQ54" s="290"/>
      <c r="GPR54" s="290"/>
      <c r="GPS54" s="290"/>
      <c r="GPT54" s="290"/>
      <c r="GPU54" s="290"/>
      <c r="GPV54" s="290"/>
      <c r="GPW54" s="290"/>
      <c r="GPX54" s="290"/>
      <c r="GPY54" s="290"/>
      <c r="GPZ54" s="290"/>
      <c r="GQA54" s="290"/>
      <c r="GQB54" s="290"/>
      <c r="GQC54" s="290"/>
      <c r="GQD54" s="290"/>
      <c r="GQE54" s="290"/>
      <c r="GQF54" s="290"/>
      <c r="GQG54" s="290"/>
      <c r="GQH54" s="290"/>
      <c r="GQI54" s="290"/>
      <c r="GQJ54" s="290"/>
      <c r="GQK54" s="290"/>
      <c r="GQL54" s="290"/>
      <c r="GQM54" s="290"/>
      <c r="GQN54" s="290"/>
      <c r="GQO54" s="290"/>
      <c r="GQP54" s="290"/>
      <c r="GQQ54" s="290"/>
      <c r="GQR54" s="290"/>
      <c r="GQS54" s="290"/>
      <c r="GQT54" s="290"/>
      <c r="GQU54" s="290"/>
      <c r="GQV54" s="290"/>
      <c r="GQW54" s="290"/>
      <c r="GQX54" s="290"/>
      <c r="GQY54" s="290"/>
      <c r="GQZ54" s="290"/>
      <c r="GRA54" s="290"/>
      <c r="GRB54" s="290"/>
      <c r="GRC54" s="290"/>
      <c r="GRD54" s="290"/>
      <c r="GRE54" s="290"/>
      <c r="GRF54" s="290"/>
      <c r="GRG54" s="290"/>
      <c r="GRH54" s="290"/>
      <c r="GRI54" s="290"/>
      <c r="GRJ54" s="290"/>
      <c r="GRK54" s="290"/>
      <c r="GRL54" s="290"/>
      <c r="GRM54" s="290"/>
      <c r="GRN54" s="290"/>
      <c r="GRO54" s="290"/>
      <c r="GRP54" s="290"/>
      <c r="GRQ54" s="290"/>
      <c r="GRR54" s="290"/>
      <c r="GRS54" s="290"/>
      <c r="GRT54" s="290"/>
      <c r="GRU54" s="290"/>
      <c r="GRV54" s="290"/>
      <c r="GRW54" s="290"/>
      <c r="GRX54" s="290"/>
      <c r="GRY54" s="290"/>
      <c r="GRZ54" s="290"/>
      <c r="GSA54" s="290"/>
      <c r="GSB54" s="290"/>
      <c r="GSC54" s="290"/>
      <c r="GSD54" s="290"/>
      <c r="GSE54" s="290"/>
      <c r="GSF54" s="290"/>
      <c r="GSG54" s="290"/>
      <c r="GSH54" s="290"/>
      <c r="GSI54" s="290"/>
      <c r="GSJ54" s="290"/>
      <c r="GSK54" s="290"/>
      <c r="GSL54" s="290"/>
      <c r="GSM54" s="290"/>
      <c r="GSN54" s="290"/>
      <c r="GSO54" s="290"/>
      <c r="GSP54" s="290"/>
      <c r="GSQ54" s="290"/>
      <c r="GSR54" s="290"/>
      <c r="GSS54" s="290"/>
      <c r="GST54" s="290"/>
      <c r="GSU54" s="290"/>
      <c r="GSV54" s="290"/>
      <c r="GSW54" s="290"/>
      <c r="GSX54" s="290"/>
      <c r="GSY54" s="290"/>
      <c r="GSZ54" s="290"/>
      <c r="GTA54" s="290"/>
      <c r="GTB54" s="290"/>
      <c r="GTC54" s="290"/>
      <c r="GTD54" s="290"/>
      <c r="GTE54" s="290"/>
      <c r="GTF54" s="290"/>
      <c r="GTG54" s="290"/>
      <c r="GTH54" s="290"/>
      <c r="GTI54" s="290"/>
      <c r="GTJ54" s="290"/>
      <c r="GTK54" s="290"/>
      <c r="GTL54" s="290"/>
      <c r="GTM54" s="290"/>
      <c r="GTN54" s="290"/>
      <c r="GTO54" s="290"/>
      <c r="GTP54" s="290"/>
      <c r="GTQ54" s="290"/>
      <c r="GTR54" s="290"/>
      <c r="GTS54" s="290"/>
      <c r="GTT54" s="290"/>
      <c r="GTU54" s="290"/>
      <c r="GTV54" s="290"/>
      <c r="GTW54" s="290"/>
      <c r="GTX54" s="290"/>
      <c r="GTY54" s="290"/>
      <c r="GTZ54" s="290"/>
      <c r="GUA54" s="290"/>
      <c r="GUB54" s="290"/>
      <c r="GUC54" s="290"/>
      <c r="GUD54" s="290"/>
      <c r="GUE54" s="290"/>
      <c r="GUF54" s="290"/>
      <c r="GUG54" s="290"/>
      <c r="GUH54" s="290"/>
      <c r="GUI54" s="290"/>
      <c r="GUJ54" s="290"/>
      <c r="GUK54" s="290"/>
      <c r="GUL54" s="290"/>
      <c r="GUM54" s="290"/>
      <c r="GUN54" s="290"/>
      <c r="GUO54" s="290"/>
      <c r="GUP54" s="290"/>
      <c r="GUQ54" s="290"/>
      <c r="GUR54" s="290"/>
      <c r="GUS54" s="290"/>
      <c r="GUT54" s="290"/>
      <c r="GUU54" s="290"/>
      <c r="GUV54" s="290"/>
      <c r="GUW54" s="290"/>
      <c r="GUX54" s="290"/>
      <c r="GUY54" s="290"/>
      <c r="GUZ54" s="290"/>
      <c r="GVA54" s="290"/>
      <c r="GVB54" s="290"/>
      <c r="GVC54" s="290"/>
      <c r="GVD54" s="290"/>
      <c r="GVE54" s="290"/>
      <c r="GVF54" s="290"/>
      <c r="GVG54" s="290"/>
      <c r="GVH54" s="290"/>
      <c r="GVI54" s="290"/>
      <c r="GVJ54" s="290"/>
      <c r="GVK54" s="290"/>
      <c r="GVL54" s="290"/>
      <c r="GVM54" s="290"/>
      <c r="GVN54" s="290"/>
      <c r="GVO54" s="290"/>
      <c r="GVP54" s="290"/>
      <c r="GVQ54" s="290"/>
      <c r="GVR54" s="290"/>
      <c r="GVS54" s="290"/>
      <c r="GVT54" s="290"/>
      <c r="GVU54" s="290"/>
      <c r="GVV54" s="290"/>
      <c r="GVW54" s="290"/>
      <c r="GVX54" s="290"/>
      <c r="GVY54" s="290"/>
      <c r="GVZ54" s="290"/>
      <c r="GWA54" s="290"/>
      <c r="GWB54" s="290"/>
      <c r="GWC54" s="290"/>
      <c r="GWD54" s="290"/>
      <c r="GWE54" s="290"/>
      <c r="GWF54" s="290"/>
      <c r="GWG54" s="290"/>
      <c r="GWH54" s="290"/>
      <c r="GWI54" s="290"/>
      <c r="GWJ54" s="290"/>
      <c r="GWK54" s="290"/>
      <c r="GWL54" s="290"/>
      <c r="GWM54" s="290"/>
      <c r="GWN54" s="290"/>
      <c r="GWO54" s="290"/>
      <c r="GWP54" s="290"/>
      <c r="GWQ54" s="290"/>
      <c r="GWR54" s="290"/>
      <c r="GWS54" s="290"/>
      <c r="GWT54" s="290"/>
      <c r="GWU54" s="290"/>
      <c r="GWV54" s="290"/>
      <c r="GWW54" s="290"/>
      <c r="GWX54" s="290"/>
      <c r="GWY54" s="290"/>
      <c r="GWZ54" s="290"/>
      <c r="GXA54" s="290"/>
      <c r="GXB54" s="290"/>
      <c r="GXC54" s="290"/>
      <c r="GXD54" s="290"/>
      <c r="GXE54" s="290"/>
      <c r="GXF54" s="290"/>
      <c r="GXG54" s="290"/>
      <c r="GXH54" s="290"/>
      <c r="GXI54" s="290"/>
      <c r="GXJ54" s="290"/>
      <c r="GXK54" s="290"/>
      <c r="GXL54" s="290"/>
      <c r="GXM54" s="290"/>
      <c r="GXN54" s="290"/>
      <c r="GXO54" s="290"/>
      <c r="GXP54" s="290"/>
      <c r="GXQ54" s="290"/>
      <c r="GXR54" s="290"/>
      <c r="GXS54" s="290"/>
      <c r="GXT54" s="290"/>
      <c r="GXU54" s="290"/>
      <c r="GXV54" s="290"/>
      <c r="GXW54" s="290"/>
      <c r="GXX54" s="290"/>
      <c r="GXY54" s="290"/>
      <c r="GXZ54" s="290"/>
      <c r="GYA54" s="290"/>
      <c r="GYB54" s="290"/>
      <c r="GYC54" s="290"/>
      <c r="GYD54" s="290"/>
      <c r="GYE54" s="290"/>
      <c r="GYF54" s="290"/>
      <c r="GYG54" s="290"/>
      <c r="GYH54" s="290"/>
      <c r="GYI54" s="290"/>
      <c r="GYJ54" s="290"/>
      <c r="GYK54" s="290"/>
      <c r="GYL54" s="290"/>
      <c r="GYM54" s="290"/>
      <c r="GYN54" s="290"/>
      <c r="GYO54" s="290"/>
      <c r="GYP54" s="290"/>
      <c r="GYQ54" s="290"/>
      <c r="GYR54" s="290"/>
      <c r="GYS54" s="290"/>
      <c r="GYT54" s="290"/>
      <c r="GYU54" s="290"/>
      <c r="GYV54" s="290"/>
      <c r="GYW54" s="290"/>
      <c r="GYX54" s="290"/>
      <c r="GYY54" s="290"/>
      <c r="GYZ54" s="290"/>
      <c r="GZA54" s="290"/>
      <c r="GZB54" s="290"/>
      <c r="GZC54" s="290"/>
      <c r="GZD54" s="290"/>
      <c r="GZE54" s="290"/>
      <c r="GZF54" s="290"/>
      <c r="GZG54" s="290"/>
      <c r="GZH54" s="290"/>
      <c r="GZI54" s="290"/>
      <c r="GZJ54" s="290"/>
      <c r="GZK54" s="290"/>
      <c r="GZL54" s="290"/>
      <c r="GZM54" s="290"/>
      <c r="GZN54" s="290"/>
      <c r="GZO54" s="290"/>
      <c r="GZP54" s="290"/>
      <c r="GZQ54" s="290"/>
      <c r="GZR54" s="290"/>
      <c r="GZS54" s="290"/>
      <c r="GZT54" s="290"/>
      <c r="GZU54" s="290"/>
      <c r="GZV54" s="290"/>
      <c r="GZW54" s="290"/>
      <c r="GZX54" s="290"/>
      <c r="GZY54" s="290"/>
      <c r="GZZ54" s="290"/>
      <c r="HAA54" s="290"/>
      <c r="HAB54" s="290"/>
      <c r="HAC54" s="290"/>
      <c r="HAD54" s="290"/>
      <c r="HAE54" s="290"/>
      <c r="HAF54" s="290"/>
      <c r="HAG54" s="290"/>
      <c r="HAH54" s="290"/>
      <c r="HAI54" s="290"/>
      <c r="HAJ54" s="290"/>
      <c r="HAK54" s="290"/>
      <c r="HAL54" s="290"/>
      <c r="HAM54" s="290"/>
      <c r="HAN54" s="290"/>
      <c r="HAO54" s="290"/>
      <c r="HAP54" s="290"/>
      <c r="HAQ54" s="290"/>
      <c r="HAR54" s="290"/>
      <c r="HAS54" s="290"/>
      <c r="HAT54" s="290"/>
      <c r="HAU54" s="290"/>
      <c r="HAV54" s="290"/>
      <c r="HAW54" s="290"/>
      <c r="HAX54" s="290"/>
      <c r="HAY54" s="290"/>
      <c r="HAZ54" s="290"/>
      <c r="HBA54" s="290"/>
      <c r="HBB54" s="290"/>
      <c r="HBC54" s="290"/>
      <c r="HBD54" s="290"/>
      <c r="HBE54" s="290"/>
      <c r="HBF54" s="290"/>
      <c r="HBG54" s="290"/>
      <c r="HBH54" s="290"/>
      <c r="HBI54" s="290"/>
      <c r="HBJ54" s="290"/>
      <c r="HBK54" s="290"/>
      <c r="HBL54" s="290"/>
      <c r="HBM54" s="290"/>
      <c r="HBN54" s="290"/>
      <c r="HBO54" s="290"/>
      <c r="HBP54" s="290"/>
      <c r="HBQ54" s="290"/>
      <c r="HBR54" s="290"/>
      <c r="HBS54" s="290"/>
      <c r="HBT54" s="290"/>
      <c r="HBU54" s="290"/>
      <c r="HBV54" s="290"/>
      <c r="HBW54" s="290"/>
      <c r="HBX54" s="290"/>
      <c r="HBY54" s="290"/>
      <c r="HBZ54" s="290"/>
      <c r="HCA54" s="290"/>
      <c r="HCB54" s="290"/>
      <c r="HCC54" s="290"/>
      <c r="HCD54" s="290"/>
      <c r="HCE54" s="290"/>
      <c r="HCF54" s="290"/>
      <c r="HCG54" s="290"/>
      <c r="HCH54" s="290"/>
      <c r="HCI54" s="290"/>
      <c r="HCJ54" s="290"/>
      <c r="HCK54" s="290"/>
      <c r="HCL54" s="290"/>
      <c r="HCM54" s="290"/>
      <c r="HCN54" s="290"/>
      <c r="HCO54" s="290"/>
      <c r="HCP54" s="290"/>
      <c r="HCQ54" s="290"/>
      <c r="HCR54" s="290"/>
      <c r="HCS54" s="290"/>
      <c r="HCT54" s="290"/>
      <c r="HCU54" s="290"/>
      <c r="HCV54" s="290"/>
      <c r="HCW54" s="290"/>
      <c r="HCX54" s="290"/>
      <c r="HCY54" s="290"/>
      <c r="HCZ54" s="290"/>
      <c r="HDA54" s="290"/>
      <c r="HDB54" s="290"/>
      <c r="HDC54" s="290"/>
      <c r="HDD54" s="290"/>
      <c r="HDE54" s="290"/>
      <c r="HDF54" s="290"/>
      <c r="HDG54" s="290"/>
      <c r="HDH54" s="290"/>
      <c r="HDI54" s="290"/>
      <c r="HDJ54" s="290"/>
      <c r="HDK54" s="290"/>
      <c r="HDL54" s="290"/>
      <c r="HDM54" s="290"/>
      <c r="HDN54" s="290"/>
      <c r="HDO54" s="290"/>
      <c r="HDP54" s="290"/>
      <c r="HDQ54" s="290"/>
      <c r="HDR54" s="290"/>
      <c r="HDS54" s="290"/>
      <c r="HDT54" s="290"/>
      <c r="HDU54" s="290"/>
      <c r="HDV54" s="290"/>
      <c r="HDW54" s="290"/>
      <c r="HDX54" s="290"/>
      <c r="HDY54" s="290"/>
      <c r="HDZ54" s="290"/>
      <c r="HEA54" s="290"/>
      <c r="HEB54" s="290"/>
      <c r="HEC54" s="290"/>
      <c r="HED54" s="290"/>
      <c r="HEE54" s="290"/>
      <c r="HEF54" s="290"/>
      <c r="HEG54" s="290"/>
      <c r="HEH54" s="290"/>
      <c r="HEI54" s="290"/>
      <c r="HEJ54" s="290"/>
      <c r="HEK54" s="290"/>
      <c r="HEL54" s="290"/>
      <c r="HEM54" s="290"/>
      <c r="HEN54" s="290"/>
      <c r="HEO54" s="290"/>
      <c r="HEP54" s="290"/>
      <c r="HEQ54" s="290"/>
      <c r="HER54" s="290"/>
      <c r="HES54" s="290"/>
      <c r="HET54" s="290"/>
      <c r="HEU54" s="290"/>
      <c r="HEV54" s="290"/>
      <c r="HEW54" s="290"/>
      <c r="HEX54" s="290"/>
      <c r="HEY54" s="290"/>
      <c r="HEZ54" s="290"/>
      <c r="HFA54" s="290"/>
      <c r="HFB54" s="290"/>
      <c r="HFC54" s="290"/>
      <c r="HFD54" s="290"/>
      <c r="HFE54" s="290"/>
      <c r="HFF54" s="290"/>
      <c r="HFG54" s="290"/>
      <c r="HFH54" s="290"/>
      <c r="HFI54" s="290"/>
      <c r="HFJ54" s="290"/>
      <c r="HFK54" s="290"/>
      <c r="HFL54" s="290"/>
      <c r="HFM54" s="290"/>
      <c r="HFN54" s="290"/>
      <c r="HFO54" s="290"/>
      <c r="HFP54" s="290"/>
      <c r="HFQ54" s="290"/>
      <c r="HFR54" s="290"/>
      <c r="HFS54" s="290"/>
      <c r="HFT54" s="290"/>
      <c r="HFU54" s="290"/>
      <c r="HFV54" s="290"/>
      <c r="HFW54" s="290"/>
      <c r="HFX54" s="290"/>
      <c r="HFY54" s="290"/>
      <c r="HFZ54" s="290"/>
      <c r="HGA54" s="290"/>
      <c r="HGB54" s="290"/>
      <c r="HGC54" s="290"/>
      <c r="HGD54" s="290"/>
      <c r="HGE54" s="290"/>
      <c r="HGF54" s="290"/>
      <c r="HGG54" s="290"/>
      <c r="HGH54" s="290"/>
      <c r="HGI54" s="290"/>
      <c r="HGJ54" s="290"/>
      <c r="HGK54" s="290"/>
      <c r="HGL54" s="290"/>
      <c r="HGM54" s="290"/>
      <c r="HGN54" s="290"/>
      <c r="HGO54" s="290"/>
      <c r="HGP54" s="290"/>
      <c r="HGQ54" s="290"/>
      <c r="HGR54" s="290"/>
      <c r="HGS54" s="290"/>
      <c r="HGT54" s="290"/>
      <c r="HGU54" s="290"/>
      <c r="HGV54" s="290"/>
      <c r="HGW54" s="290"/>
      <c r="HGX54" s="290"/>
      <c r="HGY54" s="290"/>
      <c r="HGZ54" s="290"/>
      <c r="HHA54" s="290"/>
      <c r="HHB54" s="290"/>
      <c r="HHC54" s="290"/>
      <c r="HHD54" s="290"/>
      <c r="HHE54" s="290"/>
      <c r="HHF54" s="290"/>
      <c r="HHG54" s="290"/>
      <c r="HHH54" s="290"/>
      <c r="HHI54" s="290"/>
      <c r="HHJ54" s="290"/>
      <c r="HHK54" s="290"/>
      <c r="HHL54" s="290"/>
      <c r="HHM54" s="290"/>
      <c r="HHN54" s="290"/>
      <c r="HHO54" s="290"/>
      <c r="HHP54" s="290"/>
      <c r="HHQ54" s="290"/>
      <c r="HHR54" s="290"/>
      <c r="HHS54" s="290"/>
      <c r="HHT54" s="290"/>
      <c r="HHU54" s="290"/>
      <c r="HHV54" s="290"/>
      <c r="HHW54" s="290"/>
      <c r="HHX54" s="290"/>
      <c r="HHY54" s="290"/>
      <c r="HHZ54" s="290"/>
      <c r="HIA54" s="290"/>
      <c r="HIB54" s="290"/>
      <c r="HIC54" s="290"/>
      <c r="HID54" s="290"/>
      <c r="HIE54" s="290"/>
      <c r="HIF54" s="290"/>
      <c r="HIG54" s="290"/>
      <c r="HIH54" s="290"/>
      <c r="HII54" s="290"/>
      <c r="HIJ54" s="290"/>
      <c r="HIK54" s="290"/>
      <c r="HIL54" s="290"/>
      <c r="HIM54" s="290"/>
      <c r="HIN54" s="290"/>
      <c r="HIO54" s="290"/>
      <c r="HIP54" s="290"/>
      <c r="HIQ54" s="290"/>
      <c r="HIR54" s="290"/>
      <c r="HIS54" s="290"/>
      <c r="HIT54" s="290"/>
      <c r="HIU54" s="290"/>
      <c r="HIV54" s="290"/>
      <c r="HIW54" s="290"/>
      <c r="HIX54" s="290"/>
      <c r="HIY54" s="290"/>
      <c r="HIZ54" s="290"/>
      <c r="HJA54" s="290"/>
      <c r="HJB54" s="290"/>
      <c r="HJC54" s="290"/>
      <c r="HJD54" s="290"/>
      <c r="HJE54" s="290"/>
      <c r="HJF54" s="290"/>
      <c r="HJG54" s="290"/>
      <c r="HJH54" s="290"/>
      <c r="HJI54" s="290"/>
      <c r="HJJ54" s="290"/>
      <c r="HJK54" s="290"/>
      <c r="HJL54" s="290"/>
      <c r="HJM54" s="290"/>
      <c r="HJN54" s="290"/>
      <c r="HJO54" s="290"/>
      <c r="HJP54" s="290"/>
      <c r="HJQ54" s="290"/>
      <c r="HJR54" s="290"/>
      <c r="HJS54" s="290"/>
      <c r="HJT54" s="290"/>
      <c r="HJU54" s="290"/>
      <c r="HJV54" s="290"/>
      <c r="HJW54" s="290"/>
      <c r="HJX54" s="290"/>
      <c r="HJY54" s="290"/>
      <c r="HJZ54" s="290"/>
      <c r="HKA54" s="290"/>
      <c r="HKB54" s="290"/>
      <c r="HKC54" s="290"/>
      <c r="HKD54" s="290"/>
      <c r="HKE54" s="290"/>
      <c r="HKF54" s="290"/>
      <c r="HKG54" s="290"/>
      <c r="HKH54" s="290"/>
      <c r="HKI54" s="290"/>
      <c r="HKJ54" s="290"/>
      <c r="HKK54" s="290"/>
      <c r="HKL54" s="290"/>
      <c r="HKM54" s="290"/>
      <c r="HKN54" s="290"/>
      <c r="HKO54" s="290"/>
      <c r="HKP54" s="290"/>
      <c r="HKQ54" s="290"/>
      <c r="HKR54" s="290"/>
      <c r="HKS54" s="290"/>
      <c r="HKT54" s="290"/>
      <c r="HKU54" s="290"/>
      <c r="HKV54" s="290"/>
      <c r="HKW54" s="290"/>
      <c r="HKX54" s="290"/>
      <c r="HKY54" s="290"/>
      <c r="HKZ54" s="290"/>
      <c r="HLA54" s="290"/>
      <c r="HLB54" s="290"/>
      <c r="HLC54" s="290"/>
      <c r="HLD54" s="290"/>
      <c r="HLE54" s="290"/>
      <c r="HLF54" s="290"/>
      <c r="HLG54" s="290"/>
      <c r="HLH54" s="290"/>
      <c r="HLI54" s="290"/>
      <c r="HLJ54" s="290"/>
      <c r="HLK54" s="290"/>
      <c r="HLL54" s="290"/>
      <c r="HLM54" s="290"/>
      <c r="HLN54" s="290"/>
      <c r="HLO54" s="290"/>
      <c r="HLP54" s="290"/>
      <c r="HLQ54" s="290"/>
      <c r="HLR54" s="290"/>
      <c r="HLS54" s="290"/>
      <c r="HLT54" s="290"/>
      <c r="HLU54" s="290"/>
      <c r="HLV54" s="290"/>
      <c r="HLW54" s="290"/>
      <c r="HLX54" s="290"/>
      <c r="HLY54" s="290"/>
      <c r="HLZ54" s="290"/>
      <c r="HMA54" s="290"/>
      <c r="HMB54" s="290"/>
      <c r="HMC54" s="290"/>
      <c r="HMD54" s="290"/>
      <c r="HME54" s="290"/>
      <c r="HMF54" s="290"/>
      <c r="HMG54" s="290"/>
      <c r="HMH54" s="290"/>
      <c r="HMI54" s="290"/>
      <c r="HMJ54" s="290"/>
      <c r="HMK54" s="290"/>
      <c r="HML54" s="290"/>
      <c r="HMM54" s="290"/>
      <c r="HMN54" s="290"/>
      <c r="HMO54" s="290"/>
      <c r="HMP54" s="290"/>
      <c r="HMQ54" s="290"/>
      <c r="HMR54" s="290"/>
      <c r="HMS54" s="290"/>
      <c r="HMT54" s="290"/>
      <c r="HMU54" s="290"/>
      <c r="HMV54" s="290"/>
      <c r="HMW54" s="290"/>
      <c r="HMX54" s="290"/>
      <c r="HMY54" s="290"/>
      <c r="HMZ54" s="290"/>
      <c r="HNA54" s="290"/>
      <c r="HNB54" s="290"/>
      <c r="HNC54" s="290"/>
      <c r="HND54" s="290"/>
      <c r="HNE54" s="290"/>
      <c r="HNF54" s="290"/>
      <c r="HNG54" s="290"/>
      <c r="HNH54" s="290"/>
      <c r="HNI54" s="290"/>
      <c r="HNJ54" s="290"/>
      <c r="HNK54" s="290"/>
      <c r="HNL54" s="290"/>
      <c r="HNM54" s="290"/>
      <c r="HNN54" s="290"/>
      <c r="HNO54" s="290"/>
      <c r="HNP54" s="290"/>
      <c r="HNQ54" s="290"/>
      <c r="HNR54" s="290"/>
      <c r="HNS54" s="290"/>
      <c r="HNT54" s="290"/>
      <c r="HNU54" s="290"/>
      <c r="HNV54" s="290"/>
      <c r="HNW54" s="290"/>
      <c r="HNX54" s="290"/>
      <c r="HNY54" s="290"/>
      <c r="HNZ54" s="290"/>
      <c r="HOA54" s="290"/>
      <c r="HOB54" s="290"/>
      <c r="HOC54" s="290"/>
      <c r="HOD54" s="290"/>
      <c r="HOE54" s="290"/>
      <c r="HOF54" s="290"/>
      <c r="HOG54" s="290"/>
      <c r="HOH54" s="290"/>
      <c r="HOI54" s="290"/>
      <c r="HOJ54" s="290"/>
      <c r="HOK54" s="290"/>
      <c r="HOL54" s="290"/>
      <c r="HOM54" s="290"/>
      <c r="HON54" s="290"/>
      <c r="HOO54" s="290"/>
      <c r="HOP54" s="290"/>
      <c r="HOQ54" s="290"/>
      <c r="HOR54" s="290"/>
      <c r="HOS54" s="290"/>
      <c r="HOT54" s="290"/>
      <c r="HOU54" s="290"/>
      <c r="HOV54" s="290"/>
      <c r="HOW54" s="290"/>
      <c r="HOX54" s="290"/>
      <c r="HOY54" s="290"/>
      <c r="HOZ54" s="290"/>
      <c r="HPA54" s="290"/>
      <c r="HPB54" s="290"/>
      <c r="HPC54" s="290"/>
      <c r="HPD54" s="290"/>
      <c r="HPE54" s="290"/>
      <c r="HPF54" s="290"/>
      <c r="HPG54" s="290"/>
      <c r="HPH54" s="290"/>
      <c r="HPI54" s="290"/>
      <c r="HPJ54" s="290"/>
      <c r="HPK54" s="290"/>
      <c r="HPL54" s="290"/>
      <c r="HPM54" s="290"/>
      <c r="HPN54" s="290"/>
      <c r="HPO54" s="290"/>
      <c r="HPP54" s="290"/>
      <c r="HPQ54" s="290"/>
      <c r="HPR54" s="290"/>
      <c r="HPS54" s="290"/>
      <c r="HPT54" s="290"/>
      <c r="HPU54" s="290"/>
      <c r="HPV54" s="290"/>
      <c r="HPW54" s="290"/>
      <c r="HPX54" s="290"/>
      <c r="HPY54" s="290"/>
      <c r="HPZ54" s="290"/>
      <c r="HQA54" s="290"/>
      <c r="HQB54" s="290"/>
      <c r="HQC54" s="290"/>
      <c r="HQD54" s="290"/>
      <c r="HQE54" s="290"/>
      <c r="HQF54" s="290"/>
      <c r="HQG54" s="290"/>
      <c r="HQH54" s="290"/>
      <c r="HQI54" s="290"/>
      <c r="HQJ54" s="290"/>
      <c r="HQK54" s="290"/>
      <c r="HQL54" s="290"/>
      <c r="HQM54" s="290"/>
      <c r="HQN54" s="290"/>
      <c r="HQO54" s="290"/>
      <c r="HQP54" s="290"/>
      <c r="HQQ54" s="290"/>
      <c r="HQR54" s="290"/>
      <c r="HQS54" s="290"/>
      <c r="HQT54" s="290"/>
      <c r="HQU54" s="290"/>
      <c r="HQV54" s="290"/>
      <c r="HQW54" s="290"/>
      <c r="HQX54" s="290"/>
      <c r="HQY54" s="290"/>
      <c r="HQZ54" s="290"/>
      <c r="HRA54" s="290"/>
      <c r="HRB54" s="290"/>
      <c r="HRC54" s="290"/>
      <c r="HRD54" s="290"/>
      <c r="HRE54" s="290"/>
      <c r="HRF54" s="290"/>
      <c r="HRG54" s="290"/>
      <c r="HRH54" s="290"/>
      <c r="HRI54" s="290"/>
      <c r="HRJ54" s="290"/>
      <c r="HRK54" s="290"/>
      <c r="HRL54" s="290"/>
      <c r="HRM54" s="290"/>
      <c r="HRN54" s="290"/>
      <c r="HRO54" s="290"/>
      <c r="HRP54" s="290"/>
      <c r="HRQ54" s="290"/>
      <c r="HRR54" s="290"/>
      <c r="HRS54" s="290"/>
      <c r="HRT54" s="290"/>
      <c r="HRU54" s="290"/>
      <c r="HRV54" s="290"/>
      <c r="HRW54" s="290"/>
      <c r="HRX54" s="290"/>
      <c r="HRY54" s="290"/>
      <c r="HRZ54" s="290"/>
      <c r="HSA54" s="290"/>
      <c r="HSB54" s="290"/>
      <c r="HSC54" s="290"/>
      <c r="HSD54" s="290"/>
      <c r="HSE54" s="290"/>
      <c r="HSF54" s="290"/>
      <c r="HSG54" s="290"/>
      <c r="HSH54" s="290"/>
      <c r="HSI54" s="290"/>
      <c r="HSJ54" s="290"/>
      <c r="HSK54" s="290"/>
      <c r="HSL54" s="290"/>
      <c r="HSM54" s="290"/>
      <c r="HSN54" s="290"/>
      <c r="HSO54" s="290"/>
      <c r="HSP54" s="290"/>
      <c r="HSQ54" s="290"/>
      <c r="HSR54" s="290"/>
      <c r="HSS54" s="290"/>
      <c r="HST54" s="290"/>
      <c r="HSU54" s="290"/>
      <c r="HSV54" s="290"/>
      <c r="HSW54" s="290"/>
      <c r="HSX54" s="290"/>
      <c r="HSY54" s="290"/>
      <c r="HSZ54" s="290"/>
      <c r="HTA54" s="290"/>
      <c r="HTB54" s="290"/>
      <c r="HTC54" s="290"/>
      <c r="HTD54" s="290"/>
      <c r="HTE54" s="290"/>
      <c r="HTF54" s="290"/>
      <c r="HTG54" s="290"/>
      <c r="HTH54" s="290"/>
      <c r="HTI54" s="290"/>
      <c r="HTJ54" s="290"/>
      <c r="HTK54" s="290"/>
      <c r="HTL54" s="290"/>
      <c r="HTM54" s="290"/>
      <c r="HTN54" s="290"/>
      <c r="HTO54" s="290"/>
      <c r="HTP54" s="290"/>
      <c r="HTQ54" s="290"/>
      <c r="HTR54" s="290"/>
      <c r="HTS54" s="290"/>
      <c r="HTT54" s="290"/>
      <c r="HTU54" s="290"/>
      <c r="HTV54" s="290"/>
      <c r="HTW54" s="290"/>
      <c r="HTX54" s="290"/>
      <c r="HTY54" s="290"/>
      <c r="HTZ54" s="290"/>
      <c r="HUA54" s="290"/>
      <c r="HUB54" s="290"/>
      <c r="HUC54" s="290"/>
      <c r="HUD54" s="290"/>
      <c r="HUE54" s="290"/>
      <c r="HUF54" s="290"/>
      <c r="HUG54" s="290"/>
      <c r="HUH54" s="290"/>
      <c r="HUI54" s="290"/>
      <c r="HUJ54" s="290"/>
      <c r="HUK54" s="290"/>
      <c r="HUL54" s="290"/>
      <c r="HUM54" s="290"/>
      <c r="HUN54" s="290"/>
      <c r="HUO54" s="290"/>
      <c r="HUP54" s="290"/>
      <c r="HUQ54" s="290"/>
      <c r="HUR54" s="290"/>
      <c r="HUS54" s="290"/>
      <c r="HUT54" s="290"/>
      <c r="HUU54" s="290"/>
      <c r="HUV54" s="290"/>
      <c r="HUW54" s="290"/>
      <c r="HUX54" s="290"/>
      <c r="HUY54" s="290"/>
      <c r="HUZ54" s="290"/>
      <c r="HVA54" s="290"/>
      <c r="HVB54" s="290"/>
      <c r="HVC54" s="290"/>
      <c r="HVD54" s="290"/>
      <c r="HVE54" s="290"/>
      <c r="HVF54" s="290"/>
      <c r="HVG54" s="290"/>
      <c r="HVH54" s="290"/>
      <c r="HVI54" s="290"/>
      <c r="HVJ54" s="290"/>
      <c r="HVK54" s="290"/>
      <c r="HVL54" s="290"/>
      <c r="HVM54" s="290"/>
      <c r="HVN54" s="290"/>
      <c r="HVO54" s="290"/>
      <c r="HVP54" s="290"/>
      <c r="HVQ54" s="290"/>
      <c r="HVR54" s="290"/>
      <c r="HVS54" s="290"/>
      <c r="HVT54" s="290"/>
      <c r="HVU54" s="290"/>
      <c r="HVV54" s="290"/>
      <c r="HVW54" s="290"/>
      <c r="HVX54" s="290"/>
      <c r="HVY54" s="290"/>
      <c r="HVZ54" s="290"/>
      <c r="HWA54" s="290"/>
      <c r="HWB54" s="290"/>
      <c r="HWC54" s="290"/>
      <c r="HWD54" s="290"/>
      <c r="HWE54" s="290"/>
      <c r="HWF54" s="290"/>
      <c r="HWG54" s="290"/>
      <c r="HWH54" s="290"/>
      <c r="HWI54" s="290"/>
      <c r="HWJ54" s="290"/>
      <c r="HWK54" s="290"/>
      <c r="HWL54" s="290"/>
      <c r="HWM54" s="290"/>
      <c r="HWN54" s="290"/>
      <c r="HWO54" s="290"/>
      <c r="HWP54" s="290"/>
      <c r="HWQ54" s="290"/>
      <c r="HWR54" s="290"/>
      <c r="HWS54" s="290"/>
      <c r="HWT54" s="290"/>
      <c r="HWU54" s="290"/>
      <c r="HWV54" s="290"/>
      <c r="HWW54" s="290"/>
      <c r="HWX54" s="290"/>
      <c r="HWY54" s="290"/>
      <c r="HWZ54" s="290"/>
      <c r="HXA54" s="290"/>
      <c r="HXB54" s="290"/>
      <c r="HXC54" s="290"/>
      <c r="HXD54" s="290"/>
      <c r="HXE54" s="290"/>
      <c r="HXF54" s="290"/>
      <c r="HXG54" s="290"/>
      <c r="HXH54" s="290"/>
      <c r="HXI54" s="290"/>
      <c r="HXJ54" s="290"/>
      <c r="HXK54" s="290"/>
      <c r="HXL54" s="290"/>
      <c r="HXM54" s="290"/>
      <c r="HXN54" s="290"/>
      <c r="HXO54" s="290"/>
      <c r="HXP54" s="290"/>
      <c r="HXQ54" s="290"/>
      <c r="HXR54" s="290"/>
      <c r="HXS54" s="290"/>
      <c r="HXT54" s="290"/>
      <c r="HXU54" s="290"/>
      <c r="HXV54" s="290"/>
      <c r="HXW54" s="290"/>
      <c r="HXX54" s="290"/>
      <c r="HXY54" s="290"/>
      <c r="HXZ54" s="290"/>
      <c r="HYA54" s="290"/>
      <c r="HYB54" s="290"/>
      <c r="HYC54" s="290"/>
      <c r="HYD54" s="290"/>
      <c r="HYE54" s="290"/>
      <c r="HYF54" s="290"/>
      <c r="HYG54" s="290"/>
      <c r="HYH54" s="290"/>
      <c r="HYI54" s="290"/>
      <c r="HYJ54" s="290"/>
      <c r="HYK54" s="290"/>
      <c r="HYL54" s="290"/>
      <c r="HYM54" s="290"/>
      <c r="HYN54" s="290"/>
      <c r="HYO54" s="290"/>
      <c r="HYP54" s="290"/>
      <c r="HYQ54" s="290"/>
      <c r="HYR54" s="290"/>
      <c r="HYS54" s="290"/>
      <c r="HYT54" s="290"/>
      <c r="HYU54" s="290"/>
      <c r="HYV54" s="290"/>
      <c r="HYW54" s="290"/>
      <c r="HYX54" s="290"/>
      <c r="HYY54" s="290"/>
      <c r="HYZ54" s="290"/>
      <c r="HZA54" s="290"/>
      <c r="HZB54" s="290"/>
      <c r="HZC54" s="290"/>
      <c r="HZD54" s="290"/>
      <c r="HZE54" s="290"/>
      <c r="HZF54" s="290"/>
      <c r="HZG54" s="290"/>
      <c r="HZH54" s="290"/>
      <c r="HZI54" s="290"/>
      <c r="HZJ54" s="290"/>
      <c r="HZK54" s="290"/>
      <c r="HZL54" s="290"/>
      <c r="HZM54" s="290"/>
      <c r="HZN54" s="290"/>
      <c r="HZO54" s="290"/>
      <c r="HZP54" s="290"/>
      <c r="HZQ54" s="290"/>
      <c r="HZR54" s="290"/>
      <c r="HZS54" s="290"/>
      <c r="HZT54" s="290"/>
      <c r="HZU54" s="290"/>
      <c r="HZV54" s="290"/>
      <c r="HZW54" s="290"/>
      <c r="HZX54" s="290"/>
      <c r="HZY54" s="290"/>
      <c r="HZZ54" s="290"/>
      <c r="IAA54" s="290"/>
      <c r="IAB54" s="290"/>
      <c r="IAC54" s="290"/>
      <c r="IAD54" s="290"/>
      <c r="IAE54" s="290"/>
      <c r="IAF54" s="290"/>
      <c r="IAG54" s="290"/>
      <c r="IAH54" s="290"/>
      <c r="IAI54" s="290"/>
      <c r="IAJ54" s="290"/>
      <c r="IAK54" s="290"/>
      <c r="IAL54" s="290"/>
      <c r="IAM54" s="290"/>
      <c r="IAN54" s="290"/>
      <c r="IAO54" s="290"/>
      <c r="IAP54" s="290"/>
      <c r="IAQ54" s="290"/>
      <c r="IAR54" s="290"/>
      <c r="IAS54" s="290"/>
      <c r="IAT54" s="290"/>
      <c r="IAU54" s="290"/>
      <c r="IAV54" s="290"/>
      <c r="IAW54" s="290"/>
      <c r="IAX54" s="290"/>
      <c r="IAY54" s="290"/>
      <c r="IAZ54" s="290"/>
      <c r="IBA54" s="290"/>
      <c r="IBB54" s="290"/>
      <c r="IBC54" s="290"/>
      <c r="IBD54" s="290"/>
      <c r="IBE54" s="290"/>
      <c r="IBF54" s="290"/>
      <c r="IBG54" s="290"/>
      <c r="IBH54" s="290"/>
      <c r="IBI54" s="290"/>
      <c r="IBJ54" s="290"/>
      <c r="IBK54" s="290"/>
      <c r="IBL54" s="290"/>
      <c r="IBM54" s="290"/>
      <c r="IBN54" s="290"/>
      <c r="IBO54" s="290"/>
      <c r="IBP54" s="290"/>
      <c r="IBQ54" s="290"/>
      <c r="IBR54" s="290"/>
      <c r="IBS54" s="290"/>
      <c r="IBT54" s="290"/>
      <c r="IBU54" s="290"/>
      <c r="IBV54" s="290"/>
      <c r="IBW54" s="290"/>
      <c r="IBX54" s="290"/>
      <c r="IBY54" s="290"/>
      <c r="IBZ54" s="290"/>
      <c r="ICA54" s="290"/>
      <c r="ICB54" s="290"/>
      <c r="ICC54" s="290"/>
      <c r="ICD54" s="290"/>
      <c r="ICE54" s="290"/>
      <c r="ICF54" s="290"/>
      <c r="ICG54" s="290"/>
      <c r="ICH54" s="290"/>
      <c r="ICI54" s="290"/>
      <c r="ICJ54" s="290"/>
      <c r="ICK54" s="290"/>
      <c r="ICL54" s="290"/>
      <c r="ICM54" s="290"/>
      <c r="ICN54" s="290"/>
      <c r="ICO54" s="290"/>
      <c r="ICP54" s="290"/>
      <c r="ICQ54" s="290"/>
      <c r="ICR54" s="290"/>
      <c r="ICS54" s="290"/>
      <c r="ICT54" s="290"/>
      <c r="ICU54" s="290"/>
      <c r="ICV54" s="290"/>
      <c r="ICW54" s="290"/>
      <c r="ICX54" s="290"/>
      <c r="ICY54" s="290"/>
      <c r="ICZ54" s="290"/>
      <c r="IDA54" s="290"/>
      <c r="IDB54" s="290"/>
      <c r="IDC54" s="290"/>
      <c r="IDD54" s="290"/>
      <c r="IDE54" s="290"/>
      <c r="IDF54" s="290"/>
      <c r="IDG54" s="290"/>
      <c r="IDH54" s="290"/>
      <c r="IDI54" s="290"/>
      <c r="IDJ54" s="290"/>
      <c r="IDK54" s="290"/>
      <c r="IDL54" s="290"/>
      <c r="IDM54" s="290"/>
      <c r="IDN54" s="290"/>
      <c r="IDO54" s="290"/>
      <c r="IDP54" s="290"/>
      <c r="IDQ54" s="290"/>
      <c r="IDR54" s="290"/>
      <c r="IDS54" s="290"/>
      <c r="IDT54" s="290"/>
      <c r="IDU54" s="290"/>
      <c r="IDV54" s="290"/>
      <c r="IDW54" s="290"/>
      <c r="IDX54" s="290"/>
      <c r="IDY54" s="290"/>
      <c r="IDZ54" s="290"/>
      <c r="IEA54" s="290"/>
      <c r="IEB54" s="290"/>
      <c r="IEC54" s="290"/>
      <c r="IED54" s="290"/>
      <c r="IEE54" s="290"/>
      <c r="IEF54" s="290"/>
      <c r="IEG54" s="290"/>
      <c r="IEH54" s="290"/>
      <c r="IEI54" s="290"/>
      <c r="IEJ54" s="290"/>
      <c r="IEK54" s="290"/>
      <c r="IEL54" s="290"/>
      <c r="IEM54" s="290"/>
      <c r="IEN54" s="290"/>
      <c r="IEO54" s="290"/>
      <c r="IEP54" s="290"/>
      <c r="IEQ54" s="290"/>
      <c r="IER54" s="290"/>
      <c r="IES54" s="290"/>
      <c r="IET54" s="290"/>
      <c r="IEU54" s="290"/>
      <c r="IEV54" s="290"/>
      <c r="IEW54" s="290"/>
      <c r="IEX54" s="290"/>
      <c r="IEY54" s="290"/>
      <c r="IEZ54" s="290"/>
      <c r="IFA54" s="290"/>
      <c r="IFB54" s="290"/>
      <c r="IFC54" s="290"/>
      <c r="IFD54" s="290"/>
      <c r="IFE54" s="290"/>
      <c r="IFF54" s="290"/>
      <c r="IFG54" s="290"/>
      <c r="IFH54" s="290"/>
      <c r="IFI54" s="290"/>
      <c r="IFJ54" s="290"/>
      <c r="IFK54" s="290"/>
      <c r="IFL54" s="290"/>
      <c r="IFM54" s="290"/>
      <c r="IFN54" s="290"/>
      <c r="IFO54" s="290"/>
      <c r="IFP54" s="290"/>
      <c r="IFQ54" s="290"/>
      <c r="IFR54" s="290"/>
      <c r="IFS54" s="290"/>
      <c r="IFT54" s="290"/>
      <c r="IFU54" s="290"/>
      <c r="IFV54" s="290"/>
      <c r="IFW54" s="290"/>
      <c r="IFX54" s="290"/>
      <c r="IFY54" s="290"/>
      <c r="IFZ54" s="290"/>
      <c r="IGA54" s="290"/>
      <c r="IGB54" s="290"/>
      <c r="IGC54" s="290"/>
      <c r="IGD54" s="290"/>
      <c r="IGE54" s="290"/>
      <c r="IGF54" s="290"/>
      <c r="IGG54" s="290"/>
      <c r="IGH54" s="290"/>
      <c r="IGI54" s="290"/>
      <c r="IGJ54" s="290"/>
      <c r="IGK54" s="290"/>
      <c r="IGL54" s="290"/>
      <c r="IGM54" s="290"/>
      <c r="IGN54" s="290"/>
      <c r="IGO54" s="290"/>
      <c r="IGP54" s="290"/>
      <c r="IGQ54" s="290"/>
      <c r="IGR54" s="290"/>
      <c r="IGS54" s="290"/>
      <c r="IGT54" s="290"/>
      <c r="IGU54" s="290"/>
      <c r="IGV54" s="290"/>
      <c r="IGW54" s="290"/>
      <c r="IGX54" s="290"/>
      <c r="IGY54" s="290"/>
      <c r="IGZ54" s="290"/>
      <c r="IHA54" s="290"/>
      <c r="IHB54" s="290"/>
      <c r="IHC54" s="290"/>
      <c r="IHD54" s="290"/>
      <c r="IHE54" s="290"/>
      <c r="IHF54" s="290"/>
      <c r="IHG54" s="290"/>
      <c r="IHH54" s="290"/>
      <c r="IHI54" s="290"/>
      <c r="IHJ54" s="290"/>
      <c r="IHK54" s="290"/>
      <c r="IHL54" s="290"/>
      <c r="IHM54" s="290"/>
      <c r="IHN54" s="290"/>
      <c r="IHO54" s="290"/>
      <c r="IHP54" s="290"/>
      <c r="IHQ54" s="290"/>
      <c r="IHR54" s="290"/>
      <c r="IHS54" s="290"/>
      <c r="IHT54" s="290"/>
      <c r="IHU54" s="290"/>
      <c r="IHV54" s="290"/>
      <c r="IHW54" s="290"/>
      <c r="IHX54" s="290"/>
      <c r="IHY54" s="290"/>
      <c r="IHZ54" s="290"/>
      <c r="IIA54" s="290"/>
      <c r="IIB54" s="290"/>
      <c r="IIC54" s="290"/>
      <c r="IID54" s="290"/>
      <c r="IIE54" s="290"/>
      <c r="IIF54" s="290"/>
      <c r="IIG54" s="290"/>
      <c r="IIH54" s="290"/>
      <c r="III54" s="290"/>
      <c r="IIJ54" s="290"/>
      <c r="IIK54" s="290"/>
      <c r="IIL54" s="290"/>
      <c r="IIM54" s="290"/>
      <c r="IIN54" s="290"/>
      <c r="IIO54" s="290"/>
      <c r="IIP54" s="290"/>
      <c r="IIQ54" s="290"/>
      <c r="IIR54" s="290"/>
      <c r="IIS54" s="290"/>
      <c r="IIT54" s="290"/>
      <c r="IIU54" s="290"/>
      <c r="IIV54" s="290"/>
      <c r="IIW54" s="290"/>
      <c r="IIX54" s="290"/>
      <c r="IIY54" s="290"/>
      <c r="IIZ54" s="290"/>
      <c r="IJA54" s="290"/>
      <c r="IJB54" s="290"/>
      <c r="IJC54" s="290"/>
      <c r="IJD54" s="290"/>
      <c r="IJE54" s="290"/>
      <c r="IJF54" s="290"/>
      <c r="IJG54" s="290"/>
      <c r="IJH54" s="290"/>
      <c r="IJI54" s="290"/>
      <c r="IJJ54" s="290"/>
      <c r="IJK54" s="290"/>
      <c r="IJL54" s="290"/>
      <c r="IJM54" s="290"/>
      <c r="IJN54" s="290"/>
      <c r="IJO54" s="290"/>
      <c r="IJP54" s="290"/>
      <c r="IJQ54" s="290"/>
      <c r="IJR54" s="290"/>
      <c r="IJS54" s="290"/>
      <c r="IJT54" s="290"/>
      <c r="IJU54" s="290"/>
      <c r="IJV54" s="290"/>
      <c r="IJW54" s="290"/>
      <c r="IJX54" s="290"/>
      <c r="IJY54" s="290"/>
      <c r="IJZ54" s="290"/>
      <c r="IKA54" s="290"/>
      <c r="IKB54" s="290"/>
      <c r="IKC54" s="290"/>
      <c r="IKD54" s="290"/>
      <c r="IKE54" s="290"/>
      <c r="IKF54" s="290"/>
      <c r="IKG54" s="290"/>
      <c r="IKH54" s="290"/>
      <c r="IKI54" s="290"/>
      <c r="IKJ54" s="290"/>
      <c r="IKK54" s="290"/>
      <c r="IKL54" s="290"/>
      <c r="IKM54" s="290"/>
      <c r="IKN54" s="290"/>
      <c r="IKO54" s="290"/>
      <c r="IKP54" s="290"/>
      <c r="IKQ54" s="290"/>
      <c r="IKR54" s="290"/>
      <c r="IKS54" s="290"/>
      <c r="IKT54" s="290"/>
      <c r="IKU54" s="290"/>
      <c r="IKV54" s="290"/>
      <c r="IKW54" s="290"/>
      <c r="IKX54" s="290"/>
      <c r="IKY54" s="290"/>
      <c r="IKZ54" s="290"/>
      <c r="ILA54" s="290"/>
      <c r="ILB54" s="290"/>
      <c r="ILC54" s="290"/>
      <c r="ILD54" s="290"/>
      <c r="ILE54" s="290"/>
      <c r="ILF54" s="290"/>
      <c r="ILG54" s="290"/>
      <c r="ILH54" s="290"/>
      <c r="ILI54" s="290"/>
      <c r="ILJ54" s="290"/>
      <c r="ILK54" s="290"/>
      <c r="ILL54" s="290"/>
      <c r="ILM54" s="290"/>
      <c r="ILN54" s="290"/>
      <c r="ILO54" s="290"/>
      <c r="ILP54" s="290"/>
      <c r="ILQ54" s="290"/>
      <c r="ILR54" s="290"/>
      <c r="ILS54" s="290"/>
      <c r="ILT54" s="290"/>
      <c r="ILU54" s="290"/>
      <c r="ILV54" s="290"/>
      <c r="ILW54" s="290"/>
      <c r="ILX54" s="290"/>
      <c r="ILY54" s="290"/>
      <c r="ILZ54" s="290"/>
      <c r="IMA54" s="290"/>
      <c r="IMB54" s="290"/>
      <c r="IMC54" s="290"/>
      <c r="IMD54" s="290"/>
      <c r="IME54" s="290"/>
      <c r="IMF54" s="290"/>
      <c r="IMG54" s="290"/>
      <c r="IMH54" s="290"/>
      <c r="IMI54" s="290"/>
      <c r="IMJ54" s="290"/>
      <c r="IMK54" s="290"/>
      <c r="IML54" s="290"/>
      <c r="IMM54" s="290"/>
      <c r="IMN54" s="290"/>
      <c r="IMO54" s="290"/>
      <c r="IMP54" s="290"/>
      <c r="IMQ54" s="290"/>
      <c r="IMR54" s="290"/>
      <c r="IMS54" s="290"/>
      <c r="IMT54" s="290"/>
      <c r="IMU54" s="290"/>
      <c r="IMV54" s="290"/>
      <c r="IMW54" s="290"/>
      <c r="IMX54" s="290"/>
      <c r="IMY54" s="290"/>
      <c r="IMZ54" s="290"/>
      <c r="INA54" s="290"/>
      <c r="INB54" s="290"/>
      <c r="INC54" s="290"/>
      <c r="IND54" s="290"/>
      <c r="INE54" s="290"/>
      <c r="INF54" s="290"/>
      <c r="ING54" s="290"/>
      <c r="INH54" s="290"/>
      <c r="INI54" s="290"/>
      <c r="INJ54" s="290"/>
      <c r="INK54" s="290"/>
      <c r="INL54" s="290"/>
      <c r="INM54" s="290"/>
      <c r="INN54" s="290"/>
      <c r="INO54" s="290"/>
      <c r="INP54" s="290"/>
      <c r="INQ54" s="290"/>
      <c r="INR54" s="290"/>
      <c r="INS54" s="290"/>
      <c r="INT54" s="290"/>
      <c r="INU54" s="290"/>
      <c r="INV54" s="290"/>
      <c r="INW54" s="290"/>
      <c r="INX54" s="290"/>
      <c r="INY54" s="290"/>
      <c r="INZ54" s="290"/>
      <c r="IOA54" s="290"/>
      <c r="IOB54" s="290"/>
      <c r="IOC54" s="290"/>
      <c r="IOD54" s="290"/>
      <c r="IOE54" s="290"/>
      <c r="IOF54" s="290"/>
      <c r="IOG54" s="290"/>
      <c r="IOH54" s="290"/>
      <c r="IOI54" s="290"/>
      <c r="IOJ54" s="290"/>
      <c r="IOK54" s="290"/>
      <c r="IOL54" s="290"/>
      <c r="IOM54" s="290"/>
      <c r="ION54" s="290"/>
      <c r="IOO54" s="290"/>
      <c r="IOP54" s="290"/>
      <c r="IOQ54" s="290"/>
      <c r="IOR54" s="290"/>
      <c r="IOS54" s="290"/>
      <c r="IOT54" s="290"/>
      <c r="IOU54" s="290"/>
      <c r="IOV54" s="290"/>
      <c r="IOW54" s="290"/>
      <c r="IOX54" s="290"/>
      <c r="IOY54" s="290"/>
      <c r="IOZ54" s="290"/>
      <c r="IPA54" s="290"/>
      <c r="IPB54" s="290"/>
      <c r="IPC54" s="290"/>
      <c r="IPD54" s="290"/>
      <c r="IPE54" s="290"/>
      <c r="IPF54" s="290"/>
      <c r="IPG54" s="290"/>
      <c r="IPH54" s="290"/>
      <c r="IPI54" s="290"/>
      <c r="IPJ54" s="290"/>
      <c r="IPK54" s="290"/>
      <c r="IPL54" s="290"/>
      <c r="IPM54" s="290"/>
      <c r="IPN54" s="290"/>
      <c r="IPO54" s="290"/>
      <c r="IPP54" s="290"/>
      <c r="IPQ54" s="290"/>
      <c r="IPR54" s="290"/>
      <c r="IPS54" s="290"/>
      <c r="IPT54" s="290"/>
      <c r="IPU54" s="290"/>
      <c r="IPV54" s="290"/>
      <c r="IPW54" s="290"/>
      <c r="IPX54" s="290"/>
      <c r="IPY54" s="290"/>
      <c r="IPZ54" s="290"/>
      <c r="IQA54" s="290"/>
      <c r="IQB54" s="290"/>
      <c r="IQC54" s="290"/>
      <c r="IQD54" s="290"/>
      <c r="IQE54" s="290"/>
      <c r="IQF54" s="290"/>
      <c r="IQG54" s="290"/>
      <c r="IQH54" s="290"/>
      <c r="IQI54" s="290"/>
      <c r="IQJ54" s="290"/>
      <c r="IQK54" s="290"/>
      <c r="IQL54" s="290"/>
      <c r="IQM54" s="290"/>
      <c r="IQN54" s="290"/>
      <c r="IQO54" s="290"/>
      <c r="IQP54" s="290"/>
      <c r="IQQ54" s="290"/>
      <c r="IQR54" s="290"/>
      <c r="IQS54" s="290"/>
      <c r="IQT54" s="290"/>
      <c r="IQU54" s="290"/>
      <c r="IQV54" s="290"/>
      <c r="IQW54" s="290"/>
      <c r="IQX54" s="290"/>
      <c r="IQY54" s="290"/>
      <c r="IQZ54" s="290"/>
      <c r="IRA54" s="290"/>
      <c r="IRB54" s="290"/>
      <c r="IRC54" s="290"/>
      <c r="IRD54" s="290"/>
      <c r="IRE54" s="290"/>
      <c r="IRF54" s="290"/>
      <c r="IRG54" s="290"/>
      <c r="IRH54" s="290"/>
      <c r="IRI54" s="290"/>
      <c r="IRJ54" s="290"/>
      <c r="IRK54" s="290"/>
      <c r="IRL54" s="290"/>
      <c r="IRM54" s="290"/>
      <c r="IRN54" s="290"/>
      <c r="IRO54" s="290"/>
      <c r="IRP54" s="290"/>
      <c r="IRQ54" s="290"/>
      <c r="IRR54" s="290"/>
      <c r="IRS54" s="290"/>
      <c r="IRT54" s="290"/>
      <c r="IRU54" s="290"/>
      <c r="IRV54" s="290"/>
      <c r="IRW54" s="290"/>
      <c r="IRX54" s="290"/>
      <c r="IRY54" s="290"/>
      <c r="IRZ54" s="290"/>
      <c r="ISA54" s="290"/>
      <c r="ISB54" s="290"/>
      <c r="ISC54" s="290"/>
      <c r="ISD54" s="290"/>
      <c r="ISE54" s="290"/>
      <c r="ISF54" s="290"/>
      <c r="ISG54" s="290"/>
      <c r="ISH54" s="290"/>
      <c r="ISI54" s="290"/>
      <c r="ISJ54" s="290"/>
      <c r="ISK54" s="290"/>
      <c r="ISL54" s="290"/>
      <c r="ISM54" s="290"/>
      <c r="ISN54" s="290"/>
      <c r="ISO54" s="290"/>
      <c r="ISP54" s="290"/>
      <c r="ISQ54" s="290"/>
      <c r="ISR54" s="290"/>
      <c r="ISS54" s="290"/>
      <c r="IST54" s="290"/>
      <c r="ISU54" s="290"/>
      <c r="ISV54" s="290"/>
      <c r="ISW54" s="290"/>
      <c r="ISX54" s="290"/>
      <c r="ISY54" s="290"/>
      <c r="ISZ54" s="290"/>
      <c r="ITA54" s="290"/>
      <c r="ITB54" s="290"/>
      <c r="ITC54" s="290"/>
      <c r="ITD54" s="290"/>
      <c r="ITE54" s="290"/>
      <c r="ITF54" s="290"/>
      <c r="ITG54" s="290"/>
      <c r="ITH54" s="290"/>
      <c r="ITI54" s="290"/>
      <c r="ITJ54" s="290"/>
      <c r="ITK54" s="290"/>
      <c r="ITL54" s="290"/>
      <c r="ITM54" s="290"/>
      <c r="ITN54" s="290"/>
      <c r="ITO54" s="290"/>
      <c r="ITP54" s="290"/>
      <c r="ITQ54" s="290"/>
      <c r="ITR54" s="290"/>
      <c r="ITS54" s="290"/>
      <c r="ITT54" s="290"/>
      <c r="ITU54" s="290"/>
      <c r="ITV54" s="290"/>
      <c r="ITW54" s="290"/>
      <c r="ITX54" s="290"/>
      <c r="ITY54" s="290"/>
      <c r="ITZ54" s="290"/>
      <c r="IUA54" s="290"/>
      <c r="IUB54" s="290"/>
      <c r="IUC54" s="290"/>
      <c r="IUD54" s="290"/>
      <c r="IUE54" s="290"/>
      <c r="IUF54" s="290"/>
      <c r="IUG54" s="290"/>
      <c r="IUH54" s="290"/>
      <c r="IUI54" s="290"/>
      <c r="IUJ54" s="290"/>
      <c r="IUK54" s="290"/>
      <c r="IUL54" s="290"/>
      <c r="IUM54" s="290"/>
      <c r="IUN54" s="290"/>
      <c r="IUO54" s="290"/>
      <c r="IUP54" s="290"/>
      <c r="IUQ54" s="290"/>
      <c r="IUR54" s="290"/>
      <c r="IUS54" s="290"/>
      <c r="IUT54" s="290"/>
      <c r="IUU54" s="290"/>
      <c r="IUV54" s="290"/>
      <c r="IUW54" s="290"/>
      <c r="IUX54" s="290"/>
      <c r="IUY54" s="290"/>
      <c r="IUZ54" s="290"/>
      <c r="IVA54" s="290"/>
      <c r="IVB54" s="290"/>
      <c r="IVC54" s="290"/>
      <c r="IVD54" s="290"/>
      <c r="IVE54" s="290"/>
      <c r="IVF54" s="290"/>
      <c r="IVG54" s="290"/>
      <c r="IVH54" s="290"/>
      <c r="IVI54" s="290"/>
      <c r="IVJ54" s="290"/>
      <c r="IVK54" s="290"/>
      <c r="IVL54" s="290"/>
      <c r="IVM54" s="290"/>
      <c r="IVN54" s="290"/>
      <c r="IVO54" s="290"/>
      <c r="IVP54" s="290"/>
      <c r="IVQ54" s="290"/>
      <c r="IVR54" s="290"/>
      <c r="IVS54" s="290"/>
      <c r="IVT54" s="290"/>
      <c r="IVU54" s="290"/>
      <c r="IVV54" s="290"/>
      <c r="IVW54" s="290"/>
      <c r="IVX54" s="290"/>
      <c r="IVY54" s="290"/>
      <c r="IVZ54" s="290"/>
      <c r="IWA54" s="290"/>
      <c r="IWB54" s="290"/>
      <c r="IWC54" s="290"/>
      <c r="IWD54" s="290"/>
      <c r="IWE54" s="290"/>
      <c r="IWF54" s="290"/>
      <c r="IWG54" s="290"/>
      <c r="IWH54" s="290"/>
      <c r="IWI54" s="290"/>
      <c r="IWJ54" s="290"/>
      <c r="IWK54" s="290"/>
      <c r="IWL54" s="290"/>
      <c r="IWM54" s="290"/>
      <c r="IWN54" s="290"/>
      <c r="IWO54" s="290"/>
      <c r="IWP54" s="290"/>
      <c r="IWQ54" s="290"/>
      <c r="IWR54" s="290"/>
      <c r="IWS54" s="290"/>
      <c r="IWT54" s="290"/>
      <c r="IWU54" s="290"/>
      <c r="IWV54" s="290"/>
      <c r="IWW54" s="290"/>
      <c r="IWX54" s="290"/>
      <c r="IWY54" s="290"/>
      <c r="IWZ54" s="290"/>
      <c r="IXA54" s="290"/>
      <c r="IXB54" s="290"/>
      <c r="IXC54" s="290"/>
      <c r="IXD54" s="290"/>
      <c r="IXE54" s="290"/>
      <c r="IXF54" s="290"/>
      <c r="IXG54" s="290"/>
      <c r="IXH54" s="290"/>
      <c r="IXI54" s="290"/>
      <c r="IXJ54" s="290"/>
      <c r="IXK54" s="290"/>
      <c r="IXL54" s="290"/>
      <c r="IXM54" s="290"/>
      <c r="IXN54" s="290"/>
      <c r="IXO54" s="290"/>
      <c r="IXP54" s="290"/>
      <c r="IXQ54" s="290"/>
      <c r="IXR54" s="290"/>
      <c r="IXS54" s="290"/>
      <c r="IXT54" s="290"/>
      <c r="IXU54" s="290"/>
      <c r="IXV54" s="290"/>
      <c r="IXW54" s="290"/>
      <c r="IXX54" s="290"/>
      <c r="IXY54" s="290"/>
      <c r="IXZ54" s="290"/>
      <c r="IYA54" s="290"/>
      <c r="IYB54" s="290"/>
      <c r="IYC54" s="290"/>
      <c r="IYD54" s="290"/>
      <c r="IYE54" s="290"/>
      <c r="IYF54" s="290"/>
      <c r="IYG54" s="290"/>
      <c r="IYH54" s="290"/>
      <c r="IYI54" s="290"/>
      <c r="IYJ54" s="290"/>
      <c r="IYK54" s="290"/>
      <c r="IYL54" s="290"/>
      <c r="IYM54" s="290"/>
      <c r="IYN54" s="290"/>
      <c r="IYO54" s="290"/>
      <c r="IYP54" s="290"/>
      <c r="IYQ54" s="290"/>
      <c r="IYR54" s="290"/>
      <c r="IYS54" s="290"/>
      <c r="IYT54" s="290"/>
      <c r="IYU54" s="290"/>
      <c r="IYV54" s="290"/>
      <c r="IYW54" s="290"/>
      <c r="IYX54" s="290"/>
      <c r="IYY54" s="290"/>
      <c r="IYZ54" s="290"/>
      <c r="IZA54" s="290"/>
      <c r="IZB54" s="290"/>
      <c r="IZC54" s="290"/>
      <c r="IZD54" s="290"/>
      <c r="IZE54" s="290"/>
      <c r="IZF54" s="290"/>
      <c r="IZG54" s="290"/>
      <c r="IZH54" s="290"/>
      <c r="IZI54" s="290"/>
      <c r="IZJ54" s="290"/>
      <c r="IZK54" s="290"/>
      <c r="IZL54" s="290"/>
      <c r="IZM54" s="290"/>
      <c r="IZN54" s="290"/>
      <c r="IZO54" s="290"/>
      <c r="IZP54" s="290"/>
      <c r="IZQ54" s="290"/>
      <c r="IZR54" s="290"/>
      <c r="IZS54" s="290"/>
      <c r="IZT54" s="290"/>
      <c r="IZU54" s="290"/>
      <c r="IZV54" s="290"/>
      <c r="IZW54" s="290"/>
      <c r="IZX54" s="290"/>
      <c r="IZY54" s="290"/>
      <c r="IZZ54" s="290"/>
      <c r="JAA54" s="290"/>
      <c r="JAB54" s="290"/>
      <c r="JAC54" s="290"/>
      <c r="JAD54" s="290"/>
      <c r="JAE54" s="290"/>
      <c r="JAF54" s="290"/>
      <c r="JAG54" s="290"/>
      <c r="JAH54" s="290"/>
      <c r="JAI54" s="290"/>
      <c r="JAJ54" s="290"/>
      <c r="JAK54" s="290"/>
      <c r="JAL54" s="290"/>
      <c r="JAM54" s="290"/>
      <c r="JAN54" s="290"/>
      <c r="JAO54" s="290"/>
      <c r="JAP54" s="290"/>
      <c r="JAQ54" s="290"/>
      <c r="JAR54" s="290"/>
      <c r="JAS54" s="290"/>
      <c r="JAT54" s="290"/>
      <c r="JAU54" s="290"/>
      <c r="JAV54" s="290"/>
      <c r="JAW54" s="290"/>
      <c r="JAX54" s="290"/>
      <c r="JAY54" s="290"/>
      <c r="JAZ54" s="290"/>
      <c r="JBA54" s="290"/>
      <c r="JBB54" s="290"/>
      <c r="JBC54" s="290"/>
      <c r="JBD54" s="290"/>
      <c r="JBE54" s="290"/>
      <c r="JBF54" s="290"/>
      <c r="JBG54" s="290"/>
      <c r="JBH54" s="290"/>
      <c r="JBI54" s="290"/>
      <c r="JBJ54" s="290"/>
      <c r="JBK54" s="290"/>
      <c r="JBL54" s="290"/>
      <c r="JBM54" s="290"/>
      <c r="JBN54" s="290"/>
      <c r="JBO54" s="290"/>
      <c r="JBP54" s="290"/>
      <c r="JBQ54" s="290"/>
      <c r="JBR54" s="290"/>
      <c r="JBS54" s="290"/>
      <c r="JBT54" s="290"/>
      <c r="JBU54" s="290"/>
      <c r="JBV54" s="290"/>
      <c r="JBW54" s="290"/>
      <c r="JBX54" s="290"/>
      <c r="JBY54" s="290"/>
      <c r="JBZ54" s="290"/>
      <c r="JCA54" s="290"/>
      <c r="JCB54" s="290"/>
      <c r="JCC54" s="290"/>
      <c r="JCD54" s="290"/>
      <c r="JCE54" s="290"/>
      <c r="JCF54" s="290"/>
      <c r="JCG54" s="290"/>
      <c r="JCH54" s="290"/>
      <c r="JCI54" s="290"/>
      <c r="JCJ54" s="290"/>
      <c r="JCK54" s="290"/>
      <c r="JCL54" s="290"/>
      <c r="JCM54" s="290"/>
      <c r="JCN54" s="290"/>
      <c r="JCO54" s="290"/>
      <c r="JCP54" s="290"/>
      <c r="JCQ54" s="290"/>
      <c r="JCR54" s="290"/>
      <c r="JCS54" s="290"/>
      <c r="JCT54" s="290"/>
      <c r="JCU54" s="290"/>
      <c r="JCV54" s="290"/>
      <c r="JCW54" s="290"/>
      <c r="JCX54" s="290"/>
      <c r="JCY54" s="290"/>
      <c r="JCZ54" s="290"/>
      <c r="JDA54" s="290"/>
      <c r="JDB54" s="290"/>
      <c r="JDC54" s="290"/>
      <c r="JDD54" s="290"/>
      <c r="JDE54" s="290"/>
      <c r="JDF54" s="290"/>
      <c r="JDG54" s="290"/>
      <c r="JDH54" s="290"/>
      <c r="JDI54" s="290"/>
      <c r="JDJ54" s="290"/>
      <c r="JDK54" s="290"/>
      <c r="JDL54" s="290"/>
      <c r="JDM54" s="290"/>
      <c r="JDN54" s="290"/>
      <c r="JDO54" s="290"/>
      <c r="JDP54" s="290"/>
      <c r="JDQ54" s="290"/>
      <c r="JDR54" s="290"/>
      <c r="JDS54" s="290"/>
      <c r="JDT54" s="290"/>
      <c r="JDU54" s="290"/>
      <c r="JDV54" s="290"/>
      <c r="JDW54" s="290"/>
      <c r="JDX54" s="290"/>
      <c r="JDY54" s="290"/>
      <c r="JDZ54" s="290"/>
      <c r="JEA54" s="290"/>
      <c r="JEB54" s="290"/>
      <c r="JEC54" s="290"/>
      <c r="JED54" s="290"/>
      <c r="JEE54" s="290"/>
      <c r="JEF54" s="290"/>
      <c r="JEG54" s="290"/>
      <c r="JEH54" s="290"/>
      <c r="JEI54" s="290"/>
      <c r="JEJ54" s="290"/>
      <c r="JEK54" s="290"/>
      <c r="JEL54" s="290"/>
      <c r="JEM54" s="290"/>
      <c r="JEN54" s="290"/>
      <c r="JEO54" s="290"/>
      <c r="JEP54" s="290"/>
      <c r="JEQ54" s="290"/>
      <c r="JER54" s="290"/>
      <c r="JES54" s="290"/>
      <c r="JET54" s="290"/>
      <c r="JEU54" s="290"/>
      <c r="JEV54" s="290"/>
      <c r="JEW54" s="290"/>
      <c r="JEX54" s="290"/>
      <c r="JEY54" s="290"/>
      <c r="JEZ54" s="290"/>
      <c r="JFA54" s="290"/>
      <c r="JFB54" s="290"/>
      <c r="JFC54" s="290"/>
      <c r="JFD54" s="290"/>
      <c r="JFE54" s="290"/>
      <c r="JFF54" s="290"/>
      <c r="JFG54" s="290"/>
      <c r="JFH54" s="290"/>
      <c r="JFI54" s="290"/>
      <c r="JFJ54" s="290"/>
      <c r="JFK54" s="290"/>
      <c r="JFL54" s="290"/>
      <c r="JFM54" s="290"/>
      <c r="JFN54" s="290"/>
      <c r="JFO54" s="290"/>
      <c r="JFP54" s="290"/>
      <c r="JFQ54" s="290"/>
      <c r="JFR54" s="290"/>
      <c r="JFS54" s="290"/>
      <c r="JFT54" s="290"/>
      <c r="JFU54" s="290"/>
      <c r="JFV54" s="290"/>
      <c r="JFW54" s="290"/>
      <c r="JFX54" s="290"/>
      <c r="JFY54" s="290"/>
      <c r="JFZ54" s="290"/>
      <c r="JGA54" s="290"/>
      <c r="JGB54" s="290"/>
      <c r="JGC54" s="290"/>
      <c r="JGD54" s="290"/>
      <c r="JGE54" s="290"/>
      <c r="JGF54" s="290"/>
      <c r="JGG54" s="290"/>
      <c r="JGH54" s="290"/>
      <c r="JGI54" s="290"/>
      <c r="JGJ54" s="290"/>
      <c r="JGK54" s="290"/>
      <c r="JGL54" s="290"/>
      <c r="JGM54" s="290"/>
      <c r="JGN54" s="290"/>
      <c r="JGO54" s="290"/>
      <c r="JGP54" s="290"/>
      <c r="JGQ54" s="290"/>
      <c r="JGR54" s="290"/>
      <c r="JGS54" s="290"/>
      <c r="JGT54" s="290"/>
      <c r="JGU54" s="290"/>
      <c r="JGV54" s="290"/>
      <c r="JGW54" s="290"/>
      <c r="JGX54" s="290"/>
      <c r="JGY54" s="290"/>
      <c r="JGZ54" s="290"/>
      <c r="JHA54" s="290"/>
      <c r="JHB54" s="290"/>
      <c r="JHC54" s="290"/>
      <c r="JHD54" s="290"/>
      <c r="JHE54" s="290"/>
      <c r="JHF54" s="290"/>
      <c r="JHG54" s="290"/>
      <c r="JHH54" s="290"/>
      <c r="JHI54" s="290"/>
      <c r="JHJ54" s="290"/>
      <c r="JHK54" s="290"/>
      <c r="JHL54" s="290"/>
      <c r="JHM54" s="290"/>
      <c r="JHN54" s="290"/>
      <c r="JHO54" s="290"/>
      <c r="JHP54" s="290"/>
      <c r="JHQ54" s="290"/>
      <c r="JHR54" s="290"/>
      <c r="JHS54" s="290"/>
      <c r="JHT54" s="290"/>
      <c r="JHU54" s="290"/>
      <c r="JHV54" s="290"/>
      <c r="JHW54" s="290"/>
      <c r="JHX54" s="290"/>
      <c r="JHY54" s="290"/>
      <c r="JHZ54" s="290"/>
      <c r="JIA54" s="290"/>
      <c r="JIB54" s="290"/>
      <c r="JIC54" s="290"/>
      <c r="JID54" s="290"/>
      <c r="JIE54" s="290"/>
      <c r="JIF54" s="290"/>
      <c r="JIG54" s="290"/>
      <c r="JIH54" s="290"/>
      <c r="JII54" s="290"/>
      <c r="JIJ54" s="290"/>
      <c r="JIK54" s="290"/>
      <c r="JIL54" s="290"/>
      <c r="JIM54" s="290"/>
      <c r="JIN54" s="290"/>
      <c r="JIO54" s="290"/>
      <c r="JIP54" s="290"/>
      <c r="JIQ54" s="290"/>
      <c r="JIR54" s="290"/>
      <c r="JIS54" s="290"/>
      <c r="JIT54" s="290"/>
      <c r="JIU54" s="290"/>
      <c r="JIV54" s="290"/>
      <c r="JIW54" s="290"/>
      <c r="JIX54" s="290"/>
      <c r="JIY54" s="290"/>
      <c r="JIZ54" s="290"/>
      <c r="JJA54" s="290"/>
      <c r="JJB54" s="290"/>
      <c r="JJC54" s="290"/>
      <c r="JJD54" s="290"/>
      <c r="JJE54" s="290"/>
      <c r="JJF54" s="290"/>
      <c r="JJG54" s="290"/>
      <c r="JJH54" s="290"/>
      <c r="JJI54" s="290"/>
      <c r="JJJ54" s="290"/>
      <c r="JJK54" s="290"/>
      <c r="JJL54" s="290"/>
      <c r="JJM54" s="290"/>
      <c r="JJN54" s="290"/>
      <c r="JJO54" s="290"/>
      <c r="JJP54" s="290"/>
      <c r="JJQ54" s="290"/>
      <c r="JJR54" s="290"/>
      <c r="JJS54" s="290"/>
      <c r="JJT54" s="290"/>
      <c r="JJU54" s="290"/>
      <c r="JJV54" s="290"/>
      <c r="JJW54" s="290"/>
      <c r="JJX54" s="290"/>
      <c r="JJY54" s="290"/>
      <c r="JJZ54" s="290"/>
      <c r="JKA54" s="290"/>
      <c r="JKB54" s="290"/>
      <c r="JKC54" s="290"/>
      <c r="JKD54" s="290"/>
      <c r="JKE54" s="290"/>
      <c r="JKF54" s="290"/>
      <c r="JKG54" s="290"/>
      <c r="JKH54" s="290"/>
      <c r="JKI54" s="290"/>
      <c r="JKJ54" s="290"/>
      <c r="JKK54" s="290"/>
      <c r="JKL54" s="290"/>
      <c r="JKM54" s="290"/>
      <c r="JKN54" s="290"/>
      <c r="JKO54" s="290"/>
      <c r="JKP54" s="290"/>
      <c r="JKQ54" s="290"/>
      <c r="JKR54" s="290"/>
      <c r="JKS54" s="290"/>
      <c r="JKT54" s="290"/>
      <c r="JKU54" s="290"/>
      <c r="JKV54" s="290"/>
      <c r="JKW54" s="290"/>
      <c r="JKX54" s="290"/>
      <c r="JKY54" s="290"/>
      <c r="JKZ54" s="290"/>
      <c r="JLA54" s="290"/>
      <c r="JLB54" s="290"/>
      <c r="JLC54" s="290"/>
      <c r="JLD54" s="290"/>
      <c r="JLE54" s="290"/>
      <c r="JLF54" s="290"/>
      <c r="JLG54" s="290"/>
      <c r="JLH54" s="290"/>
      <c r="JLI54" s="290"/>
      <c r="JLJ54" s="290"/>
      <c r="JLK54" s="290"/>
      <c r="JLL54" s="290"/>
      <c r="JLM54" s="290"/>
      <c r="JLN54" s="290"/>
      <c r="JLO54" s="290"/>
      <c r="JLP54" s="290"/>
      <c r="JLQ54" s="290"/>
      <c r="JLR54" s="290"/>
      <c r="JLS54" s="290"/>
      <c r="JLT54" s="290"/>
      <c r="JLU54" s="290"/>
      <c r="JLV54" s="290"/>
      <c r="JLW54" s="290"/>
      <c r="JLX54" s="290"/>
      <c r="JLY54" s="290"/>
      <c r="JLZ54" s="290"/>
      <c r="JMA54" s="290"/>
      <c r="JMB54" s="290"/>
      <c r="JMC54" s="290"/>
      <c r="JMD54" s="290"/>
      <c r="JME54" s="290"/>
      <c r="JMF54" s="290"/>
      <c r="JMG54" s="290"/>
      <c r="JMH54" s="290"/>
      <c r="JMI54" s="290"/>
      <c r="JMJ54" s="290"/>
      <c r="JMK54" s="290"/>
      <c r="JML54" s="290"/>
      <c r="JMM54" s="290"/>
      <c r="JMN54" s="290"/>
      <c r="JMO54" s="290"/>
      <c r="JMP54" s="290"/>
      <c r="JMQ54" s="290"/>
      <c r="JMR54" s="290"/>
      <c r="JMS54" s="290"/>
      <c r="JMT54" s="290"/>
      <c r="JMU54" s="290"/>
      <c r="JMV54" s="290"/>
      <c r="JMW54" s="290"/>
      <c r="JMX54" s="290"/>
      <c r="JMY54" s="290"/>
      <c r="JMZ54" s="290"/>
      <c r="JNA54" s="290"/>
      <c r="JNB54" s="290"/>
      <c r="JNC54" s="290"/>
      <c r="JND54" s="290"/>
      <c r="JNE54" s="290"/>
      <c r="JNF54" s="290"/>
      <c r="JNG54" s="290"/>
      <c r="JNH54" s="290"/>
      <c r="JNI54" s="290"/>
      <c r="JNJ54" s="290"/>
      <c r="JNK54" s="290"/>
      <c r="JNL54" s="290"/>
      <c r="JNM54" s="290"/>
      <c r="JNN54" s="290"/>
      <c r="JNO54" s="290"/>
      <c r="JNP54" s="290"/>
      <c r="JNQ54" s="290"/>
      <c r="JNR54" s="290"/>
      <c r="JNS54" s="290"/>
      <c r="JNT54" s="290"/>
      <c r="JNU54" s="290"/>
      <c r="JNV54" s="290"/>
      <c r="JNW54" s="290"/>
      <c r="JNX54" s="290"/>
      <c r="JNY54" s="290"/>
      <c r="JNZ54" s="290"/>
      <c r="JOA54" s="290"/>
      <c r="JOB54" s="290"/>
      <c r="JOC54" s="290"/>
      <c r="JOD54" s="290"/>
      <c r="JOE54" s="290"/>
      <c r="JOF54" s="290"/>
      <c r="JOG54" s="290"/>
      <c r="JOH54" s="290"/>
      <c r="JOI54" s="290"/>
      <c r="JOJ54" s="290"/>
      <c r="JOK54" s="290"/>
      <c r="JOL54" s="290"/>
      <c r="JOM54" s="290"/>
      <c r="JON54" s="290"/>
      <c r="JOO54" s="290"/>
      <c r="JOP54" s="290"/>
      <c r="JOQ54" s="290"/>
      <c r="JOR54" s="290"/>
      <c r="JOS54" s="290"/>
      <c r="JOT54" s="290"/>
      <c r="JOU54" s="290"/>
      <c r="JOV54" s="290"/>
      <c r="JOW54" s="290"/>
      <c r="JOX54" s="290"/>
      <c r="JOY54" s="290"/>
      <c r="JOZ54" s="290"/>
      <c r="JPA54" s="290"/>
      <c r="JPB54" s="290"/>
      <c r="JPC54" s="290"/>
      <c r="JPD54" s="290"/>
      <c r="JPE54" s="290"/>
      <c r="JPF54" s="290"/>
      <c r="JPG54" s="290"/>
      <c r="JPH54" s="290"/>
      <c r="JPI54" s="290"/>
      <c r="JPJ54" s="290"/>
      <c r="JPK54" s="290"/>
      <c r="JPL54" s="290"/>
      <c r="JPM54" s="290"/>
      <c r="JPN54" s="290"/>
      <c r="JPO54" s="290"/>
      <c r="JPP54" s="290"/>
      <c r="JPQ54" s="290"/>
      <c r="JPR54" s="290"/>
      <c r="JPS54" s="290"/>
      <c r="JPT54" s="290"/>
      <c r="JPU54" s="290"/>
      <c r="JPV54" s="290"/>
      <c r="JPW54" s="290"/>
      <c r="JPX54" s="290"/>
      <c r="JPY54" s="290"/>
      <c r="JPZ54" s="290"/>
      <c r="JQA54" s="290"/>
      <c r="JQB54" s="290"/>
      <c r="JQC54" s="290"/>
      <c r="JQD54" s="290"/>
      <c r="JQE54" s="290"/>
      <c r="JQF54" s="290"/>
      <c r="JQG54" s="290"/>
      <c r="JQH54" s="290"/>
      <c r="JQI54" s="290"/>
      <c r="JQJ54" s="290"/>
      <c r="JQK54" s="290"/>
      <c r="JQL54" s="290"/>
      <c r="JQM54" s="290"/>
      <c r="JQN54" s="290"/>
      <c r="JQO54" s="290"/>
      <c r="JQP54" s="290"/>
      <c r="JQQ54" s="290"/>
      <c r="JQR54" s="290"/>
      <c r="JQS54" s="290"/>
      <c r="JQT54" s="290"/>
      <c r="JQU54" s="290"/>
      <c r="JQV54" s="290"/>
      <c r="JQW54" s="290"/>
      <c r="JQX54" s="290"/>
      <c r="JQY54" s="290"/>
      <c r="JQZ54" s="290"/>
      <c r="JRA54" s="290"/>
      <c r="JRB54" s="290"/>
      <c r="JRC54" s="290"/>
      <c r="JRD54" s="290"/>
      <c r="JRE54" s="290"/>
      <c r="JRF54" s="290"/>
      <c r="JRG54" s="290"/>
      <c r="JRH54" s="290"/>
      <c r="JRI54" s="290"/>
      <c r="JRJ54" s="290"/>
      <c r="JRK54" s="290"/>
      <c r="JRL54" s="290"/>
      <c r="JRM54" s="290"/>
      <c r="JRN54" s="290"/>
      <c r="JRO54" s="290"/>
      <c r="JRP54" s="290"/>
      <c r="JRQ54" s="290"/>
      <c r="JRR54" s="290"/>
      <c r="JRS54" s="290"/>
      <c r="JRT54" s="290"/>
      <c r="JRU54" s="290"/>
      <c r="JRV54" s="290"/>
      <c r="JRW54" s="290"/>
      <c r="JRX54" s="290"/>
      <c r="JRY54" s="290"/>
      <c r="JRZ54" s="290"/>
      <c r="JSA54" s="290"/>
      <c r="JSB54" s="290"/>
      <c r="JSC54" s="290"/>
      <c r="JSD54" s="290"/>
      <c r="JSE54" s="290"/>
      <c r="JSF54" s="290"/>
      <c r="JSG54" s="290"/>
      <c r="JSH54" s="290"/>
      <c r="JSI54" s="290"/>
      <c r="JSJ54" s="290"/>
      <c r="JSK54" s="290"/>
      <c r="JSL54" s="290"/>
      <c r="JSM54" s="290"/>
      <c r="JSN54" s="290"/>
      <c r="JSO54" s="290"/>
      <c r="JSP54" s="290"/>
      <c r="JSQ54" s="290"/>
      <c r="JSR54" s="290"/>
      <c r="JSS54" s="290"/>
      <c r="JST54" s="290"/>
      <c r="JSU54" s="290"/>
      <c r="JSV54" s="290"/>
      <c r="JSW54" s="290"/>
      <c r="JSX54" s="290"/>
      <c r="JSY54" s="290"/>
      <c r="JSZ54" s="290"/>
      <c r="JTA54" s="290"/>
      <c r="JTB54" s="290"/>
      <c r="JTC54" s="290"/>
      <c r="JTD54" s="290"/>
      <c r="JTE54" s="290"/>
      <c r="JTF54" s="290"/>
      <c r="JTG54" s="290"/>
      <c r="JTH54" s="290"/>
      <c r="JTI54" s="290"/>
      <c r="JTJ54" s="290"/>
      <c r="JTK54" s="290"/>
      <c r="JTL54" s="290"/>
      <c r="JTM54" s="290"/>
      <c r="JTN54" s="290"/>
      <c r="JTO54" s="290"/>
      <c r="JTP54" s="290"/>
      <c r="JTQ54" s="290"/>
      <c r="JTR54" s="290"/>
      <c r="JTS54" s="290"/>
      <c r="JTT54" s="290"/>
      <c r="JTU54" s="290"/>
      <c r="JTV54" s="290"/>
      <c r="JTW54" s="290"/>
      <c r="JTX54" s="290"/>
      <c r="JTY54" s="290"/>
      <c r="JTZ54" s="290"/>
      <c r="JUA54" s="290"/>
      <c r="JUB54" s="290"/>
      <c r="JUC54" s="290"/>
      <c r="JUD54" s="290"/>
      <c r="JUE54" s="290"/>
      <c r="JUF54" s="290"/>
      <c r="JUG54" s="290"/>
      <c r="JUH54" s="290"/>
      <c r="JUI54" s="290"/>
      <c r="JUJ54" s="290"/>
      <c r="JUK54" s="290"/>
      <c r="JUL54" s="290"/>
      <c r="JUM54" s="290"/>
      <c r="JUN54" s="290"/>
      <c r="JUO54" s="290"/>
      <c r="JUP54" s="290"/>
      <c r="JUQ54" s="290"/>
      <c r="JUR54" s="290"/>
      <c r="JUS54" s="290"/>
      <c r="JUT54" s="290"/>
      <c r="JUU54" s="290"/>
      <c r="JUV54" s="290"/>
      <c r="JUW54" s="290"/>
      <c r="JUX54" s="290"/>
      <c r="JUY54" s="290"/>
      <c r="JUZ54" s="290"/>
      <c r="JVA54" s="290"/>
      <c r="JVB54" s="290"/>
      <c r="JVC54" s="290"/>
      <c r="JVD54" s="290"/>
      <c r="JVE54" s="290"/>
      <c r="JVF54" s="290"/>
      <c r="JVG54" s="290"/>
      <c r="JVH54" s="290"/>
      <c r="JVI54" s="290"/>
      <c r="JVJ54" s="290"/>
      <c r="JVK54" s="290"/>
      <c r="JVL54" s="290"/>
      <c r="JVM54" s="290"/>
      <c r="JVN54" s="290"/>
      <c r="JVO54" s="290"/>
      <c r="JVP54" s="290"/>
      <c r="JVQ54" s="290"/>
      <c r="JVR54" s="290"/>
      <c r="JVS54" s="290"/>
      <c r="JVT54" s="290"/>
      <c r="JVU54" s="290"/>
      <c r="JVV54" s="290"/>
      <c r="JVW54" s="290"/>
      <c r="JVX54" s="290"/>
      <c r="JVY54" s="290"/>
      <c r="JVZ54" s="290"/>
      <c r="JWA54" s="290"/>
      <c r="JWB54" s="290"/>
      <c r="JWC54" s="290"/>
      <c r="JWD54" s="290"/>
      <c r="JWE54" s="290"/>
      <c r="JWF54" s="290"/>
      <c r="JWG54" s="290"/>
      <c r="JWH54" s="290"/>
      <c r="JWI54" s="290"/>
      <c r="JWJ54" s="290"/>
      <c r="JWK54" s="290"/>
      <c r="JWL54" s="290"/>
      <c r="JWM54" s="290"/>
      <c r="JWN54" s="290"/>
      <c r="JWO54" s="290"/>
      <c r="JWP54" s="290"/>
      <c r="JWQ54" s="290"/>
      <c r="JWR54" s="290"/>
      <c r="JWS54" s="290"/>
      <c r="JWT54" s="290"/>
      <c r="JWU54" s="290"/>
      <c r="JWV54" s="290"/>
      <c r="JWW54" s="290"/>
      <c r="JWX54" s="290"/>
      <c r="JWY54" s="290"/>
      <c r="JWZ54" s="290"/>
      <c r="JXA54" s="290"/>
      <c r="JXB54" s="290"/>
      <c r="JXC54" s="290"/>
      <c r="JXD54" s="290"/>
      <c r="JXE54" s="290"/>
      <c r="JXF54" s="290"/>
      <c r="JXG54" s="290"/>
      <c r="JXH54" s="290"/>
      <c r="JXI54" s="290"/>
      <c r="JXJ54" s="290"/>
      <c r="JXK54" s="290"/>
      <c r="JXL54" s="290"/>
      <c r="JXM54" s="290"/>
      <c r="JXN54" s="290"/>
      <c r="JXO54" s="290"/>
      <c r="JXP54" s="290"/>
      <c r="JXQ54" s="290"/>
      <c r="JXR54" s="290"/>
      <c r="JXS54" s="290"/>
      <c r="JXT54" s="290"/>
      <c r="JXU54" s="290"/>
      <c r="JXV54" s="290"/>
      <c r="JXW54" s="290"/>
      <c r="JXX54" s="290"/>
      <c r="JXY54" s="290"/>
      <c r="JXZ54" s="290"/>
      <c r="JYA54" s="290"/>
      <c r="JYB54" s="290"/>
      <c r="JYC54" s="290"/>
      <c r="JYD54" s="290"/>
      <c r="JYE54" s="290"/>
      <c r="JYF54" s="290"/>
      <c r="JYG54" s="290"/>
      <c r="JYH54" s="290"/>
      <c r="JYI54" s="290"/>
      <c r="JYJ54" s="290"/>
      <c r="JYK54" s="290"/>
      <c r="JYL54" s="290"/>
      <c r="JYM54" s="290"/>
      <c r="JYN54" s="290"/>
      <c r="JYO54" s="290"/>
      <c r="JYP54" s="290"/>
      <c r="JYQ54" s="290"/>
      <c r="JYR54" s="290"/>
      <c r="JYS54" s="290"/>
      <c r="JYT54" s="290"/>
      <c r="JYU54" s="290"/>
      <c r="JYV54" s="290"/>
      <c r="JYW54" s="290"/>
      <c r="JYX54" s="290"/>
      <c r="JYY54" s="290"/>
      <c r="JYZ54" s="290"/>
      <c r="JZA54" s="290"/>
      <c r="JZB54" s="290"/>
      <c r="JZC54" s="290"/>
      <c r="JZD54" s="290"/>
      <c r="JZE54" s="290"/>
      <c r="JZF54" s="290"/>
      <c r="JZG54" s="290"/>
      <c r="JZH54" s="290"/>
      <c r="JZI54" s="290"/>
      <c r="JZJ54" s="290"/>
      <c r="JZK54" s="290"/>
      <c r="JZL54" s="290"/>
      <c r="JZM54" s="290"/>
      <c r="JZN54" s="290"/>
      <c r="JZO54" s="290"/>
      <c r="JZP54" s="290"/>
      <c r="JZQ54" s="290"/>
      <c r="JZR54" s="290"/>
      <c r="JZS54" s="290"/>
      <c r="JZT54" s="290"/>
      <c r="JZU54" s="290"/>
      <c r="JZV54" s="290"/>
      <c r="JZW54" s="290"/>
      <c r="JZX54" s="290"/>
      <c r="JZY54" s="290"/>
      <c r="JZZ54" s="290"/>
      <c r="KAA54" s="290"/>
      <c r="KAB54" s="290"/>
      <c r="KAC54" s="290"/>
      <c r="KAD54" s="290"/>
      <c r="KAE54" s="290"/>
      <c r="KAF54" s="290"/>
      <c r="KAG54" s="290"/>
      <c r="KAH54" s="290"/>
      <c r="KAI54" s="290"/>
      <c r="KAJ54" s="290"/>
      <c r="KAK54" s="290"/>
      <c r="KAL54" s="290"/>
      <c r="KAM54" s="290"/>
      <c r="KAN54" s="290"/>
      <c r="KAO54" s="290"/>
      <c r="KAP54" s="290"/>
      <c r="KAQ54" s="290"/>
      <c r="KAR54" s="290"/>
      <c r="KAS54" s="290"/>
      <c r="KAT54" s="290"/>
      <c r="KAU54" s="290"/>
      <c r="KAV54" s="290"/>
      <c r="KAW54" s="290"/>
      <c r="KAX54" s="290"/>
      <c r="KAY54" s="290"/>
      <c r="KAZ54" s="290"/>
      <c r="KBA54" s="290"/>
      <c r="KBB54" s="290"/>
      <c r="KBC54" s="290"/>
      <c r="KBD54" s="290"/>
      <c r="KBE54" s="290"/>
      <c r="KBF54" s="290"/>
      <c r="KBG54" s="290"/>
      <c r="KBH54" s="290"/>
      <c r="KBI54" s="290"/>
      <c r="KBJ54" s="290"/>
      <c r="KBK54" s="290"/>
      <c r="KBL54" s="290"/>
      <c r="KBM54" s="290"/>
      <c r="KBN54" s="290"/>
      <c r="KBO54" s="290"/>
      <c r="KBP54" s="290"/>
      <c r="KBQ54" s="290"/>
      <c r="KBR54" s="290"/>
      <c r="KBS54" s="290"/>
      <c r="KBT54" s="290"/>
      <c r="KBU54" s="290"/>
      <c r="KBV54" s="290"/>
      <c r="KBW54" s="290"/>
      <c r="KBX54" s="290"/>
      <c r="KBY54" s="290"/>
      <c r="KBZ54" s="290"/>
      <c r="KCA54" s="290"/>
      <c r="KCB54" s="290"/>
      <c r="KCC54" s="290"/>
      <c r="KCD54" s="290"/>
      <c r="KCE54" s="290"/>
      <c r="KCF54" s="290"/>
      <c r="KCG54" s="290"/>
      <c r="KCH54" s="290"/>
      <c r="KCI54" s="290"/>
      <c r="KCJ54" s="290"/>
      <c r="KCK54" s="290"/>
      <c r="KCL54" s="290"/>
      <c r="KCM54" s="290"/>
      <c r="KCN54" s="290"/>
      <c r="KCO54" s="290"/>
      <c r="KCP54" s="290"/>
      <c r="KCQ54" s="290"/>
      <c r="KCR54" s="290"/>
      <c r="KCS54" s="290"/>
      <c r="KCT54" s="290"/>
      <c r="KCU54" s="290"/>
      <c r="KCV54" s="290"/>
      <c r="KCW54" s="290"/>
      <c r="KCX54" s="290"/>
      <c r="KCY54" s="290"/>
      <c r="KCZ54" s="290"/>
      <c r="KDA54" s="290"/>
      <c r="KDB54" s="290"/>
      <c r="KDC54" s="290"/>
      <c r="KDD54" s="290"/>
      <c r="KDE54" s="290"/>
      <c r="KDF54" s="290"/>
      <c r="KDG54" s="290"/>
      <c r="KDH54" s="290"/>
      <c r="KDI54" s="290"/>
      <c r="KDJ54" s="290"/>
      <c r="KDK54" s="290"/>
      <c r="KDL54" s="290"/>
      <c r="KDM54" s="290"/>
      <c r="KDN54" s="290"/>
      <c r="KDO54" s="290"/>
      <c r="KDP54" s="290"/>
      <c r="KDQ54" s="290"/>
      <c r="KDR54" s="290"/>
      <c r="KDS54" s="290"/>
      <c r="KDT54" s="290"/>
      <c r="KDU54" s="290"/>
      <c r="KDV54" s="290"/>
      <c r="KDW54" s="290"/>
      <c r="KDX54" s="290"/>
      <c r="KDY54" s="290"/>
      <c r="KDZ54" s="290"/>
      <c r="KEA54" s="290"/>
      <c r="KEB54" s="290"/>
      <c r="KEC54" s="290"/>
      <c r="KED54" s="290"/>
      <c r="KEE54" s="290"/>
      <c r="KEF54" s="290"/>
      <c r="KEG54" s="290"/>
      <c r="KEH54" s="290"/>
      <c r="KEI54" s="290"/>
      <c r="KEJ54" s="290"/>
      <c r="KEK54" s="290"/>
      <c r="KEL54" s="290"/>
      <c r="KEM54" s="290"/>
      <c r="KEN54" s="290"/>
      <c r="KEO54" s="290"/>
      <c r="KEP54" s="290"/>
      <c r="KEQ54" s="290"/>
      <c r="KER54" s="290"/>
      <c r="KES54" s="290"/>
      <c r="KET54" s="290"/>
      <c r="KEU54" s="290"/>
      <c r="KEV54" s="290"/>
      <c r="KEW54" s="290"/>
      <c r="KEX54" s="290"/>
      <c r="KEY54" s="290"/>
      <c r="KEZ54" s="290"/>
      <c r="KFA54" s="290"/>
      <c r="KFB54" s="290"/>
      <c r="KFC54" s="290"/>
      <c r="KFD54" s="290"/>
      <c r="KFE54" s="290"/>
      <c r="KFF54" s="290"/>
      <c r="KFG54" s="290"/>
      <c r="KFH54" s="290"/>
      <c r="KFI54" s="290"/>
      <c r="KFJ54" s="290"/>
      <c r="KFK54" s="290"/>
      <c r="KFL54" s="290"/>
      <c r="KFM54" s="290"/>
      <c r="KFN54" s="290"/>
      <c r="KFO54" s="290"/>
      <c r="KFP54" s="290"/>
      <c r="KFQ54" s="290"/>
      <c r="KFR54" s="290"/>
      <c r="KFS54" s="290"/>
      <c r="KFT54" s="290"/>
      <c r="KFU54" s="290"/>
      <c r="KFV54" s="290"/>
      <c r="KFW54" s="290"/>
      <c r="KFX54" s="290"/>
      <c r="KFY54" s="290"/>
      <c r="KFZ54" s="290"/>
      <c r="KGA54" s="290"/>
      <c r="KGB54" s="290"/>
      <c r="KGC54" s="290"/>
      <c r="KGD54" s="290"/>
      <c r="KGE54" s="290"/>
      <c r="KGF54" s="290"/>
      <c r="KGG54" s="290"/>
      <c r="KGH54" s="290"/>
      <c r="KGI54" s="290"/>
      <c r="KGJ54" s="290"/>
      <c r="KGK54" s="290"/>
      <c r="KGL54" s="290"/>
      <c r="KGM54" s="290"/>
      <c r="KGN54" s="290"/>
      <c r="KGO54" s="290"/>
      <c r="KGP54" s="290"/>
      <c r="KGQ54" s="290"/>
      <c r="KGR54" s="290"/>
      <c r="KGS54" s="290"/>
      <c r="KGT54" s="290"/>
      <c r="KGU54" s="290"/>
      <c r="KGV54" s="290"/>
      <c r="KGW54" s="290"/>
      <c r="KGX54" s="290"/>
      <c r="KGY54" s="290"/>
      <c r="KGZ54" s="290"/>
      <c r="KHA54" s="290"/>
      <c r="KHB54" s="290"/>
      <c r="KHC54" s="290"/>
      <c r="KHD54" s="290"/>
      <c r="KHE54" s="290"/>
      <c r="KHF54" s="290"/>
      <c r="KHG54" s="290"/>
      <c r="KHH54" s="290"/>
      <c r="KHI54" s="290"/>
      <c r="KHJ54" s="290"/>
      <c r="KHK54" s="290"/>
      <c r="KHL54" s="290"/>
      <c r="KHM54" s="290"/>
      <c r="KHN54" s="290"/>
      <c r="KHO54" s="290"/>
      <c r="KHP54" s="290"/>
      <c r="KHQ54" s="290"/>
      <c r="KHR54" s="290"/>
      <c r="KHS54" s="290"/>
      <c r="KHT54" s="290"/>
      <c r="KHU54" s="290"/>
      <c r="KHV54" s="290"/>
      <c r="KHW54" s="290"/>
      <c r="KHX54" s="290"/>
      <c r="KHY54" s="290"/>
      <c r="KHZ54" s="290"/>
      <c r="KIA54" s="290"/>
      <c r="KIB54" s="290"/>
      <c r="KIC54" s="290"/>
      <c r="KID54" s="290"/>
      <c r="KIE54" s="290"/>
      <c r="KIF54" s="290"/>
      <c r="KIG54" s="290"/>
      <c r="KIH54" s="290"/>
      <c r="KII54" s="290"/>
      <c r="KIJ54" s="290"/>
      <c r="KIK54" s="290"/>
      <c r="KIL54" s="290"/>
      <c r="KIM54" s="290"/>
      <c r="KIN54" s="290"/>
      <c r="KIO54" s="290"/>
      <c r="KIP54" s="290"/>
      <c r="KIQ54" s="290"/>
      <c r="KIR54" s="290"/>
      <c r="KIS54" s="290"/>
      <c r="KIT54" s="290"/>
      <c r="KIU54" s="290"/>
      <c r="KIV54" s="290"/>
      <c r="KIW54" s="290"/>
      <c r="KIX54" s="290"/>
      <c r="KIY54" s="290"/>
      <c r="KIZ54" s="290"/>
      <c r="KJA54" s="290"/>
      <c r="KJB54" s="290"/>
      <c r="KJC54" s="290"/>
      <c r="KJD54" s="290"/>
      <c r="KJE54" s="290"/>
      <c r="KJF54" s="290"/>
      <c r="KJG54" s="290"/>
      <c r="KJH54" s="290"/>
      <c r="KJI54" s="290"/>
      <c r="KJJ54" s="290"/>
      <c r="KJK54" s="290"/>
      <c r="KJL54" s="290"/>
      <c r="KJM54" s="290"/>
      <c r="KJN54" s="290"/>
      <c r="KJO54" s="290"/>
      <c r="KJP54" s="290"/>
      <c r="KJQ54" s="290"/>
      <c r="KJR54" s="290"/>
      <c r="KJS54" s="290"/>
      <c r="KJT54" s="290"/>
      <c r="KJU54" s="290"/>
      <c r="KJV54" s="290"/>
      <c r="KJW54" s="290"/>
      <c r="KJX54" s="290"/>
      <c r="KJY54" s="290"/>
      <c r="KJZ54" s="290"/>
      <c r="KKA54" s="290"/>
      <c r="KKB54" s="290"/>
      <c r="KKC54" s="290"/>
      <c r="KKD54" s="290"/>
      <c r="KKE54" s="290"/>
      <c r="KKF54" s="290"/>
      <c r="KKG54" s="290"/>
      <c r="KKH54" s="290"/>
      <c r="KKI54" s="290"/>
      <c r="KKJ54" s="290"/>
      <c r="KKK54" s="290"/>
      <c r="KKL54" s="290"/>
      <c r="KKM54" s="290"/>
      <c r="KKN54" s="290"/>
      <c r="KKO54" s="290"/>
      <c r="KKP54" s="290"/>
      <c r="KKQ54" s="290"/>
      <c r="KKR54" s="290"/>
      <c r="KKS54" s="290"/>
      <c r="KKT54" s="290"/>
      <c r="KKU54" s="290"/>
      <c r="KKV54" s="290"/>
      <c r="KKW54" s="290"/>
      <c r="KKX54" s="290"/>
      <c r="KKY54" s="290"/>
      <c r="KKZ54" s="290"/>
      <c r="KLA54" s="290"/>
      <c r="KLB54" s="290"/>
      <c r="KLC54" s="290"/>
      <c r="KLD54" s="290"/>
      <c r="KLE54" s="290"/>
      <c r="KLF54" s="290"/>
      <c r="KLG54" s="290"/>
      <c r="KLH54" s="290"/>
      <c r="KLI54" s="290"/>
      <c r="KLJ54" s="290"/>
      <c r="KLK54" s="290"/>
      <c r="KLL54" s="290"/>
      <c r="KLM54" s="290"/>
      <c r="KLN54" s="290"/>
      <c r="KLO54" s="290"/>
      <c r="KLP54" s="290"/>
      <c r="KLQ54" s="290"/>
      <c r="KLR54" s="290"/>
      <c r="KLS54" s="290"/>
      <c r="KLT54" s="290"/>
      <c r="KLU54" s="290"/>
      <c r="KLV54" s="290"/>
      <c r="KLW54" s="290"/>
      <c r="KLX54" s="290"/>
      <c r="KLY54" s="290"/>
      <c r="KLZ54" s="290"/>
      <c r="KMA54" s="290"/>
      <c r="KMB54" s="290"/>
      <c r="KMC54" s="290"/>
      <c r="KMD54" s="290"/>
      <c r="KME54" s="290"/>
      <c r="KMF54" s="290"/>
      <c r="KMG54" s="290"/>
      <c r="KMH54" s="290"/>
      <c r="KMI54" s="290"/>
      <c r="KMJ54" s="290"/>
      <c r="KMK54" s="290"/>
      <c r="KML54" s="290"/>
      <c r="KMM54" s="290"/>
      <c r="KMN54" s="290"/>
      <c r="KMO54" s="290"/>
      <c r="KMP54" s="290"/>
      <c r="KMQ54" s="290"/>
      <c r="KMR54" s="290"/>
      <c r="KMS54" s="290"/>
      <c r="KMT54" s="290"/>
      <c r="KMU54" s="290"/>
      <c r="KMV54" s="290"/>
      <c r="KMW54" s="290"/>
      <c r="KMX54" s="290"/>
      <c r="KMY54" s="290"/>
      <c r="KMZ54" s="290"/>
      <c r="KNA54" s="290"/>
      <c r="KNB54" s="290"/>
      <c r="KNC54" s="290"/>
      <c r="KND54" s="290"/>
      <c r="KNE54" s="290"/>
      <c r="KNF54" s="290"/>
      <c r="KNG54" s="290"/>
      <c r="KNH54" s="290"/>
      <c r="KNI54" s="290"/>
      <c r="KNJ54" s="290"/>
      <c r="KNK54" s="290"/>
      <c r="KNL54" s="290"/>
      <c r="KNM54" s="290"/>
      <c r="KNN54" s="290"/>
      <c r="KNO54" s="290"/>
      <c r="KNP54" s="290"/>
      <c r="KNQ54" s="290"/>
      <c r="KNR54" s="290"/>
      <c r="KNS54" s="290"/>
      <c r="KNT54" s="290"/>
      <c r="KNU54" s="290"/>
      <c r="KNV54" s="290"/>
      <c r="KNW54" s="290"/>
      <c r="KNX54" s="290"/>
      <c r="KNY54" s="290"/>
      <c r="KNZ54" s="290"/>
      <c r="KOA54" s="290"/>
      <c r="KOB54" s="290"/>
      <c r="KOC54" s="290"/>
      <c r="KOD54" s="290"/>
      <c r="KOE54" s="290"/>
      <c r="KOF54" s="290"/>
      <c r="KOG54" s="290"/>
      <c r="KOH54" s="290"/>
      <c r="KOI54" s="290"/>
      <c r="KOJ54" s="290"/>
      <c r="KOK54" s="290"/>
      <c r="KOL54" s="290"/>
      <c r="KOM54" s="290"/>
      <c r="KON54" s="290"/>
      <c r="KOO54" s="290"/>
      <c r="KOP54" s="290"/>
      <c r="KOQ54" s="290"/>
      <c r="KOR54" s="290"/>
      <c r="KOS54" s="290"/>
      <c r="KOT54" s="290"/>
      <c r="KOU54" s="290"/>
      <c r="KOV54" s="290"/>
      <c r="KOW54" s="290"/>
      <c r="KOX54" s="290"/>
      <c r="KOY54" s="290"/>
      <c r="KOZ54" s="290"/>
      <c r="KPA54" s="290"/>
      <c r="KPB54" s="290"/>
      <c r="KPC54" s="290"/>
      <c r="KPD54" s="290"/>
      <c r="KPE54" s="290"/>
      <c r="KPF54" s="290"/>
      <c r="KPG54" s="290"/>
      <c r="KPH54" s="290"/>
      <c r="KPI54" s="290"/>
      <c r="KPJ54" s="290"/>
      <c r="KPK54" s="290"/>
      <c r="KPL54" s="290"/>
      <c r="KPM54" s="290"/>
      <c r="KPN54" s="290"/>
      <c r="KPO54" s="290"/>
      <c r="KPP54" s="290"/>
      <c r="KPQ54" s="290"/>
      <c r="KPR54" s="290"/>
      <c r="KPS54" s="290"/>
      <c r="KPT54" s="290"/>
      <c r="KPU54" s="290"/>
      <c r="KPV54" s="290"/>
      <c r="KPW54" s="290"/>
      <c r="KPX54" s="290"/>
      <c r="KPY54" s="290"/>
      <c r="KPZ54" s="290"/>
      <c r="KQA54" s="290"/>
      <c r="KQB54" s="290"/>
      <c r="KQC54" s="290"/>
      <c r="KQD54" s="290"/>
      <c r="KQE54" s="290"/>
      <c r="KQF54" s="290"/>
      <c r="KQG54" s="290"/>
      <c r="KQH54" s="290"/>
      <c r="KQI54" s="290"/>
      <c r="KQJ54" s="290"/>
      <c r="KQK54" s="290"/>
      <c r="KQL54" s="290"/>
      <c r="KQM54" s="290"/>
      <c r="KQN54" s="290"/>
      <c r="KQO54" s="290"/>
      <c r="KQP54" s="290"/>
      <c r="KQQ54" s="290"/>
      <c r="KQR54" s="290"/>
      <c r="KQS54" s="290"/>
      <c r="KQT54" s="290"/>
      <c r="KQU54" s="290"/>
      <c r="KQV54" s="290"/>
      <c r="KQW54" s="290"/>
      <c r="KQX54" s="290"/>
      <c r="KQY54" s="290"/>
      <c r="KQZ54" s="290"/>
      <c r="KRA54" s="290"/>
      <c r="KRB54" s="290"/>
      <c r="KRC54" s="290"/>
      <c r="KRD54" s="290"/>
      <c r="KRE54" s="290"/>
      <c r="KRF54" s="290"/>
      <c r="KRG54" s="290"/>
      <c r="KRH54" s="290"/>
      <c r="KRI54" s="290"/>
      <c r="KRJ54" s="290"/>
      <c r="KRK54" s="290"/>
      <c r="KRL54" s="290"/>
      <c r="KRM54" s="290"/>
      <c r="KRN54" s="290"/>
      <c r="KRO54" s="290"/>
      <c r="KRP54" s="290"/>
      <c r="KRQ54" s="290"/>
      <c r="KRR54" s="290"/>
      <c r="KRS54" s="290"/>
      <c r="KRT54" s="290"/>
      <c r="KRU54" s="290"/>
      <c r="KRV54" s="290"/>
      <c r="KRW54" s="290"/>
      <c r="KRX54" s="290"/>
      <c r="KRY54" s="290"/>
      <c r="KRZ54" s="290"/>
      <c r="KSA54" s="290"/>
      <c r="KSB54" s="290"/>
      <c r="KSC54" s="290"/>
      <c r="KSD54" s="290"/>
      <c r="KSE54" s="290"/>
      <c r="KSF54" s="290"/>
      <c r="KSG54" s="290"/>
      <c r="KSH54" s="290"/>
      <c r="KSI54" s="290"/>
      <c r="KSJ54" s="290"/>
      <c r="KSK54" s="290"/>
      <c r="KSL54" s="290"/>
      <c r="KSM54" s="290"/>
      <c r="KSN54" s="290"/>
      <c r="KSO54" s="290"/>
      <c r="KSP54" s="290"/>
      <c r="KSQ54" s="290"/>
      <c r="KSR54" s="290"/>
      <c r="KSS54" s="290"/>
      <c r="KST54" s="290"/>
      <c r="KSU54" s="290"/>
      <c r="KSV54" s="290"/>
      <c r="KSW54" s="290"/>
      <c r="KSX54" s="290"/>
      <c r="KSY54" s="290"/>
      <c r="KSZ54" s="290"/>
      <c r="KTA54" s="290"/>
      <c r="KTB54" s="290"/>
      <c r="KTC54" s="290"/>
      <c r="KTD54" s="290"/>
      <c r="KTE54" s="290"/>
      <c r="KTF54" s="290"/>
      <c r="KTG54" s="290"/>
      <c r="KTH54" s="290"/>
      <c r="KTI54" s="290"/>
      <c r="KTJ54" s="290"/>
      <c r="KTK54" s="290"/>
      <c r="KTL54" s="290"/>
      <c r="KTM54" s="290"/>
      <c r="KTN54" s="290"/>
      <c r="KTO54" s="290"/>
      <c r="KTP54" s="290"/>
      <c r="KTQ54" s="290"/>
      <c r="KTR54" s="290"/>
      <c r="KTS54" s="290"/>
      <c r="KTT54" s="290"/>
      <c r="KTU54" s="290"/>
      <c r="KTV54" s="290"/>
      <c r="KTW54" s="290"/>
      <c r="KTX54" s="290"/>
      <c r="KTY54" s="290"/>
      <c r="KTZ54" s="290"/>
      <c r="KUA54" s="290"/>
      <c r="KUB54" s="290"/>
      <c r="KUC54" s="290"/>
      <c r="KUD54" s="290"/>
      <c r="KUE54" s="290"/>
      <c r="KUF54" s="290"/>
      <c r="KUG54" s="290"/>
      <c r="KUH54" s="290"/>
      <c r="KUI54" s="290"/>
      <c r="KUJ54" s="290"/>
      <c r="KUK54" s="290"/>
      <c r="KUL54" s="290"/>
      <c r="KUM54" s="290"/>
      <c r="KUN54" s="290"/>
      <c r="KUO54" s="290"/>
      <c r="KUP54" s="290"/>
      <c r="KUQ54" s="290"/>
      <c r="KUR54" s="290"/>
      <c r="KUS54" s="290"/>
      <c r="KUT54" s="290"/>
      <c r="KUU54" s="290"/>
      <c r="KUV54" s="290"/>
      <c r="KUW54" s="290"/>
      <c r="KUX54" s="290"/>
      <c r="KUY54" s="290"/>
      <c r="KUZ54" s="290"/>
      <c r="KVA54" s="290"/>
      <c r="KVB54" s="290"/>
      <c r="KVC54" s="290"/>
      <c r="KVD54" s="290"/>
      <c r="KVE54" s="290"/>
      <c r="KVF54" s="290"/>
      <c r="KVG54" s="290"/>
      <c r="KVH54" s="290"/>
      <c r="KVI54" s="290"/>
      <c r="KVJ54" s="290"/>
      <c r="KVK54" s="290"/>
      <c r="KVL54" s="290"/>
      <c r="KVM54" s="290"/>
      <c r="KVN54" s="290"/>
      <c r="KVO54" s="290"/>
      <c r="KVP54" s="290"/>
      <c r="KVQ54" s="290"/>
      <c r="KVR54" s="290"/>
      <c r="KVS54" s="290"/>
      <c r="KVT54" s="290"/>
      <c r="KVU54" s="290"/>
      <c r="KVV54" s="290"/>
      <c r="KVW54" s="290"/>
      <c r="KVX54" s="290"/>
      <c r="KVY54" s="290"/>
      <c r="KVZ54" s="290"/>
      <c r="KWA54" s="290"/>
      <c r="KWB54" s="290"/>
      <c r="KWC54" s="290"/>
      <c r="KWD54" s="290"/>
      <c r="KWE54" s="290"/>
      <c r="KWF54" s="290"/>
      <c r="KWG54" s="290"/>
      <c r="KWH54" s="290"/>
      <c r="KWI54" s="290"/>
      <c r="KWJ54" s="290"/>
      <c r="KWK54" s="290"/>
      <c r="KWL54" s="290"/>
      <c r="KWM54" s="290"/>
      <c r="KWN54" s="290"/>
      <c r="KWO54" s="290"/>
      <c r="KWP54" s="290"/>
      <c r="KWQ54" s="290"/>
      <c r="KWR54" s="290"/>
      <c r="KWS54" s="290"/>
      <c r="KWT54" s="290"/>
      <c r="KWU54" s="290"/>
      <c r="KWV54" s="290"/>
      <c r="KWW54" s="290"/>
      <c r="KWX54" s="290"/>
      <c r="KWY54" s="290"/>
      <c r="KWZ54" s="290"/>
      <c r="KXA54" s="290"/>
      <c r="KXB54" s="290"/>
      <c r="KXC54" s="290"/>
      <c r="KXD54" s="290"/>
      <c r="KXE54" s="290"/>
      <c r="KXF54" s="290"/>
      <c r="KXG54" s="290"/>
      <c r="KXH54" s="290"/>
      <c r="KXI54" s="290"/>
      <c r="KXJ54" s="290"/>
      <c r="KXK54" s="290"/>
      <c r="KXL54" s="290"/>
      <c r="KXM54" s="290"/>
      <c r="KXN54" s="290"/>
      <c r="KXO54" s="290"/>
      <c r="KXP54" s="290"/>
      <c r="KXQ54" s="290"/>
      <c r="KXR54" s="290"/>
      <c r="KXS54" s="290"/>
      <c r="KXT54" s="290"/>
      <c r="KXU54" s="290"/>
      <c r="KXV54" s="290"/>
      <c r="KXW54" s="290"/>
      <c r="KXX54" s="290"/>
      <c r="KXY54" s="290"/>
      <c r="KXZ54" s="290"/>
      <c r="KYA54" s="290"/>
      <c r="KYB54" s="290"/>
      <c r="KYC54" s="290"/>
      <c r="KYD54" s="290"/>
      <c r="KYE54" s="290"/>
      <c r="KYF54" s="290"/>
      <c r="KYG54" s="290"/>
      <c r="KYH54" s="290"/>
      <c r="KYI54" s="290"/>
      <c r="KYJ54" s="290"/>
      <c r="KYK54" s="290"/>
      <c r="KYL54" s="290"/>
      <c r="KYM54" s="290"/>
      <c r="KYN54" s="290"/>
      <c r="KYO54" s="290"/>
      <c r="KYP54" s="290"/>
      <c r="KYQ54" s="290"/>
      <c r="KYR54" s="290"/>
      <c r="KYS54" s="290"/>
      <c r="KYT54" s="290"/>
      <c r="KYU54" s="290"/>
      <c r="KYV54" s="290"/>
      <c r="KYW54" s="290"/>
      <c r="KYX54" s="290"/>
      <c r="KYY54" s="290"/>
      <c r="KYZ54" s="290"/>
      <c r="KZA54" s="290"/>
      <c r="KZB54" s="290"/>
      <c r="KZC54" s="290"/>
      <c r="KZD54" s="290"/>
      <c r="KZE54" s="290"/>
      <c r="KZF54" s="290"/>
      <c r="KZG54" s="290"/>
      <c r="KZH54" s="290"/>
      <c r="KZI54" s="290"/>
      <c r="KZJ54" s="290"/>
      <c r="KZK54" s="290"/>
      <c r="KZL54" s="290"/>
      <c r="KZM54" s="290"/>
      <c r="KZN54" s="290"/>
      <c r="KZO54" s="290"/>
      <c r="KZP54" s="290"/>
      <c r="KZQ54" s="290"/>
      <c r="KZR54" s="290"/>
      <c r="KZS54" s="290"/>
      <c r="KZT54" s="290"/>
      <c r="KZU54" s="290"/>
      <c r="KZV54" s="290"/>
      <c r="KZW54" s="290"/>
      <c r="KZX54" s="290"/>
      <c r="KZY54" s="290"/>
      <c r="KZZ54" s="290"/>
      <c r="LAA54" s="290"/>
      <c r="LAB54" s="290"/>
      <c r="LAC54" s="290"/>
      <c r="LAD54" s="290"/>
      <c r="LAE54" s="290"/>
      <c r="LAF54" s="290"/>
      <c r="LAG54" s="290"/>
      <c r="LAH54" s="290"/>
      <c r="LAI54" s="290"/>
      <c r="LAJ54" s="290"/>
      <c r="LAK54" s="290"/>
      <c r="LAL54" s="290"/>
      <c r="LAM54" s="290"/>
      <c r="LAN54" s="290"/>
      <c r="LAO54" s="290"/>
      <c r="LAP54" s="290"/>
      <c r="LAQ54" s="290"/>
      <c r="LAR54" s="290"/>
      <c r="LAS54" s="290"/>
      <c r="LAT54" s="290"/>
      <c r="LAU54" s="290"/>
      <c r="LAV54" s="290"/>
      <c r="LAW54" s="290"/>
      <c r="LAX54" s="290"/>
      <c r="LAY54" s="290"/>
      <c r="LAZ54" s="290"/>
      <c r="LBA54" s="290"/>
      <c r="LBB54" s="290"/>
      <c r="LBC54" s="290"/>
      <c r="LBD54" s="290"/>
      <c r="LBE54" s="290"/>
      <c r="LBF54" s="290"/>
      <c r="LBG54" s="290"/>
      <c r="LBH54" s="290"/>
      <c r="LBI54" s="290"/>
      <c r="LBJ54" s="290"/>
      <c r="LBK54" s="290"/>
      <c r="LBL54" s="290"/>
      <c r="LBM54" s="290"/>
      <c r="LBN54" s="290"/>
      <c r="LBO54" s="290"/>
      <c r="LBP54" s="290"/>
      <c r="LBQ54" s="290"/>
      <c r="LBR54" s="290"/>
      <c r="LBS54" s="290"/>
      <c r="LBT54" s="290"/>
      <c r="LBU54" s="290"/>
      <c r="LBV54" s="290"/>
      <c r="LBW54" s="290"/>
      <c r="LBX54" s="290"/>
      <c r="LBY54" s="290"/>
      <c r="LBZ54" s="290"/>
      <c r="LCA54" s="290"/>
    </row>
    <row r="55" spans="1:8191" ht="30" customHeight="1" x14ac:dyDescent="0.25">
      <c r="B55" s="277" t="s">
        <v>186</v>
      </c>
      <c r="C55" s="278" t="s">
        <v>180</v>
      </c>
      <c r="D55" s="279" t="s">
        <v>181</v>
      </c>
      <c r="E55" s="283"/>
      <c r="F55" s="283"/>
      <c r="G55" s="206"/>
      <c r="H55" s="265"/>
      <c r="I55" s="290"/>
      <c r="J55" s="290"/>
      <c r="K55" s="290"/>
      <c r="L55" s="290"/>
      <c r="M55" s="290"/>
      <c r="N55" s="290"/>
      <c r="O55" s="290"/>
      <c r="P55" s="290"/>
      <c r="Q55" s="290"/>
      <c r="R55" s="290"/>
      <c r="S55" s="290"/>
      <c r="T55" s="290"/>
      <c r="U55" s="290"/>
      <c r="V55" s="290"/>
      <c r="W55" s="290"/>
      <c r="X55" s="290"/>
      <c r="Y55" s="290"/>
      <c r="Z55" s="290"/>
      <c r="AA55" s="290"/>
      <c r="AB55" s="290"/>
      <c r="AC55" s="290"/>
      <c r="AD55" s="290"/>
      <c r="AE55" s="290"/>
      <c r="AF55" s="290"/>
      <c r="AG55" s="290"/>
      <c r="AH55" s="290"/>
      <c r="AI55" s="290"/>
      <c r="AJ55" s="290"/>
      <c r="AK55" s="290"/>
      <c r="AL55" s="290"/>
      <c r="AM55" s="290"/>
      <c r="AN55" s="290"/>
      <c r="AO55" s="290"/>
      <c r="AP55" s="290"/>
      <c r="AQ55" s="290"/>
      <c r="AR55" s="290"/>
      <c r="AS55" s="290"/>
      <c r="AT55" s="290"/>
      <c r="AU55" s="290"/>
      <c r="AV55" s="290"/>
      <c r="AW55" s="290"/>
      <c r="AX55" s="290"/>
      <c r="AY55" s="290"/>
      <c r="AZ55" s="290"/>
      <c r="BA55" s="290"/>
      <c r="BB55" s="290"/>
      <c r="BC55" s="290"/>
      <c r="BD55" s="290"/>
      <c r="BE55" s="290"/>
      <c r="BF55" s="290"/>
      <c r="BG55" s="290"/>
      <c r="BH55" s="290"/>
      <c r="BI55" s="290"/>
      <c r="BJ55" s="290"/>
      <c r="BK55" s="290"/>
      <c r="BL55" s="290"/>
      <c r="BM55" s="290"/>
      <c r="BN55" s="290"/>
      <c r="BO55" s="290"/>
      <c r="BP55" s="290"/>
      <c r="BQ55" s="290"/>
      <c r="BR55" s="290"/>
      <c r="BS55" s="290"/>
      <c r="BT55" s="290"/>
      <c r="BU55" s="290"/>
      <c r="BV55" s="290"/>
      <c r="BW55" s="290"/>
      <c r="BX55" s="290"/>
      <c r="BY55" s="290"/>
      <c r="BZ55" s="290"/>
      <c r="CA55" s="290"/>
      <c r="CB55" s="290"/>
      <c r="CC55" s="290"/>
      <c r="CD55" s="290"/>
      <c r="CE55" s="290"/>
      <c r="CF55" s="290"/>
      <c r="CG55" s="290"/>
      <c r="CH55" s="290"/>
      <c r="CI55" s="290"/>
      <c r="CJ55" s="290"/>
      <c r="CK55" s="290"/>
      <c r="CL55" s="290"/>
      <c r="CM55" s="290"/>
      <c r="CN55" s="290"/>
      <c r="CO55" s="290"/>
      <c r="CP55" s="290"/>
      <c r="CQ55" s="290"/>
      <c r="CR55" s="290"/>
      <c r="CS55" s="290"/>
      <c r="CT55" s="290"/>
      <c r="CU55" s="290"/>
      <c r="CV55" s="290"/>
      <c r="CW55" s="290"/>
      <c r="CX55" s="290"/>
      <c r="CY55" s="290"/>
      <c r="CZ55" s="290"/>
      <c r="DA55" s="290"/>
      <c r="DB55" s="290"/>
      <c r="DC55" s="290"/>
      <c r="DD55" s="290"/>
      <c r="DE55" s="290"/>
      <c r="DF55" s="290"/>
      <c r="DG55" s="290"/>
      <c r="DH55" s="290"/>
      <c r="DI55" s="290"/>
      <c r="DJ55" s="290"/>
      <c r="DK55" s="290"/>
      <c r="DL55" s="290"/>
      <c r="DM55" s="290"/>
      <c r="DN55" s="290"/>
      <c r="DO55" s="290"/>
      <c r="DP55" s="290"/>
      <c r="DQ55" s="290"/>
      <c r="DR55" s="290"/>
      <c r="DS55" s="290"/>
      <c r="DT55" s="290"/>
      <c r="DU55" s="290"/>
      <c r="DV55" s="290"/>
      <c r="DW55" s="290"/>
      <c r="DX55" s="290"/>
      <c r="DY55" s="290"/>
      <c r="DZ55" s="290"/>
      <c r="EA55" s="290"/>
      <c r="EB55" s="290"/>
      <c r="EC55" s="290"/>
      <c r="ED55" s="290"/>
      <c r="EE55" s="290"/>
      <c r="EF55" s="290"/>
      <c r="EG55" s="290"/>
      <c r="EH55" s="290"/>
      <c r="EI55" s="290"/>
      <c r="EJ55" s="290"/>
      <c r="EK55" s="290"/>
      <c r="EL55" s="290"/>
      <c r="EM55" s="290"/>
      <c r="EN55" s="290"/>
      <c r="EO55" s="290"/>
      <c r="EP55" s="290"/>
      <c r="EQ55" s="290"/>
      <c r="ER55" s="290"/>
      <c r="ES55" s="290"/>
      <c r="ET55" s="290"/>
      <c r="EU55" s="290"/>
      <c r="EV55" s="290"/>
      <c r="EW55" s="290"/>
      <c r="EX55" s="290"/>
      <c r="EY55" s="290"/>
      <c r="EZ55" s="290"/>
      <c r="FA55" s="290"/>
      <c r="FB55" s="290"/>
      <c r="FC55" s="290"/>
      <c r="FD55" s="290"/>
      <c r="FE55" s="290"/>
      <c r="FF55" s="290"/>
      <c r="FG55" s="290"/>
      <c r="FH55" s="290"/>
      <c r="FI55" s="290"/>
      <c r="FJ55" s="290"/>
      <c r="FK55" s="290"/>
      <c r="FL55" s="290"/>
      <c r="FM55" s="290"/>
      <c r="FN55" s="290"/>
      <c r="FO55" s="290"/>
      <c r="FP55" s="290"/>
      <c r="FQ55" s="290"/>
      <c r="FR55" s="290"/>
      <c r="FS55" s="290"/>
      <c r="FT55" s="290"/>
      <c r="FU55" s="290"/>
      <c r="FV55" s="290"/>
      <c r="FW55" s="290"/>
      <c r="FX55" s="290"/>
      <c r="FY55" s="290"/>
      <c r="FZ55" s="290"/>
      <c r="GA55" s="290"/>
      <c r="GB55" s="290"/>
      <c r="GC55" s="290"/>
      <c r="GD55" s="290"/>
      <c r="GE55" s="290"/>
      <c r="GF55" s="290"/>
      <c r="GG55" s="290"/>
      <c r="GH55" s="290"/>
      <c r="GI55" s="290"/>
      <c r="GJ55" s="290"/>
      <c r="GK55" s="290"/>
      <c r="GL55" s="290"/>
      <c r="GM55" s="290"/>
      <c r="GN55" s="290"/>
      <c r="GO55" s="290"/>
      <c r="GP55" s="290"/>
      <c r="GQ55" s="290"/>
      <c r="GR55" s="290"/>
      <c r="GS55" s="290"/>
      <c r="GT55" s="290"/>
      <c r="GU55" s="290"/>
      <c r="GV55" s="290"/>
      <c r="GW55" s="290"/>
      <c r="GX55" s="290"/>
      <c r="GY55" s="290"/>
      <c r="GZ55" s="290"/>
      <c r="HA55" s="290"/>
      <c r="HB55" s="290"/>
      <c r="HC55" s="290"/>
      <c r="HD55" s="290"/>
      <c r="HE55" s="290"/>
      <c r="HF55" s="290"/>
      <c r="HG55" s="290"/>
      <c r="HH55" s="290"/>
      <c r="HI55" s="290"/>
      <c r="HJ55" s="290"/>
      <c r="HK55" s="290"/>
      <c r="HL55" s="290"/>
      <c r="HM55" s="290"/>
      <c r="HN55" s="290"/>
      <c r="HO55" s="290"/>
      <c r="HP55" s="290"/>
      <c r="HQ55" s="290"/>
      <c r="HR55" s="290"/>
      <c r="HS55" s="290"/>
      <c r="HT55" s="290"/>
      <c r="HU55" s="290"/>
      <c r="HV55" s="290"/>
      <c r="HW55" s="290"/>
      <c r="HX55" s="290"/>
      <c r="HY55" s="290"/>
      <c r="HZ55" s="290"/>
      <c r="IA55" s="290"/>
      <c r="IB55" s="290"/>
      <c r="IC55" s="290"/>
      <c r="ID55" s="290"/>
      <c r="IE55" s="290"/>
      <c r="IF55" s="290"/>
      <c r="IG55" s="290"/>
      <c r="IH55" s="290"/>
      <c r="II55" s="290"/>
      <c r="IJ55" s="290"/>
      <c r="IK55" s="290"/>
      <c r="IL55" s="290"/>
      <c r="IM55" s="290"/>
      <c r="IN55" s="290"/>
      <c r="IO55" s="290"/>
      <c r="IP55" s="290"/>
      <c r="IQ55" s="290"/>
      <c r="IR55" s="290"/>
      <c r="IS55" s="290"/>
      <c r="IT55" s="290"/>
      <c r="IU55" s="290"/>
      <c r="IV55" s="290"/>
      <c r="IW55" s="290"/>
      <c r="IX55" s="290"/>
      <c r="IY55" s="290"/>
      <c r="IZ55" s="290"/>
      <c r="JA55" s="290"/>
      <c r="JB55" s="290"/>
      <c r="JC55" s="290"/>
      <c r="JD55" s="290"/>
      <c r="JE55" s="290"/>
      <c r="JF55" s="290"/>
      <c r="JG55" s="290"/>
      <c r="JH55" s="290"/>
      <c r="JI55" s="290"/>
      <c r="JJ55" s="290"/>
      <c r="JK55" s="290"/>
      <c r="JL55" s="290"/>
      <c r="JM55" s="290"/>
      <c r="JN55" s="290"/>
      <c r="JO55" s="290"/>
      <c r="JP55" s="290"/>
      <c r="JQ55" s="290"/>
      <c r="JR55" s="290"/>
      <c r="JS55" s="290"/>
      <c r="JT55" s="290"/>
      <c r="JU55" s="290"/>
      <c r="JV55" s="290"/>
      <c r="JW55" s="290"/>
      <c r="JX55" s="290"/>
      <c r="JY55" s="290"/>
      <c r="JZ55" s="290"/>
      <c r="KA55" s="290"/>
      <c r="KB55" s="290"/>
      <c r="KC55" s="290"/>
      <c r="KD55" s="290"/>
      <c r="KE55" s="290"/>
      <c r="KF55" s="290"/>
      <c r="KG55" s="290"/>
      <c r="KH55" s="290"/>
      <c r="KI55" s="290"/>
      <c r="KJ55" s="290"/>
      <c r="KK55" s="290"/>
      <c r="KL55" s="290"/>
      <c r="KM55" s="290"/>
      <c r="KN55" s="290"/>
      <c r="KO55" s="290"/>
      <c r="KP55" s="290"/>
      <c r="KQ55" s="290"/>
      <c r="KR55" s="290"/>
      <c r="KS55" s="290"/>
      <c r="KT55" s="290"/>
      <c r="KU55" s="290"/>
      <c r="KV55" s="290"/>
      <c r="KW55" s="290"/>
      <c r="KX55" s="290"/>
      <c r="KY55" s="290"/>
      <c r="KZ55" s="290"/>
      <c r="LA55" s="290"/>
      <c r="LB55" s="290"/>
      <c r="LC55" s="290"/>
      <c r="LD55" s="290"/>
      <c r="LE55" s="290"/>
      <c r="LF55" s="290"/>
      <c r="LG55" s="290"/>
      <c r="LH55" s="290"/>
      <c r="LI55" s="290"/>
      <c r="LJ55" s="290"/>
      <c r="LK55" s="290"/>
      <c r="LL55" s="290"/>
      <c r="LM55" s="290"/>
      <c r="LN55" s="290"/>
      <c r="LO55" s="290"/>
      <c r="LP55" s="290"/>
      <c r="LQ55" s="290"/>
      <c r="LR55" s="290"/>
      <c r="LS55" s="290"/>
      <c r="LT55" s="290"/>
      <c r="LU55" s="290"/>
      <c r="LV55" s="290"/>
      <c r="LW55" s="290"/>
      <c r="LX55" s="290"/>
      <c r="LY55" s="290"/>
      <c r="LZ55" s="290"/>
      <c r="MA55" s="290"/>
      <c r="MB55" s="290"/>
      <c r="MC55" s="290"/>
      <c r="MD55" s="290"/>
      <c r="ME55" s="290"/>
      <c r="MF55" s="290"/>
      <c r="MG55" s="290"/>
      <c r="MH55" s="290"/>
      <c r="MI55" s="290"/>
      <c r="MJ55" s="290"/>
      <c r="MK55" s="290"/>
      <c r="ML55" s="290"/>
      <c r="MM55" s="290"/>
      <c r="MN55" s="290"/>
      <c r="MO55" s="290"/>
      <c r="MP55" s="290"/>
      <c r="MQ55" s="290"/>
      <c r="MR55" s="290"/>
      <c r="MS55" s="290"/>
      <c r="MT55" s="290"/>
      <c r="MU55" s="290"/>
      <c r="MV55" s="290"/>
      <c r="MW55" s="290"/>
      <c r="MX55" s="290"/>
      <c r="MY55" s="290"/>
      <c r="MZ55" s="290"/>
      <c r="NA55" s="290"/>
      <c r="NB55" s="290"/>
      <c r="NC55" s="290"/>
      <c r="ND55" s="290"/>
      <c r="NE55" s="290"/>
      <c r="NF55" s="290"/>
      <c r="NG55" s="290"/>
      <c r="NH55" s="290"/>
      <c r="NI55" s="290"/>
      <c r="NJ55" s="290"/>
      <c r="NK55" s="290"/>
      <c r="NL55" s="290"/>
      <c r="NM55" s="290"/>
      <c r="NN55" s="290"/>
      <c r="NO55" s="290"/>
      <c r="NP55" s="290"/>
      <c r="NQ55" s="290"/>
      <c r="NR55" s="290"/>
      <c r="NS55" s="290"/>
      <c r="NT55" s="290"/>
      <c r="NU55" s="290"/>
      <c r="NV55" s="290"/>
      <c r="NW55" s="290"/>
      <c r="NX55" s="290"/>
      <c r="NY55" s="290"/>
      <c r="NZ55" s="290"/>
      <c r="OA55" s="290"/>
      <c r="OB55" s="290"/>
      <c r="OC55" s="290"/>
      <c r="OD55" s="290"/>
      <c r="OE55" s="290"/>
      <c r="OF55" s="290"/>
      <c r="OG55" s="290"/>
      <c r="OH55" s="290"/>
      <c r="OI55" s="290"/>
      <c r="OJ55" s="290"/>
      <c r="OK55" s="290"/>
      <c r="OL55" s="290"/>
      <c r="OM55" s="290"/>
      <c r="ON55" s="290"/>
      <c r="OO55" s="290"/>
      <c r="OP55" s="290"/>
      <c r="OQ55" s="290"/>
      <c r="OR55" s="290"/>
      <c r="OS55" s="290"/>
      <c r="OT55" s="290"/>
      <c r="OU55" s="290"/>
      <c r="OV55" s="290"/>
      <c r="OW55" s="290"/>
      <c r="OX55" s="290"/>
      <c r="OY55" s="290"/>
      <c r="OZ55" s="290"/>
      <c r="PA55" s="290"/>
      <c r="PB55" s="290"/>
      <c r="PC55" s="290"/>
      <c r="PD55" s="290"/>
      <c r="PE55" s="290"/>
      <c r="PF55" s="290"/>
      <c r="PG55" s="290"/>
      <c r="PH55" s="290"/>
      <c r="PI55" s="290"/>
      <c r="PJ55" s="290"/>
      <c r="PK55" s="290"/>
      <c r="PL55" s="290"/>
      <c r="PM55" s="290"/>
      <c r="PN55" s="290"/>
      <c r="PO55" s="290"/>
      <c r="PP55" s="290"/>
      <c r="PQ55" s="290"/>
      <c r="PR55" s="290"/>
      <c r="PS55" s="290"/>
      <c r="PT55" s="290"/>
      <c r="PU55" s="290"/>
      <c r="PV55" s="290"/>
      <c r="PW55" s="290"/>
      <c r="PX55" s="290"/>
      <c r="PY55" s="290"/>
      <c r="PZ55" s="290"/>
      <c r="QA55" s="290"/>
      <c r="QB55" s="290"/>
      <c r="QC55" s="290"/>
      <c r="QD55" s="290"/>
      <c r="QE55" s="290"/>
      <c r="QF55" s="290"/>
      <c r="QG55" s="290"/>
      <c r="QH55" s="290"/>
      <c r="QI55" s="290"/>
      <c r="QJ55" s="290"/>
      <c r="QK55" s="290"/>
      <c r="QL55" s="290"/>
      <c r="QM55" s="290"/>
      <c r="QN55" s="290"/>
      <c r="QO55" s="290"/>
      <c r="QP55" s="290"/>
      <c r="QQ55" s="290"/>
      <c r="QR55" s="290"/>
      <c r="QS55" s="290"/>
      <c r="QT55" s="290"/>
      <c r="QU55" s="290"/>
      <c r="QV55" s="290"/>
      <c r="QW55" s="290"/>
      <c r="QX55" s="290"/>
      <c r="QY55" s="290"/>
      <c r="QZ55" s="290"/>
      <c r="RA55" s="290"/>
      <c r="RB55" s="290"/>
      <c r="RC55" s="290"/>
      <c r="RD55" s="290"/>
      <c r="RE55" s="290"/>
      <c r="RF55" s="290"/>
      <c r="RG55" s="290"/>
      <c r="RH55" s="290"/>
      <c r="RI55" s="290"/>
      <c r="RJ55" s="290"/>
      <c r="RK55" s="290"/>
      <c r="RL55" s="290"/>
      <c r="RM55" s="290"/>
      <c r="RN55" s="290"/>
      <c r="RO55" s="290"/>
      <c r="RP55" s="290"/>
      <c r="RQ55" s="290"/>
      <c r="RR55" s="290"/>
      <c r="RS55" s="290"/>
      <c r="RT55" s="290"/>
      <c r="RU55" s="290"/>
      <c r="RV55" s="290"/>
      <c r="RW55" s="290"/>
      <c r="RX55" s="290"/>
      <c r="RY55" s="290"/>
      <c r="RZ55" s="290"/>
      <c r="SA55" s="290"/>
      <c r="SB55" s="290"/>
      <c r="SC55" s="290"/>
      <c r="SD55" s="290"/>
      <c r="SE55" s="290"/>
      <c r="SF55" s="290"/>
      <c r="SG55" s="290"/>
      <c r="SH55" s="290"/>
      <c r="SI55" s="290"/>
      <c r="SJ55" s="290"/>
      <c r="SK55" s="290"/>
      <c r="SL55" s="290"/>
      <c r="SM55" s="290"/>
      <c r="SN55" s="290"/>
      <c r="SO55" s="290"/>
      <c r="SP55" s="290"/>
      <c r="SQ55" s="290"/>
      <c r="SR55" s="290"/>
      <c r="SS55" s="290"/>
      <c r="ST55" s="290"/>
      <c r="SU55" s="290"/>
      <c r="SV55" s="290"/>
      <c r="SW55" s="290"/>
      <c r="SX55" s="290"/>
      <c r="SY55" s="290"/>
      <c r="SZ55" s="290"/>
      <c r="TA55" s="290"/>
      <c r="TB55" s="290"/>
      <c r="TC55" s="290"/>
      <c r="TD55" s="290"/>
      <c r="TE55" s="290"/>
      <c r="TF55" s="290"/>
      <c r="TG55" s="290"/>
      <c r="TH55" s="290"/>
      <c r="TI55" s="290"/>
      <c r="TJ55" s="290"/>
      <c r="TK55" s="290"/>
      <c r="TL55" s="290"/>
      <c r="TM55" s="290"/>
      <c r="TN55" s="290"/>
      <c r="TO55" s="290"/>
      <c r="TP55" s="290"/>
      <c r="TQ55" s="290"/>
      <c r="TR55" s="290"/>
      <c r="TS55" s="290"/>
      <c r="TT55" s="290"/>
      <c r="TU55" s="290"/>
      <c r="TV55" s="290"/>
      <c r="TW55" s="290"/>
      <c r="TX55" s="290"/>
      <c r="TY55" s="290"/>
      <c r="TZ55" s="290"/>
      <c r="UA55" s="290"/>
      <c r="UB55" s="290"/>
      <c r="UC55" s="290"/>
      <c r="UD55" s="290"/>
      <c r="UE55" s="290"/>
      <c r="UF55" s="290"/>
      <c r="UG55" s="290"/>
      <c r="UH55" s="290"/>
      <c r="UI55" s="290"/>
      <c r="UJ55" s="290"/>
      <c r="UK55" s="290"/>
      <c r="UL55" s="290"/>
      <c r="UM55" s="290"/>
      <c r="UN55" s="290"/>
      <c r="UO55" s="290"/>
      <c r="UP55" s="290"/>
      <c r="UQ55" s="290"/>
      <c r="UR55" s="290"/>
      <c r="US55" s="290"/>
      <c r="UT55" s="290"/>
      <c r="UU55" s="290"/>
      <c r="UV55" s="290"/>
      <c r="UW55" s="290"/>
      <c r="UX55" s="290"/>
      <c r="UY55" s="290"/>
      <c r="UZ55" s="290"/>
      <c r="VA55" s="290"/>
      <c r="VB55" s="290"/>
      <c r="VC55" s="290"/>
      <c r="VD55" s="290"/>
      <c r="VE55" s="290"/>
      <c r="VF55" s="290"/>
      <c r="VG55" s="290"/>
      <c r="VH55" s="290"/>
      <c r="VI55" s="290"/>
      <c r="VJ55" s="290"/>
      <c r="VK55" s="290"/>
      <c r="VL55" s="290"/>
      <c r="VM55" s="290"/>
      <c r="VN55" s="290"/>
      <c r="VO55" s="290"/>
      <c r="VP55" s="290"/>
      <c r="VQ55" s="290"/>
      <c r="VR55" s="290"/>
      <c r="VS55" s="290"/>
      <c r="VT55" s="290"/>
      <c r="VU55" s="290"/>
      <c r="VV55" s="290"/>
      <c r="VW55" s="290"/>
      <c r="VX55" s="290"/>
      <c r="VY55" s="290"/>
      <c r="VZ55" s="290"/>
      <c r="WA55" s="290"/>
      <c r="WB55" s="290"/>
      <c r="WC55" s="290"/>
      <c r="WD55" s="290"/>
      <c r="WE55" s="290"/>
      <c r="WF55" s="290"/>
      <c r="WG55" s="290"/>
      <c r="WH55" s="290"/>
      <c r="WI55" s="290"/>
      <c r="WJ55" s="290"/>
      <c r="WK55" s="290"/>
      <c r="WL55" s="290"/>
      <c r="WM55" s="290"/>
      <c r="WN55" s="290"/>
      <c r="WO55" s="290"/>
      <c r="WP55" s="290"/>
      <c r="WQ55" s="290"/>
      <c r="WR55" s="290"/>
      <c r="WS55" s="290"/>
      <c r="WT55" s="290"/>
      <c r="WU55" s="290"/>
      <c r="WV55" s="290"/>
      <c r="WW55" s="290"/>
      <c r="WX55" s="290"/>
      <c r="WY55" s="290"/>
      <c r="WZ55" s="290"/>
      <c r="XA55" s="290"/>
      <c r="XB55" s="290"/>
      <c r="XC55" s="290"/>
      <c r="XD55" s="290"/>
      <c r="XE55" s="290"/>
      <c r="XF55" s="290"/>
      <c r="XG55" s="290"/>
      <c r="XH55" s="290"/>
      <c r="XI55" s="290"/>
      <c r="XJ55" s="290"/>
      <c r="XK55" s="290"/>
      <c r="XL55" s="290"/>
      <c r="XM55" s="290"/>
      <c r="XN55" s="290"/>
      <c r="XO55" s="290"/>
      <c r="XP55" s="290"/>
      <c r="XQ55" s="290"/>
      <c r="XR55" s="290"/>
      <c r="XS55" s="290"/>
      <c r="XT55" s="290"/>
      <c r="XU55" s="290"/>
      <c r="XV55" s="290"/>
      <c r="XW55" s="290"/>
      <c r="XX55" s="290"/>
      <c r="XY55" s="290"/>
      <c r="XZ55" s="290"/>
      <c r="YA55" s="290"/>
      <c r="YB55" s="290"/>
      <c r="YC55" s="290"/>
      <c r="YD55" s="290"/>
      <c r="YE55" s="290"/>
      <c r="YF55" s="290"/>
      <c r="YG55" s="290"/>
      <c r="YH55" s="290"/>
      <c r="YI55" s="290"/>
      <c r="YJ55" s="290"/>
      <c r="YK55" s="290"/>
      <c r="YL55" s="290"/>
      <c r="YM55" s="290"/>
      <c r="YN55" s="290"/>
      <c r="YO55" s="290"/>
      <c r="YP55" s="290"/>
      <c r="YQ55" s="290"/>
      <c r="YR55" s="290"/>
      <c r="YS55" s="290"/>
      <c r="YT55" s="290"/>
      <c r="YU55" s="290"/>
      <c r="YV55" s="290"/>
      <c r="YW55" s="290"/>
      <c r="YX55" s="290"/>
      <c r="YY55" s="290"/>
      <c r="YZ55" s="290"/>
      <c r="ZA55" s="290"/>
      <c r="ZB55" s="290"/>
      <c r="ZC55" s="290"/>
      <c r="ZD55" s="290"/>
      <c r="ZE55" s="290"/>
      <c r="ZF55" s="290"/>
      <c r="ZG55" s="290"/>
      <c r="ZH55" s="290"/>
      <c r="ZI55" s="290"/>
      <c r="ZJ55" s="290"/>
      <c r="ZK55" s="290"/>
      <c r="ZL55" s="290"/>
      <c r="ZM55" s="290"/>
      <c r="ZN55" s="290"/>
      <c r="ZO55" s="290"/>
      <c r="ZP55" s="290"/>
      <c r="ZQ55" s="290"/>
      <c r="ZR55" s="290"/>
      <c r="ZS55" s="290"/>
      <c r="ZT55" s="290"/>
      <c r="ZU55" s="290"/>
      <c r="ZV55" s="290"/>
      <c r="ZW55" s="290"/>
      <c r="ZX55" s="290"/>
      <c r="ZY55" s="290"/>
      <c r="ZZ55" s="290"/>
      <c r="AAA55" s="290"/>
      <c r="AAB55" s="290"/>
      <c r="AAC55" s="290"/>
      <c r="AAD55" s="290"/>
      <c r="AAE55" s="290"/>
      <c r="AAF55" s="290"/>
      <c r="AAG55" s="290"/>
      <c r="AAH55" s="290"/>
      <c r="AAI55" s="290"/>
      <c r="AAJ55" s="290"/>
      <c r="AAK55" s="290"/>
      <c r="AAL55" s="290"/>
      <c r="AAM55" s="290"/>
      <c r="AAN55" s="290"/>
      <c r="AAO55" s="290"/>
      <c r="AAP55" s="290"/>
      <c r="AAQ55" s="290"/>
      <c r="AAR55" s="290"/>
      <c r="AAS55" s="290"/>
      <c r="AAT55" s="290"/>
      <c r="AAU55" s="290"/>
      <c r="AAV55" s="290"/>
      <c r="AAW55" s="290"/>
      <c r="AAX55" s="290"/>
      <c r="AAY55" s="290"/>
      <c r="AAZ55" s="290"/>
      <c r="ABA55" s="290"/>
      <c r="ABB55" s="290"/>
      <c r="ABC55" s="290"/>
      <c r="ABD55" s="290"/>
      <c r="ABE55" s="290"/>
      <c r="ABF55" s="290"/>
      <c r="ABG55" s="290"/>
      <c r="ABH55" s="290"/>
      <c r="ABI55" s="290"/>
      <c r="ABJ55" s="290"/>
      <c r="ABK55" s="290"/>
      <c r="ABL55" s="290"/>
      <c r="ABM55" s="290"/>
      <c r="ABN55" s="290"/>
      <c r="ABO55" s="290"/>
      <c r="ABP55" s="290"/>
      <c r="ABQ55" s="290"/>
      <c r="ABR55" s="290"/>
      <c r="ABS55" s="290"/>
      <c r="ABT55" s="290"/>
      <c r="ABU55" s="290"/>
      <c r="ABV55" s="290"/>
      <c r="ABW55" s="290"/>
      <c r="ABX55" s="290"/>
      <c r="ABY55" s="290"/>
      <c r="ABZ55" s="290"/>
      <c r="ACA55" s="290"/>
      <c r="ACB55" s="290"/>
      <c r="ACC55" s="290"/>
      <c r="ACD55" s="290"/>
      <c r="ACE55" s="290"/>
      <c r="ACF55" s="290"/>
      <c r="ACG55" s="290"/>
      <c r="ACH55" s="290"/>
      <c r="ACI55" s="290"/>
      <c r="ACJ55" s="290"/>
      <c r="ACK55" s="290"/>
      <c r="ACL55" s="290"/>
      <c r="ACM55" s="290"/>
      <c r="ACN55" s="290"/>
      <c r="ACO55" s="290"/>
      <c r="ACP55" s="290"/>
      <c r="ACQ55" s="290"/>
      <c r="ACR55" s="290"/>
      <c r="ACS55" s="290"/>
      <c r="ACT55" s="290"/>
      <c r="ACU55" s="290"/>
      <c r="ACV55" s="290"/>
      <c r="ACW55" s="290"/>
      <c r="ACX55" s="290"/>
      <c r="ACY55" s="290"/>
      <c r="ACZ55" s="290"/>
      <c r="ADA55" s="290"/>
      <c r="ADB55" s="290"/>
      <c r="ADC55" s="290"/>
      <c r="ADD55" s="290"/>
      <c r="ADE55" s="290"/>
      <c r="ADF55" s="290"/>
      <c r="ADG55" s="290"/>
      <c r="ADH55" s="290"/>
      <c r="ADI55" s="290"/>
      <c r="ADJ55" s="290"/>
      <c r="ADK55" s="290"/>
      <c r="ADL55" s="290"/>
      <c r="ADM55" s="290"/>
      <c r="ADN55" s="290"/>
      <c r="ADO55" s="290"/>
      <c r="ADP55" s="290"/>
      <c r="ADQ55" s="290"/>
      <c r="ADR55" s="290"/>
      <c r="ADS55" s="290"/>
      <c r="ADT55" s="290"/>
      <c r="ADU55" s="290"/>
      <c r="ADV55" s="290"/>
      <c r="ADW55" s="290"/>
      <c r="ADX55" s="290"/>
      <c r="ADY55" s="290"/>
      <c r="ADZ55" s="290"/>
      <c r="AEA55" s="290"/>
      <c r="AEB55" s="290"/>
      <c r="AEC55" s="290"/>
      <c r="AED55" s="290"/>
      <c r="AEE55" s="290"/>
      <c r="AEF55" s="290"/>
      <c r="AEG55" s="290"/>
      <c r="AEH55" s="290"/>
      <c r="AEI55" s="290"/>
      <c r="AEJ55" s="290"/>
      <c r="AEK55" s="290"/>
      <c r="AEL55" s="290"/>
      <c r="AEM55" s="290"/>
      <c r="AEN55" s="290"/>
      <c r="AEO55" s="290"/>
      <c r="AEP55" s="290"/>
      <c r="AEQ55" s="290"/>
      <c r="AER55" s="290"/>
      <c r="AES55" s="290"/>
      <c r="AET55" s="290"/>
      <c r="AEU55" s="290"/>
      <c r="AEV55" s="290"/>
      <c r="AEW55" s="290"/>
      <c r="AEX55" s="290"/>
      <c r="AEY55" s="290"/>
      <c r="AEZ55" s="290"/>
      <c r="AFA55" s="290"/>
      <c r="AFB55" s="290"/>
      <c r="AFC55" s="290"/>
      <c r="AFD55" s="290"/>
      <c r="AFE55" s="290"/>
      <c r="AFF55" s="290"/>
      <c r="AFG55" s="290"/>
      <c r="AFH55" s="290"/>
      <c r="AFI55" s="290"/>
      <c r="AFJ55" s="290"/>
      <c r="AFK55" s="290"/>
      <c r="AFL55" s="290"/>
      <c r="AFM55" s="290"/>
      <c r="AFN55" s="290"/>
      <c r="AFO55" s="290"/>
      <c r="AFP55" s="290"/>
      <c r="AFQ55" s="290"/>
      <c r="AFR55" s="290"/>
      <c r="AFS55" s="290"/>
      <c r="AFT55" s="290"/>
      <c r="AFU55" s="290"/>
      <c r="AFV55" s="290"/>
      <c r="AFW55" s="290"/>
      <c r="AFX55" s="290"/>
      <c r="AFY55" s="290"/>
      <c r="AFZ55" s="290"/>
      <c r="AGA55" s="290"/>
      <c r="AGB55" s="290"/>
      <c r="AGC55" s="290"/>
      <c r="AGD55" s="290"/>
      <c r="AGE55" s="290"/>
      <c r="AGF55" s="290"/>
      <c r="AGG55" s="290"/>
      <c r="AGH55" s="290"/>
      <c r="AGI55" s="290"/>
      <c r="AGJ55" s="290"/>
      <c r="AGK55" s="290"/>
      <c r="AGL55" s="290"/>
      <c r="AGM55" s="290"/>
      <c r="AGN55" s="290"/>
      <c r="AGO55" s="290"/>
      <c r="AGP55" s="290"/>
      <c r="AGQ55" s="290"/>
      <c r="AGR55" s="290"/>
      <c r="AGS55" s="290"/>
      <c r="AGT55" s="290"/>
      <c r="AGU55" s="290"/>
      <c r="AGV55" s="290"/>
      <c r="AGW55" s="290"/>
      <c r="AGX55" s="290"/>
      <c r="AGY55" s="290"/>
      <c r="AGZ55" s="290"/>
      <c r="AHA55" s="290"/>
      <c r="AHB55" s="290"/>
      <c r="AHC55" s="290"/>
      <c r="AHD55" s="290"/>
      <c r="AHE55" s="290"/>
      <c r="AHF55" s="290"/>
      <c r="AHG55" s="290"/>
      <c r="AHH55" s="290"/>
      <c r="AHI55" s="290"/>
      <c r="AHJ55" s="290"/>
      <c r="AHK55" s="290"/>
      <c r="AHL55" s="290"/>
      <c r="AHM55" s="290"/>
      <c r="AHN55" s="290"/>
      <c r="AHO55" s="290"/>
      <c r="AHP55" s="290"/>
      <c r="AHQ55" s="290"/>
      <c r="AHR55" s="290"/>
      <c r="AHS55" s="290"/>
      <c r="AHT55" s="290"/>
      <c r="AHU55" s="290"/>
      <c r="AHV55" s="290"/>
      <c r="AHW55" s="290"/>
      <c r="AHX55" s="290"/>
      <c r="AHY55" s="290"/>
      <c r="AHZ55" s="290"/>
      <c r="AIA55" s="290"/>
      <c r="AIB55" s="290"/>
      <c r="AIC55" s="290"/>
      <c r="AID55" s="290"/>
      <c r="AIE55" s="290"/>
      <c r="AIF55" s="290"/>
      <c r="AIG55" s="290"/>
      <c r="AIH55" s="290"/>
      <c r="AII55" s="290"/>
      <c r="AIJ55" s="290"/>
      <c r="AIK55" s="290"/>
      <c r="AIL55" s="290"/>
      <c r="AIM55" s="290"/>
      <c r="AIN55" s="290"/>
      <c r="AIO55" s="290"/>
      <c r="AIP55" s="290"/>
      <c r="AIQ55" s="290"/>
      <c r="AIR55" s="290"/>
      <c r="AIS55" s="290"/>
      <c r="AIT55" s="290"/>
      <c r="AIU55" s="290"/>
      <c r="AIV55" s="290"/>
      <c r="AIW55" s="290"/>
      <c r="AIX55" s="290"/>
      <c r="AIY55" s="290"/>
      <c r="AIZ55" s="290"/>
      <c r="AJA55" s="290"/>
      <c r="AJB55" s="290"/>
      <c r="AJC55" s="290"/>
      <c r="AJD55" s="290"/>
      <c r="AJE55" s="290"/>
      <c r="AJF55" s="290"/>
      <c r="AJG55" s="290"/>
      <c r="AJH55" s="290"/>
      <c r="AJI55" s="290"/>
      <c r="AJJ55" s="290"/>
      <c r="AJK55" s="290"/>
      <c r="AJL55" s="290"/>
      <c r="AJM55" s="290"/>
      <c r="AJN55" s="290"/>
      <c r="AJO55" s="290"/>
      <c r="AJP55" s="290"/>
      <c r="AJQ55" s="290"/>
      <c r="AJR55" s="290"/>
      <c r="AJS55" s="290"/>
      <c r="AJT55" s="290"/>
      <c r="AJU55" s="290"/>
      <c r="AJV55" s="290"/>
      <c r="AJW55" s="290"/>
      <c r="AJX55" s="290"/>
      <c r="AJY55" s="290"/>
      <c r="AJZ55" s="290"/>
      <c r="AKA55" s="290"/>
      <c r="AKB55" s="290"/>
      <c r="AKC55" s="290"/>
      <c r="AKD55" s="290"/>
      <c r="AKE55" s="290"/>
      <c r="AKF55" s="290"/>
      <c r="AKG55" s="290"/>
      <c r="AKH55" s="290"/>
      <c r="AKI55" s="290"/>
      <c r="AKJ55" s="290"/>
      <c r="AKK55" s="290"/>
      <c r="AKL55" s="290"/>
      <c r="AKM55" s="290"/>
      <c r="AKN55" s="290"/>
      <c r="AKO55" s="290"/>
      <c r="AKP55" s="290"/>
      <c r="AKQ55" s="290"/>
      <c r="AKR55" s="290"/>
      <c r="AKS55" s="290"/>
      <c r="AKT55" s="290"/>
      <c r="AKU55" s="290"/>
      <c r="AKV55" s="290"/>
      <c r="AKW55" s="290"/>
      <c r="AKX55" s="290"/>
      <c r="AKY55" s="290"/>
      <c r="AKZ55" s="290"/>
      <c r="ALA55" s="290"/>
      <c r="ALB55" s="290"/>
      <c r="ALC55" s="290"/>
      <c r="ALD55" s="290"/>
      <c r="ALE55" s="290"/>
      <c r="ALF55" s="290"/>
      <c r="ALG55" s="290"/>
      <c r="ALH55" s="290"/>
      <c r="ALI55" s="290"/>
      <c r="ALJ55" s="290"/>
      <c r="ALK55" s="290"/>
      <c r="ALL55" s="290"/>
      <c r="ALM55" s="290"/>
      <c r="ALN55" s="290"/>
      <c r="ALO55" s="290"/>
      <c r="ALP55" s="290"/>
      <c r="ALQ55" s="290"/>
      <c r="ALR55" s="290"/>
      <c r="ALS55" s="290"/>
      <c r="ALT55" s="290"/>
      <c r="ALU55" s="290"/>
      <c r="ALV55" s="290"/>
      <c r="ALW55" s="290"/>
      <c r="ALX55" s="290"/>
      <c r="ALY55" s="290"/>
      <c r="ALZ55" s="290"/>
      <c r="AMA55" s="290"/>
      <c r="AMB55" s="290"/>
      <c r="AMC55" s="290"/>
      <c r="AMD55" s="290"/>
      <c r="AME55" s="290"/>
      <c r="AMF55" s="290"/>
      <c r="AMG55" s="290"/>
      <c r="AMH55" s="290"/>
      <c r="AMI55" s="290"/>
      <c r="AMJ55" s="290"/>
      <c r="AMK55" s="290"/>
      <c r="AML55" s="290"/>
      <c r="AMM55" s="290"/>
      <c r="AMN55" s="290"/>
      <c r="AMO55" s="290"/>
      <c r="AMP55" s="290"/>
      <c r="AMQ55" s="290"/>
      <c r="AMR55" s="290"/>
      <c r="AMS55" s="290"/>
      <c r="AMT55" s="290"/>
      <c r="AMU55" s="290"/>
      <c r="AMV55" s="290"/>
      <c r="AMW55" s="290"/>
      <c r="AMX55" s="290"/>
      <c r="AMY55" s="290"/>
      <c r="AMZ55" s="290"/>
      <c r="ANA55" s="290"/>
      <c r="ANB55" s="290"/>
      <c r="ANC55" s="290"/>
      <c r="AND55" s="290"/>
      <c r="ANE55" s="290"/>
      <c r="ANF55" s="290"/>
      <c r="ANG55" s="290"/>
      <c r="ANH55" s="290"/>
      <c r="ANI55" s="290"/>
      <c r="ANJ55" s="290"/>
      <c r="ANK55" s="290"/>
      <c r="ANL55" s="290"/>
      <c r="ANM55" s="290"/>
      <c r="ANN55" s="290"/>
      <c r="ANO55" s="290"/>
      <c r="ANP55" s="290"/>
      <c r="ANQ55" s="290"/>
      <c r="ANR55" s="290"/>
      <c r="ANS55" s="290"/>
      <c r="ANT55" s="290"/>
      <c r="ANU55" s="290"/>
      <c r="ANV55" s="290"/>
      <c r="ANW55" s="290"/>
      <c r="ANX55" s="290"/>
      <c r="ANY55" s="290"/>
      <c r="ANZ55" s="290"/>
      <c r="AOA55" s="290"/>
      <c r="AOB55" s="290"/>
      <c r="AOC55" s="290"/>
      <c r="AOD55" s="290"/>
      <c r="AOE55" s="290"/>
      <c r="AOF55" s="290"/>
      <c r="AOG55" s="290"/>
      <c r="AOH55" s="290"/>
      <c r="AOI55" s="290"/>
      <c r="AOJ55" s="290"/>
      <c r="AOK55" s="290"/>
      <c r="AOL55" s="290"/>
      <c r="AOM55" s="290"/>
      <c r="AON55" s="290"/>
      <c r="AOO55" s="290"/>
      <c r="AOP55" s="290"/>
      <c r="AOQ55" s="290"/>
      <c r="AOR55" s="290"/>
      <c r="AOS55" s="290"/>
      <c r="AOT55" s="290"/>
      <c r="AOU55" s="290"/>
      <c r="AOV55" s="290"/>
      <c r="AOW55" s="290"/>
      <c r="AOX55" s="290"/>
      <c r="AOY55" s="290"/>
      <c r="AOZ55" s="290"/>
      <c r="APA55" s="290"/>
      <c r="APB55" s="290"/>
      <c r="APC55" s="290"/>
      <c r="APD55" s="290"/>
      <c r="APE55" s="290"/>
      <c r="APF55" s="290"/>
      <c r="APG55" s="290"/>
      <c r="APH55" s="290"/>
      <c r="API55" s="290"/>
      <c r="APJ55" s="290"/>
      <c r="APK55" s="290"/>
      <c r="APL55" s="290"/>
      <c r="APM55" s="290"/>
      <c r="APN55" s="290"/>
      <c r="APO55" s="290"/>
      <c r="APP55" s="290"/>
      <c r="APQ55" s="290"/>
      <c r="APR55" s="290"/>
      <c r="APS55" s="290"/>
      <c r="APT55" s="290"/>
      <c r="APU55" s="290"/>
      <c r="APV55" s="290"/>
      <c r="APW55" s="290"/>
      <c r="APX55" s="290"/>
      <c r="APY55" s="290"/>
      <c r="APZ55" s="290"/>
      <c r="AQA55" s="290"/>
      <c r="AQB55" s="290"/>
      <c r="AQC55" s="290"/>
      <c r="AQD55" s="290"/>
      <c r="AQE55" s="290"/>
      <c r="AQF55" s="290"/>
      <c r="AQG55" s="290"/>
      <c r="AQH55" s="290"/>
      <c r="AQI55" s="290"/>
      <c r="AQJ55" s="290"/>
      <c r="AQK55" s="290"/>
      <c r="AQL55" s="290"/>
      <c r="AQM55" s="290"/>
      <c r="AQN55" s="290"/>
      <c r="AQO55" s="290"/>
      <c r="AQP55" s="290"/>
      <c r="AQQ55" s="290"/>
      <c r="AQR55" s="290"/>
      <c r="AQS55" s="290"/>
      <c r="AQT55" s="290"/>
      <c r="AQU55" s="290"/>
      <c r="AQV55" s="290"/>
      <c r="AQW55" s="290"/>
      <c r="AQX55" s="290"/>
      <c r="AQY55" s="290"/>
      <c r="AQZ55" s="290"/>
      <c r="ARA55" s="290"/>
      <c r="ARB55" s="290"/>
      <c r="ARC55" s="290"/>
      <c r="ARD55" s="290"/>
      <c r="ARE55" s="290"/>
      <c r="ARF55" s="290"/>
      <c r="ARG55" s="290"/>
      <c r="ARH55" s="290"/>
      <c r="ARI55" s="290"/>
      <c r="ARJ55" s="290"/>
      <c r="ARK55" s="290"/>
      <c r="ARL55" s="290"/>
      <c r="ARM55" s="290"/>
      <c r="ARN55" s="290"/>
      <c r="ARO55" s="290"/>
      <c r="ARP55" s="290"/>
      <c r="ARQ55" s="290"/>
      <c r="ARR55" s="290"/>
      <c r="ARS55" s="290"/>
      <c r="ART55" s="290"/>
      <c r="ARU55" s="290"/>
      <c r="ARV55" s="290"/>
      <c r="ARW55" s="290"/>
      <c r="ARX55" s="290"/>
      <c r="ARY55" s="290"/>
      <c r="ARZ55" s="290"/>
      <c r="ASA55" s="290"/>
      <c r="ASB55" s="290"/>
      <c r="ASC55" s="290"/>
      <c r="ASD55" s="290"/>
      <c r="ASE55" s="290"/>
      <c r="ASF55" s="290"/>
      <c r="ASG55" s="290"/>
      <c r="ASH55" s="290"/>
      <c r="ASI55" s="290"/>
      <c r="ASJ55" s="290"/>
      <c r="ASK55" s="290"/>
      <c r="ASL55" s="290"/>
      <c r="ASM55" s="290"/>
      <c r="ASN55" s="290"/>
      <c r="ASO55" s="290"/>
      <c r="ASP55" s="290"/>
      <c r="ASQ55" s="290"/>
      <c r="ASR55" s="290"/>
      <c r="ASS55" s="290"/>
      <c r="AST55" s="290"/>
      <c r="ASU55" s="290"/>
      <c r="ASV55" s="290"/>
      <c r="ASW55" s="290"/>
      <c r="ASX55" s="290"/>
      <c r="ASY55" s="290"/>
      <c r="ASZ55" s="290"/>
      <c r="ATA55" s="290"/>
      <c r="ATB55" s="290"/>
      <c r="ATC55" s="290"/>
      <c r="ATD55" s="290"/>
      <c r="ATE55" s="290"/>
      <c r="ATF55" s="290"/>
      <c r="ATG55" s="290"/>
      <c r="ATH55" s="290"/>
      <c r="ATI55" s="290"/>
      <c r="ATJ55" s="290"/>
      <c r="ATK55" s="290"/>
      <c r="ATL55" s="290"/>
      <c r="ATM55" s="290"/>
      <c r="ATN55" s="290"/>
      <c r="ATO55" s="290"/>
      <c r="ATP55" s="290"/>
      <c r="ATQ55" s="290"/>
      <c r="ATR55" s="290"/>
      <c r="ATS55" s="290"/>
      <c r="ATT55" s="290"/>
      <c r="ATU55" s="290"/>
      <c r="ATV55" s="290"/>
      <c r="ATW55" s="290"/>
      <c r="ATX55" s="290"/>
      <c r="ATY55" s="290"/>
      <c r="ATZ55" s="290"/>
      <c r="AUA55" s="290"/>
      <c r="AUB55" s="290"/>
      <c r="AUC55" s="290"/>
      <c r="AUD55" s="290"/>
      <c r="AUE55" s="290"/>
      <c r="AUF55" s="290"/>
      <c r="AUG55" s="290"/>
      <c r="AUH55" s="290"/>
      <c r="AUI55" s="290"/>
      <c r="AUJ55" s="290"/>
      <c r="AUK55" s="290"/>
      <c r="AUL55" s="290"/>
      <c r="AUM55" s="290"/>
      <c r="AUN55" s="290"/>
      <c r="AUO55" s="290"/>
      <c r="AUP55" s="290"/>
      <c r="AUQ55" s="290"/>
      <c r="AUR55" s="290"/>
      <c r="AUS55" s="290"/>
      <c r="AUT55" s="290"/>
      <c r="AUU55" s="290"/>
      <c r="AUV55" s="290"/>
      <c r="AUW55" s="290"/>
      <c r="AUX55" s="290"/>
      <c r="AUY55" s="290"/>
      <c r="AUZ55" s="290"/>
      <c r="AVA55" s="290"/>
      <c r="AVB55" s="290"/>
      <c r="AVC55" s="290"/>
      <c r="AVD55" s="290"/>
      <c r="AVE55" s="290"/>
      <c r="AVF55" s="290"/>
      <c r="AVG55" s="290"/>
      <c r="AVH55" s="290"/>
      <c r="AVI55" s="290"/>
      <c r="AVJ55" s="290"/>
      <c r="AVK55" s="290"/>
      <c r="AVL55" s="290"/>
      <c r="AVM55" s="290"/>
      <c r="AVN55" s="290"/>
      <c r="AVO55" s="290"/>
      <c r="AVP55" s="290"/>
      <c r="AVQ55" s="290"/>
      <c r="AVR55" s="290"/>
      <c r="AVS55" s="290"/>
      <c r="AVT55" s="290"/>
      <c r="AVU55" s="290"/>
      <c r="AVV55" s="290"/>
      <c r="AVW55" s="290"/>
      <c r="AVX55" s="290"/>
      <c r="AVY55" s="290"/>
      <c r="AVZ55" s="290"/>
      <c r="AWA55" s="290"/>
      <c r="AWB55" s="290"/>
      <c r="AWC55" s="290"/>
      <c r="AWD55" s="290"/>
      <c r="AWE55" s="290"/>
      <c r="AWF55" s="290"/>
      <c r="AWG55" s="290"/>
      <c r="AWH55" s="290"/>
      <c r="AWI55" s="290"/>
      <c r="AWJ55" s="290"/>
      <c r="AWK55" s="290"/>
      <c r="AWL55" s="290"/>
      <c r="AWM55" s="290"/>
      <c r="AWN55" s="290"/>
      <c r="AWO55" s="290"/>
      <c r="AWP55" s="290"/>
      <c r="AWQ55" s="290"/>
      <c r="AWR55" s="290"/>
      <c r="AWS55" s="290"/>
      <c r="AWT55" s="290"/>
      <c r="AWU55" s="290"/>
      <c r="AWV55" s="290"/>
      <c r="AWW55" s="290"/>
      <c r="AWX55" s="290"/>
      <c r="AWY55" s="290"/>
      <c r="AWZ55" s="290"/>
      <c r="AXA55" s="290"/>
      <c r="AXB55" s="290"/>
      <c r="AXC55" s="290"/>
      <c r="AXD55" s="290"/>
      <c r="AXE55" s="290"/>
      <c r="AXF55" s="290"/>
      <c r="AXG55" s="290"/>
      <c r="AXH55" s="290"/>
      <c r="AXI55" s="290"/>
      <c r="AXJ55" s="290"/>
      <c r="AXK55" s="290"/>
      <c r="AXL55" s="290"/>
      <c r="AXM55" s="290"/>
      <c r="AXN55" s="290"/>
      <c r="AXO55" s="290"/>
      <c r="AXP55" s="290"/>
      <c r="AXQ55" s="290"/>
      <c r="AXR55" s="290"/>
      <c r="AXS55" s="290"/>
      <c r="AXT55" s="290"/>
      <c r="AXU55" s="290"/>
      <c r="AXV55" s="290"/>
      <c r="AXW55" s="290"/>
      <c r="AXX55" s="290"/>
      <c r="AXY55" s="290"/>
      <c r="AXZ55" s="290"/>
      <c r="AYA55" s="290"/>
      <c r="AYB55" s="290"/>
      <c r="AYC55" s="290"/>
      <c r="AYD55" s="290"/>
      <c r="AYE55" s="290"/>
      <c r="AYF55" s="290"/>
      <c r="AYG55" s="290"/>
      <c r="AYH55" s="290"/>
      <c r="AYI55" s="290"/>
      <c r="AYJ55" s="290"/>
      <c r="AYK55" s="290"/>
      <c r="AYL55" s="290"/>
      <c r="AYM55" s="290"/>
      <c r="AYN55" s="290"/>
      <c r="AYO55" s="290"/>
      <c r="AYP55" s="290"/>
      <c r="AYQ55" s="290"/>
      <c r="AYR55" s="290"/>
      <c r="AYS55" s="290"/>
      <c r="AYT55" s="290"/>
      <c r="AYU55" s="290"/>
      <c r="AYV55" s="290"/>
      <c r="AYW55" s="290"/>
      <c r="AYX55" s="290"/>
      <c r="AYY55" s="290"/>
      <c r="AYZ55" s="290"/>
      <c r="AZA55" s="290"/>
      <c r="AZB55" s="290"/>
      <c r="AZC55" s="290"/>
      <c r="AZD55" s="290"/>
      <c r="AZE55" s="290"/>
      <c r="AZF55" s="290"/>
      <c r="AZG55" s="290"/>
      <c r="AZH55" s="290"/>
      <c r="AZI55" s="290"/>
      <c r="AZJ55" s="290"/>
      <c r="AZK55" s="290"/>
      <c r="AZL55" s="290"/>
      <c r="AZM55" s="290"/>
      <c r="AZN55" s="290"/>
      <c r="AZO55" s="290"/>
      <c r="AZP55" s="290"/>
      <c r="AZQ55" s="290"/>
      <c r="AZR55" s="290"/>
      <c r="AZS55" s="290"/>
      <c r="AZT55" s="290"/>
      <c r="AZU55" s="290"/>
      <c r="AZV55" s="290"/>
      <c r="AZW55" s="290"/>
      <c r="AZX55" s="290"/>
      <c r="AZY55" s="290"/>
      <c r="AZZ55" s="290"/>
      <c r="BAA55" s="290"/>
      <c r="BAB55" s="290"/>
      <c r="BAC55" s="290"/>
      <c r="BAD55" s="290"/>
      <c r="BAE55" s="290"/>
      <c r="BAF55" s="290"/>
      <c r="BAG55" s="290"/>
      <c r="BAH55" s="290"/>
      <c r="BAI55" s="290"/>
      <c r="BAJ55" s="290"/>
      <c r="BAK55" s="290"/>
      <c r="BAL55" s="290"/>
      <c r="BAM55" s="290"/>
      <c r="BAN55" s="290"/>
      <c r="BAO55" s="290"/>
      <c r="BAP55" s="290"/>
      <c r="BAQ55" s="290"/>
      <c r="BAR55" s="290"/>
      <c r="BAS55" s="290"/>
      <c r="BAT55" s="290"/>
      <c r="BAU55" s="290"/>
      <c r="BAV55" s="290"/>
      <c r="BAW55" s="290"/>
      <c r="BAX55" s="290"/>
      <c r="BAY55" s="290"/>
      <c r="BAZ55" s="290"/>
      <c r="BBA55" s="290"/>
      <c r="BBB55" s="290"/>
      <c r="BBC55" s="290"/>
      <c r="BBD55" s="290"/>
      <c r="BBE55" s="290"/>
      <c r="BBF55" s="290"/>
      <c r="BBG55" s="290"/>
      <c r="BBH55" s="290"/>
      <c r="BBI55" s="290"/>
      <c r="BBJ55" s="290"/>
      <c r="BBK55" s="290"/>
      <c r="BBL55" s="290"/>
      <c r="BBM55" s="290"/>
      <c r="BBN55" s="290"/>
      <c r="BBO55" s="290"/>
      <c r="BBP55" s="290"/>
      <c r="BBQ55" s="290"/>
      <c r="BBR55" s="290"/>
      <c r="BBS55" s="290"/>
      <c r="BBT55" s="290"/>
      <c r="BBU55" s="290"/>
      <c r="BBV55" s="290"/>
      <c r="BBW55" s="290"/>
      <c r="BBX55" s="290"/>
      <c r="BBY55" s="290"/>
      <c r="BBZ55" s="290"/>
      <c r="BCA55" s="290"/>
      <c r="BCB55" s="290"/>
      <c r="BCC55" s="290"/>
      <c r="BCD55" s="290"/>
      <c r="BCE55" s="290"/>
      <c r="BCF55" s="290"/>
      <c r="BCG55" s="290"/>
      <c r="BCH55" s="290"/>
      <c r="BCI55" s="290"/>
      <c r="BCJ55" s="290"/>
      <c r="BCK55" s="290"/>
      <c r="BCL55" s="290"/>
      <c r="BCM55" s="290"/>
      <c r="BCN55" s="290"/>
      <c r="BCO55" s="290"/>
      <c r="BCP55" s="290"/>
      <c r="BCQ55" s="290"/>
      <c r="BCR55" s="290"/>
      <c r="BCS55" s="290"/>
      <c r="BCT55" s="290"/>
      <c r="BCU55" s="290"/>
      <c r="BCV55" s="290"/>
      <c r="BCW55" s="290"/>
      <c r="BCX55" s="290"/>
      <c r="BCY55" s="290"/>
      <c r="BCZ55" s="290"/>
      <c r="BDA55" s="290"/>
      <c r="BDB55" s="290"/>
      <c r="BDC55" s="290"/>
      <c r="BDD55" s="290"/>
      <c r="BDE55" s="290"/>
      <c r="BDF55" s="290"/>
      <c r="BDG55" s="290"/>
      <c r="BDH55" s="290"/>
      <c r="BDI55" s="290"/>
      <c r="BDJ55" s="290"/>
      <c r="BDK55" s="290"/>
      <c r="BDL55" s="290"/>
      <c r="BDM55" s="290"/>
      <c r="BDN55" s="290"/>
      <c r="BDO55" s="290"/>
      <c r="BDP55" s="290"/>
      <c r="BDQ55" s="290"/>
      <c r="BDR55" s="290"/>
      <c r="BDS55" s="290"/>
      <c r="BDT55" s="290"/>
      <c r="BDU55" s="290"/>
      <c r="BDV55" s="290"/>
      <c r="BDW55" s="290"/>
      <c r="BDX55" s="290"/>
      <c r="BDY55" s="290"/>
      <c r="BDZ55" s="290"/>
      <c r="BEA55" s="290"/>
      <c r="BEB55" s="290"/>
      <c r="BEC55" s="290"/>
      <c r="BED55" s="290"/>
      <c r="BEE55" s="290"/>
      <c r="BEF55" s="290"/>
      <c r="BEG55" s="290"/>
      <c r="BEH55" s="290"/>
      <c r="BEI55" s="290"/>
      <c r="BEJ55" s="290"/>
      <c r="BEK55" s="290"/>
      <c r="BEL55" s="290"/>
      <c r="BEM55" s="290"/>
      <c r="BEN55" s="290"/>
      <c r="BEO55" s="290"/>
      <c r="BEP55" s="290"/>
      <c r="BEQ55" s="290"/>
      <c r="BER55" s="290"/>
      <c r="BES55" s="290"/>
      <c r="BET55" s="290"/>
      <c r="BEU55" s="290"/>
      <c r="BEV55" s="290"/>
      <c r="BEW55" s="290"/>
      <c r="BEX55" s="290"/>
      <c r="BEY55" s="290"/>
      <c r="BEZ55" s="290"/>
      <c r="BFA55" s="290"/>
      <c r="BFB55" s="290"/>
      <c r="BFC55" s="290"/>
      <c r="BFD55" s="290"/>
      <c r="BFE55" s="290"/>
      <c r="BFF55" s="290"/>
      <c r="BFG55" s="290"/>
      <c r="BFH55" s="290"/>
      <c r="BFI55" s="290"/>
      <c r="BFJ55" s="290"/>
      <c r="BFK55" s="290"/>
      <c r="BFL55" s="290"/>
      <c r="BFM55" s="290"/>
      <c r="BFN55" s="290"/>
      <c r="BFO55" s="290"/>
      <c r="BFP55" s="290"/>
      <c r="BFQ55" s="290"/>
      <c r="BFR55" s="290"/>
      <c r="BFS55" s="290"/>
      <c r="BFT55" s="290"/>
      <c r="BFU55" s="290"/>
      <c r="BFV55" s="290"/>
      <c r="BFW55" s="290"/>
      <c r="BFX55" s="290"/>
      <c r="BFY55" s="290"/>
      <c r="BFZ55" s="290"/>
      <c r="BGA55" s="290"/>
      <c r="BGB55" s="290"/>
      <c r="BGC55" s="290"/>
      <c r="BGD55" s="290"/>
      <c r="BGE55" s="290"/>
      <c r="BGF55" s="290"/>
      <c r="BGG55" s="290"/>
      <c r="BGH55" s="290"/>
      <c r="BGI55" s="290"/>
      <c r="BGJ55" s="290"/>
      <c r="BGK55" s="290"/>
      <c r="BGL55" s="290"/>
      <c r="BGM55" s="290"/>
      <c r="BGN55" s="290"/>
      <c r="BGO55" s="290"/>
      <c r="BGP55" s="290"/>
      <c r="BGQ55" s="290"/>
      <c r="BGR55" s="290"/>
      <c r="BGS55" s="290"/>
      <c r="BGT55" s="290"/>
      <c r="BGU55" s="290"/>
      <c r="BGV55" s="290"/>
      <c r="BGW55" s="290"/>
      <c r="BGX55" s="290"/>
      <c r="BGY55" s="290"/>
      <c r="BGZ55" s="290"/>
      <c r="BHA55" s="290"/>
      <c r="BHB55" s="290"/>
      <c r="BHC55" s="290"/>
      <c r="BHD55" s="290"/>
      <c r="BHE55" s="290"/>
      <c r="BHF55" s="290"/>
      <c r="BHG55" s="290"/>
      <c r="BHH55" s="290"/>
      <c r="BHI55" s="290"/>
      <c r="BHJ55" s="290"/>
      <c r="BHK55" s="290"/>
      <c r="BHL55" s="290"/>
      <c r="BHM55" s="290"/>
      <c r="BHN55" s="290"/>
      <c r="BHO55" s="290"/>
      <c r="BHP55" s="290"/>
      <c r="BHQ55" s="290"/>
      <c r="BHR55" s="290"/>
      <c r="BHS55" s="290"/>
      <c r="BHT55" s="290"/>
      <c r="BHU55" s="290"/>
      <c r="BHV55" s="290"/>
      <c r="BHW55" s="290"/>
      <c r="BHX55" s="290"/>
      <c r="BHY55" s="290"/>
      <c r="BHZ55" s="290"/>
      <c r="BIA55" s="290"/>
      <c r="BIB55" s="290"/>
      <c r="BIC55" s="290"/>
      <c r="BID55" s="290"/>
      <c r="BIE55" s="290"/>
      <c r="BIF55" s="290"/>
      <c r="BIG55" s="290"/>
      <c r="BIH55" s="290"/>
      <c r="BII55" s="290"/>
      <c r="BIJ55" s="290"/>
      <c r="BIK55" s="290"/>
      <c r="BIL55" s="290"/>
      <c r="BIM55" s="290"/>
      <c r="BIN55" s="290"/>
      <c r="BIO55" s="290"/>
      <c r="BIP55" s="290"/>
      <c r="BIQ55" s="290"/>
      <c r="BIR55" s="290"/>
      <c r="BIS55" s="290"/>
      <c r="BIT55" s="290"/>
      <c r="BIU55" s="290"/>
      <c r="BIV55" s="290"/>
      <c r="BIW55" s="290"/>
      <c r="BIX55" s="290"/>
      <c r="BIY55" s="290"/>
      <c r="BIZ55" s="290"/>
      <c r="BJA55" s="290"/>
      <c r="BJB55" s="290"/>
      <c r="BJC55" s="290"/>
      <c r="BJD55" s="290"/>
      <c r="BJE55" s="290"/>
      <c r="BJF55" s="290"/>
      <c r="BJG55" s="290"/>
      <c r="BJH55" s="290"/>
      <c r="BJI55" s="290"/>
      <c r="BJJ55" s="290"/>
      <c r="BJK55" s="290"/>
      <c r="BJL55" s="290"/>
      <c r="BJM55" s="290"/>
      <c r="BJN55" s="290"/>
      <c r="BJO55" s="290"/>
      <c r="BJP55" s="290"/>
      <c r="BJQ55" s="290"/>
      <c r="BJR55" s="290"/>
      <c r="BJS55" s="290"/>
      <c r="BJT55" s="290"/>
      <c r="BJU55" s="290"/>
      <c r="BJV55" s="290"/>
      <c r="BJW55" s="290"/>
      <c r="BJX55" s="290"/>
      <c r="BJY55" s="290"/>
      <c r="BJZ55" s="290"/>
      <c r="BKA55" s="290"/>
      <c r="BKB55" s="290"/>
      <c r="BKC55" s="290"/>
      <c r="BKD55" s="290"/>
      <c r="BKE55" s="290"/>
      <c r="BKF55" s="290"/>
      <c r="BKG55" s="290"/>
      <c r="BKH55" s="290"/>
      <c r="BKI55" s="290"/>
      <c r="BKJ55" s="290"/>
      <c r="BKK55" s="290"/>
      <c r="BKL55" s="290"/>
      <c r="BKM55" s="290"/>
      <c r="BKN55" s="290"/>
      <c r="BKO55" s="290"/>
      <c r="BKP55" s="290"/>
      <c r="BKQ55" s="290"/>
      <c r="BKR55" s="290"/>
      <c r="BKS55" s="290"/>
      <c r="BKT55" s="290"/>
      <c r="BKU55" s="290"/>
      <c r="BKV55" s="290"/>
      <c r="BKW55" s="290"/>
      <c r="BKX55" s="290"/>
      <c r="BKY55" s="290"/>
      <c r="BKZ55" s="290"/>
      <c r="BLA55" s="290"/>
      <c r="BLB55" s="290"/>
      <c r="BLC55" s="290"/>
      <c r="BLD55" s="290"/>
      <c r="BLE55" s="290"/>
      <c r="BLF55" s="290"/>
      <c r="BLG55" s="290"/>
      <c r="BLH55" s="290"/>
      <c r="BLI55" s="290"/>
      <c r="BLJ55" s="290"/>
      <c r="BLK55" s="290"/>
      <c r="BLL55" s="290"/>
      <c r="BLM55" s="290"/>
      <c r="BLN55" s="290"/>
      <c r="BLO55" s="290"/>
      <c r="BLP55" s="290"/>
      <c r="BLQ55" s="290"/>
      <c r="BLR55" s="290"/>
      <c r="BLS55" s="290"/>
      <c r="BLT55" s="290"/>
      <c r="BLU55" s="290"/>
      <c r="BLV55" s="290"/>
      <c r="BLW55" s="290"/>
      <c r="BLX55" s="290"/>
      <c r="BLY55" s="290"/>
      <c r="BLZ55" s="290"/>
      <c r="BMA55" s="290"/>
      <c r="BMB55" s="290"/>
      <c r="BMC55" s="290"/>
      <c r="BMD55" s="290"/>
      <c r="BME55" s="290"/>
      <c r="BMF55" s="290"/>
      <c r="BMG55" s="290"/>
      <c r="BMH55" s="290"/>
      <c r="BMI55" s="290"/>
      <c r="BMJ55" s="290"/>
      <c r="BMK55" s="290"/>
      <c r="BML55" s="290"/>
      <c r="BMM55" s="290"/>
      <c r="BMN55" s="290"/>
      <c r="BMO55" s="290"/>
      <c r="BMP55" s="290"/>
      <c r="BMQ55" s="290"/>
      <c r="BMR55" s="290"/>
      <c r="BMS55" s="290"/>
      <c r="BMT55" s="290"/>
      <c r="BMU55" s="290"/>
      <c r="BMV55" s="290"/>
      <c r="BMW55" s="290"/>
      <c r="BMX55" s="290"/>
      <c r="BMY55" s="290"/>
      <c r="BMZ55" s="290"/>
      <c r="BNA55" s="290"/>
      <c r="BNB55" s="290"/>
      <c r="BNC55" s="290"/>
      <c r="BND55" s="290"/>
      <c r="BNE55" s="290"/>
      <c r="BNF55" s="290"/>
      <c r="BNG55" s="290"/>
      <c r="BNH55" s="290"/>
      <c r="BNI55" s="290"/>
      <c r="BNJ55" s="290"/>
      <c r="BNK55" s="290"/>
      <c r="BNL55" s="290"/>
      <c r="BNM55" s="290"/>
      <c r="BNN55" s="290"/>
      <c r="BNO55" s="290"/>
      <c r="BNP55" s="290"/>
      <c r="BNQ55" s="290"/>
      <c r="BNR55" s="290"/>
      <c r="BNS55" s="290"/>
      <c r="BNT55" s="290"/>
      <c r="BNU55" s="290"/>
      <c r="BNV55" s="290"/>
      <c r="BNW55" s="290"/>
      <c r="BNX55" s="290"/>
      <c r="BNY55" s="290"/>
      <c r="BNZ55" s="290"/>
      <c r="BOA55" s="290"/>
      <c r="BOB55" s="290"/>
      <c r="BOC55" s="290"/>
      <c r="BOD55" s="290"/>
      <c r="BOE55" s="290"/>
      <c r="BOF55" s="290"/>
      <c r="BOG55" s="290"/>
      <c r="BOH55" s="290"/>
      <c r="BOI55" s="290"/>
      <c r="BOJ55" s="290"/>
      <c r="BOK55" s="290"/>
      <c r="BOL55" s="290"/>
      <c r="BOM55" s="290"/>
      <c r="BON55" s="290"/>
      <c r="BOO55" s="290"/>
      <c r="BOP55" s="290"/>
      <c r="BOQ55" s="290"/>
      <c r="BOR55" s="290"/>
      <c r="BOS55" s="290"/>
      <c r="BOT55" s="290"/>
      <c r="BOU55" s="290"/>
      <c r="BOV55" s="290"/>
      <c r="BOW55" s="290"/>
      <c r="BOX55" s="290"/>
      <c r="BOY55" s="290"/>
      <c r="BOZ55" s="290"/>
      <c r="BPA55" s="290"/>
      <c r="BPB55" s="290"/>
      <c r="BPC55" s="290"/>
      <c r="BPD55" s="290"/>
      <c r="BPE55" s="290"/>
      <c r="BPF55" s="290"/>
      <c r="BPG55" s="290"/>
      <c r="BPH55" s="290"/>
      <c r="BPI55" s="290"/>
      <c r="BPJ55" s="290"/>
      <c r="BPK55" s="290"/>
      <c r="BPL55" s="290"/>
      <c r="BPM55" s="290"/>
      <c r="BPN55" s="290"/>
      <c r="BPO55" s="290"/>
      <c r="BPP55" s="290"/>
      <c r="BPQ55" s="290"/>
      <c r="BPR55" s="290"/>
      <c r="BPS55" s="290"/>
      <c r="BPT55" s="290"/>
      <c r="BPU55" s="290"/>
      <c r="BPV55" s="290"/>
      <c r="BPW55" s="290"/>
      <c r="BPX55" s="290"/>
      <c r="BPY55" s="290"/>
      <c r="BPZ55" s="290"/>
      <c r="BQA55" s="290"/>
      <c r="BQB55" s="290"/>
      <c r="BQC55" s="290"/>
      <c r="BQD55" s="290"/>
      <c r="BQE55" s="290"/>
      <c r="BQF55" s="290"/>
      <c r="BQG55" s="290"/>
      <c r="BQH55" s="290"/>
      <c r="BQI55" s="290"/>
      <c r="BQJ55" s="290"/>
      <c r="BQK55" s="290"/>
      <c r="BQL55" s="290"/>
      <c r="BQM55" s="290"/>
      <c r="BQN55" s="290"/>
      <c r="BQO55" s="290"/>
      <c r="BQP55" s="290"/>
      <c r="BQQ55" s="290"/>
      <c r="BQR55" s="290"/>
      <c r="BQS55" s="290"/>
      <c r="BQT55" s="290"/>
      <c r="BQU55" s="290"/>
      <c r="BQV55" s="290"/>
      <c r="BQW55" s="290"/>
      <c r="BQX55" s="290"/>
      <c r="BQY55" s="290"/>
      <c r="BQZ55" s="290"/>
      <c r="BRA55" s="290"/>
      <c r="BRB55" s="290"/>
      <c r="BRC55" s="290"/>
      <c r="BRD55" s="290"/>
      <c r="BRE55" s="290"/>
      <c r="BRF55" s="290"/>
      <c r="BRG55" s="290"/>
      <c r="BRH55" s="290"/>
      <c r="BRI55" s="290"/>
      <c r="BRJ55" s="290"/>
      <c r="BRK55" s="290"/>
      <c r="BRL55" s="290"/>
      <c r="BRM55" s="290"/>
      <c r="BRN55" s="290"/>
      <c r="BRO55" s="290"/>
      <c r="BRP55" s="290"/>
      <c r="BRQ55" s="290"/>
      <c r="BRR55" s="290"/>
      <c r="BRS55" s="290"/>
      <c r="BRT55" s="290"/>
      <c r="BRU55" s="290"/>
      <c r="BRV55" s="290"/>
      <c r="BRW55" s="290"/>
      <c r="BRX55" s="290"/>
      <c r="BRY55" s="290"/>
      <c r="BRZ55" s="290"/>
      <c r="BSA55" s="290"/>
      <c r="BSB55" s="290"/>
      <c r="BSC55" s="290"/>
      <c r="BSD55" s="290"/>
      <c r="BSE55" s="290"/>
      <c r="BSF55" s="290"/>
      <c r="BSG55" s="290"/>
      <c r="BSH55" s="290"/>
      <c r="BSI55" s="290"/>
      <c r="BSJ55" s="290"/>
      <c r="BSK55" s="290"/>
      <c r="BSL55" s="290"/>
      <c r="BSM55" s="290"/>
      <c r="BSN55" s="290"/>
      <c r="BSO55" s="290"/>
      <c r="BSP55" s="290"/>
      <c r="BSQ55" s="290"/>
      <c r="BSR55" s="290"/>
      <c r="BSS55" s="290"/>
      <c r="BST55" s="290"/>
      <c r="BSU55" s="290"/>
      <c r="BSV55" s="290"/>
      <c r="BSW55" s="290"/>
      <c r="BSX55" s="290"/>
      <c r="BSY55" s="290"/>
      <c r="BSZ55" s="290"/>
      <c r="BTA55" s="290"/>
      <c r="BTB55" s="290"/>
      <c r="BTC55" s="290"/>
      <c r="BTD55" s="290"/>
      <c r="BTE55" s="290"/>
      <c r="BTF55" s="290"/>
      <c r="BTG55" s="290"/>
      <c r="BTH55" s="290"/>
      <c r="BTI55" s="290"/>
      <c r="BTJ55" s="290"/>
      <c r="BTK55" s="290"/>
      <c r="BTL55" s="290"/>
      <c r="BTM55" s="290"/>
      <c r="BTN55" s="290"/>
      <c r="BTO55" s="290"/>
      <c r="BTP55" s="290"/>
      <c r="BTQ55" s="290"/>
      <c r="BTR55" s="290"/>
      <c r="BTS55" s="290"/>
      <c r="BTT55" s="290"/>
      <c r="BTU55" s="290"/>
      <c r="BTV55" s="290"/>
      <c r="BTW55" s="290"/>
      <c r="BTX55" s="290"/>
      <c r="BTY55" s="290"/>
      <c r="BTZ55" s="290"/>
      <c r="BUA55" s="290"/>
      <c r="BUB55" s="290"/>
      <c r="BUC55" s="290"/>
      <c r="BUD55" s="290"/>
      <c r="BUE55" s="290"/>
      <c r="BUF55" s="290"/>
      <c r="BUG55" s="290"/>
      <c r="BUH55" s="290"/>
      <c r="BUI55" s="290"/>
      <c r="BUJ55" s="290"/>
      <c r="BUK55" s="290"/>
      <c r="BUL55" s="290"/>
      <c r="BUM55" s="290"/>
      <c r="BUN55" s="290"/>
      <c r="BUO55" s="290"/>
      <c r="BUP55" s="290"/>
      <c r="BUQ55" s="290"/>
      <c r="BUR55" s="290"/>
      <c r="BUS55" s="290"/>
      <c r="BUT55" s="290"/>
      <c r="BUU55" s="290"/>
      <c r="BUV55" s="290"/>
      <c r="BUW55" s="290"/>
      <c r="BUX55" s="290"/>
      <c r="BUY55" s="290"/>
      <c r="BUZ55" s="290"/>
      <c r="BVA55" s="290"/>
      <c r="BVB55" s="290"/>
      <c r="BVC55" s="290"/>
      <c r="BVD55" s="290"/>
      <c r="BVE55" s="290"/>
      <c r="BVF55" s="290"/>
      <c r="BVG55" s="290"/>
      <c r="BVH55" s="290"/>
      <c r="BVI55" s="290"/>
      <c r="BVJ55" s="290"/>
      <c r="BVK55" s="290"/>
      <c r="BVL55" s="290"/>
      <c r="BVM55" s="290"/>
      <c r="BVN55" s="290"/>
      <c r="BVO55" s="290"/>
      <c r="BVP55" s="290"/>
      <c r="BVQ55" s="290"/>
      <c r="BVR55" s="290"/>
      <c r="BVS55" s="290"/>
      <c r="BVT55" s="290"/>
      <c r="BVU55" s="290"/>
      <c r="BVV55" s="290"/>
      <c r="BVW55" s="290"/>
      <c r="BVX55" s="290"/>
      <c r="BVY55" s="290"/>
      <c r="BVZ55" s="290"/>
      <c r="BWA55" s="290"/>
      <c r="BWB55" s="290"/>
      <c r="BWC55" s="290"/>
      <c r="BWD55" s="290"/>
      <c r="BWE55" s="290"/>
      <c r="BWF55" s="290"/>
      <c r="BWG55" s="290"/>
      <c r="BWH55" s="290"/>
      <c r="BWI55" s="290"/>
      <c r="BWJ55" s="290"/>
      <c r="BWK55" s="290"/>
      <c r="BWL55" s="290"/>
      <c r="BWM55" s="290"/>
      <c r="BWN55" s="290"/>
      <c r="BWO55" s="290"/>
      <c r="BWP55" s="290"/>
      <c r="BWQ55" s="290"/>
      <c r="BWR55" s="290"/>
      <c r="BWS55" s="290"/>
      <c r="BWT55" s="290"/>
      <c r="BWU55" s="290"/>
      <c r="BWV55" s="290"/>
      <c r="BWW55" s="290"/>
      <c r="BWX55" s="290"/>
      <c r="BWY55" s="290"/>
      <c r="BWZ55" s="290"/>
      <c r="BXA55" s="290"/>
      <c r="BXB55" s="290"/>
      <c r="BXC55" s="290"/>
      <c r="BXD55" s="290"/>
      <c r="BXE55" s="290"/>
      <c r="BXF55" s="290"/>
      <c r="BXG55" s="290"/>
      <c r="BXH55" s="290"/>
      <c r="BXI55" s="290"/>
      <c r="BXJ55" s="290"/>
      <c r="BXK55" s="290"/>
      <c r="BXL55" s="290"/>
      <c r="BXM55" s="290"/>
      <c r="BXN55" s="290"/>
      <c r="BXO55" s="290"/>
      <c r="BXP55" s="290"/>
      <c r="BXQ55" s="290"/>
      <c r="BXR55" s="290"/>
      <c r="BXS55" s="290"/>
      <c r="BXT55" s="290"/>
      <c r="BXU55" s="290"/>
      <c r="BXV55" s="290"/>
      <c r="BXW55" s="290"/>
      <c r="BXX55" s="290"/>
      <c r="BXY55" s="290"/>
      <c r="BXZ55" s="290"/>
      <c r="BYA55" s="290"/>
      <c r="BYB55" s="290"/>
      <c r="BYC55" s="290"/>
      <c r="BYD55" s="290"/>
      <c r="BYE55" s="290"/>
      <c r="BYF55" s="290"/>
      <c r="BYG55" s="290"/>
      <c r="BYH55" s="290"/>
      <c r="BYI55" s="290"/>
      <c r="BYJ55" s="290"/>
      <c r="BYK55" s="290"/>
      <c r="BYL55" s="290"/>
      <c r="BYM55" s="290"/>
      <c r="BYN55" s="290"/>
      <c r="BYO55" s="290"/>
      <c r="BYP55" s="290"/>
      <c r="BYQ55" s="290"/>
      <c r="BYR55" s="290"/>
      <c r="BYS55" s="290"/>
      <c r="BYT55" s="290"/>
      <c r="BYU55" s="290"/>
      <c r="BYV55" s="290"/>
      <c r="BYW55" s="290"/>
      <c r="BYX55" s="290"/>
      <c r="BYY55" s="290"/>
      <c r="BYZ55" s="290"/>
      <c r="BZA55" s="290"/>
      <c r="BZB55" s="290"/>
      <c r="BZC55" s="290"/>
      <c r="BZD55" s="290"/>
      <c r="BZE55" s="290"/>
      <c r="BZF55" s="290"/>
      <c r="BZG55" s="290"/>
      <c r="BZH55" s="290"/>
      <c r="BZI55" s="290"/>
      <c r="BZJ55" s="290"/>
      <c r="BZK55" s="290"/>
      <c r="BZL55" s="290"/>
      <c r="BZM55" s="290"/>
      <c r="BZN55" s="290"/>
      <c r="BZO55" s="290"/>
      <c r="BZP55" s="290"/>
      <c r="BZQ55" s="290"/>
      <c r="BZR55" s="290"/>
      <c r="BZS55" s="290"/>
      <c r="BZT55" s="290"/>
      <c r="BZU55" s="290"/>
      <c r="BZV55" s="290"/>
      <c r="BZW55" s="290"/>
      <c r="BZX55" s="290"/>
      <c r="BZY55" s="290"/>
      <c r="BZZ55" s="290"/>
      <c r="CAA55" s="290"/>
      <c r="CAB55" s="290"/>
      <c r="CAC55" s="290"/>
      <c r="CAD55" s="290"/>
      <c r="CAE55" s="290"/>
      <c r="CAF55" s="290"/>
      <c r="CAG55" s="290"/>
      <c r="CAH55" s="290"/>
      <c r="CAI55" s="290"/>
      <c r="CAJ55" s="290"/>
      <c r="CAK55" s="290"/>
      <c r="CAL55" s="290"/>
      <c r="CAM55" s="290"/>
      <c r="CAN55" s="290"/>
      <c r="CAO55" s="290"/>
      <c r="CAP55" s="290"/>
      <c r="CAQ55" s="290"/>
      <c r="CAR55" s="290"/>
      <c r="CAS55" s="290"/>
      <c r="CAT55" s="290"/>
      <c r="CAU55" s="290"/>
      <c r="CAV55" s="290"/>
      <c r="CAW55" s="290"/>
      <c r="CAX55" s="290"/>
      <c r="CAY55" s="290"/>
      <c r="CAZ55" s="290"/>
      <c r="CBA55" s="290"/>
      <c r="CBB55" s="290"/>
      <c r="CBC55" s="290"/>
      <c r="CBD55" s="290"/>
      <c r="CBE55" s="290"/>
      <c r="CBF55" s="290"/>
      <c r="CBG55" s="290"/>
      <c r="CBH55" s="290"/>
      <c r="CBI55" s="290"/>
      <c r="CBJ55" s="290"/>
      <c r="CBK55" s="290"/>
      <c r="CBL55" s="290"/>
      <c r="CBM55" s="290"/>
      <c r="CBN55" s="290"/>
      <c r="CBO55" s="290"/>
      <c r="CBP55" s="290"/>
      <c r="CBQ55" s="290"/>
      <c r="CBR55" s="290"/>
      <c r="CBS55" s="290"/>
      <c r="CBT55" s="290"/>
      <c r="CBU55" s="290"/>
      <c r="CBV55" s="290"/>
      <c r="CBW55" s="290"/>
      <c r="CBX55" s="290"/>
      <c r="CBY55" s="290"/>
      <c r="CBZ55" s="290"/>
      <c r="CCA55" s="290"/>
      <c r="CCB55" s="290"/>
      <c r="CCC55" s="290"/>
      <c r="CCD55" s="290"/>
      <c r="CCE55" s="290"/>
      <c r="CCF55" s="290"/>
      <c r="CCG55" s="290"/>
      <c r="CCH55" s="290"/>
      <c r="CCI55" s="290"/>
      <c r="CCJ55" s="290"/>
      <c r="CCK55" s="290"/>
      <c r="CCL55" s="290"/>
      <c r="CCM55" s="290"/>
      <c r="CCN55" s="290"/>
      <c r="CCO55" s="290"/>
      <c r="CCP55" s="290"/>
      <c r="CCQ55" s="290"/>
      <c r="CCR55" s="290"/>
      <c r="CCS55" s="290"/>
      <c r="CCT55" s="290"/>
      <c r="CCU55" s="290"/>
      <c r="CCV55" s="290"/>
      <c r="CCW55" s="290"/>
      <c r="CCX55" s="290"/>
      <c r="CCY55" s="290"/>
      <c r="CCZ55" s="290"/>
      <c r="CDA55" s="290"/>
      <c r="CDB55" s="290"/>
      <c r="CDC55" s="290"/>
      <c r="CDD55" s="290"/>
      <c r="CDE55" s="290"/>
      <c r="CDF55" s="290"/>
      <c r="CDG55" s="290"/>
      <c r="CDH55" s="290"/>
      <c r="CDI55" s="290"/>
      <c r="CDJ55" s="290"/>
      <c r="CDK55" s="290"/>
      <c r="CDL55" s="290"/>
      <c r="CDM55" s="290"/>
      <c r="CDN55" s="290"/>
      <c r="CDO55" s="290"/>
      <c r="CDP55" s="290"/>
      <c r="CDQ55" s="290"/>
      <c r="CDR55" s="290"/>
      <c r="CDS55" s="290"/>
      <c r="CDT55" s="290"/>
      <c r="CDU55" s="290"/>
      <c r="CDV55" s="290"/>
      <c r="CDW55" s="290"/>
      <c r="CDX55" s="290"/>
      <c r="CDY55" s="290"/>
      <c r="CDZ55" s="290"/>
      <c r="CEA55" s="290"/>
      <c r="CEB55" s="290"/>
      <c r="CEC55" s="290"/>
      <c r="CED55" s="290"/>
      <c r="CEE55" s="290"/>
      <c r="CEF55" s="290"/>
      <c r="CEG55" s="290"/>
      <c r="CEH55" s="290"/>
      <c r="CEI55" s="290"/>
      <c r="CEJ55" s="290"/>
      <c r="CEK55" s="290"/>
      <c r="CEL55" s="290"/>
      <c r="CEM55" s="290"/>
      <c r="CEN55" s="290"/>
      <c r="CEO55" s="290"/>
      <c r="CEP55" s="290"/>
      <c r="CEQ55" s="290"/>
      <c r="CER55" s="290"/>
      <c r="CES55" s="290"/>
      <c r="CET55" s="290"/>
      <c r="CEU55" s="290"/>
      <c r="CEV55" s="290"/>
      <c r="CEW55" s="290"/>
      <c r="CEX55" s="290"/>
      <c r="CEY55" s="290"/>
      <c r="CEZ55" s="290"/>
      <c r="CFA55" s="290"/>
      <c r="CFB55" s="290"/>
      <c r="CFC55" s="290"/>
      <c r="CFD55" s="290"/>
      <c r="CFE55" s="290"/>
      <c r="CFF55" s="290"/>
      <c r="CFG55" s="290"/>
      <c r="CFH55" s="290"/>
      <c r="CFI55" s="290"/>
      <c r="CFJ55" s="290"/>
      <c r="CFK55" s="290"/>
      <c r="CFL55" s="290"/>
      <c r="CFM55" s="290"/>
      <c r="CFN55" s="290"/>
      <c r="CFO55" s="290"/>
      <c r="CFP55" s="290"/>
      <c r="CFQ55" s="290"/>
      <c r="CFR55" s="290"/>
      <c r="CFS55" s="290"/>
      <c r="CFT55" s="290"/>
      <c r="CFU55" s="290"/>
      <c r="CFV55" s="290"/>
      <c r="CFW55" s="290"/>
      <c r="CFX55" s="290"/>
      <c r="CFY55" s="290"/>
      <c r="CFZ55" s="290"/>
      <c r="CGA55" s="290"/>
      <c r="CGB55" s="290"/>
      <c r="CGC55" s="290"/>
      <c r="CGD55" s="290"/>
      <c r="CGE55" s="290"/>
      <c r="CGF55" s="290"/>
      <c r="CGG55" s="290"/>
      <c r="CGH55" s="290"/>
      <c r="CGI55" s="290"/>
      <c r="CGJ55" s="290"/>
      <c r="CGK55" s="290"/>
      <c r="CGL55" s="290"/>
      <c r="CGM55" s="290"/>
      <c r="CGN55" s="290"/>
      <c r="CGO55" s="290"/>
      <c r="CGP55" s="290"/>
      <c r="CGQ55" s="290"/>
      <c r="CGR55" s="290"/>
      <c r="CGS55" s="290"/>
      <c r="CGT55" s="290"/>
      <c r="CGU55" s="290"/>
      <c r="CGV55" s="290"/>
      <c r="CGW55" s="290"/>
      <c r="CGX55" s="290"/>
      <c r="CGY55" s="290"/>
      <c r="CGZ55" s="290"/>
      <c r="CHA55" s="290"/>
      <c r="CHB55" s="290"/>
      <c r="CHC55" s="290"/>
      <c r="CHD55" s="290"/>
      <c r="CHE55" s="290"/>
      <c r="CHF55" s="290"/>
      <c r="CHG55" s="290"/>
      <c r="CHH55" s="290"/>
      <c r="CHI55" s="290"/>
      <c r="CHJ55" s="290"/>
      <c r="CHK55" s="290"/>
      <c r="CHL55" s="290"/>
      <c r="CHM55" s="290"/>
      <c r="CHN55" s="290"/>
      <c r="CHO55" s="290"/>
      <c r="CHP55" s="290"/>
      <c r="CHQ55" s="290"/>
      <c r="CHR55" s="290"/>
      <c r="CHS55" s="290"/>
      <c r="CHT55" s="290"/>
      <c r="CHU55" s="290"/>
      <c r="CHV55" s="290"/>
      <c r="CHW55" s="290"/>
      <c r="CHX55" s="290"/>
      <c r="CHY55" s="290"/>
      <c r="CHZ55" s="290"/>
      <c r="CIA55" s="290"/>
      <c r="CIB55" s="290"/>
      <c r="CIC55" s="290"/>
      <c r="CID55" s="290"/>
      <c r="CIE55" s="290"/>
      <c r="CIF55" s="290"/>
      <c r="CIG55" s="290"/>
      <c r="CIH55" s="290"/>
      <c r="CII55" s="290"/>
      <c r="CIJ55" s="290"/>
      <c r="CIK55" s="290"/>
      <c r="CIL55" s="290"/>
      <c r="CIM55" s="290"/>
      <c r="CIN55" s="290"/>
      <c r="CIO55" s="290"/>
      <c r="CIP55" s="290"/>
      <c r="CIQ55" s="290"/>
      <c r="CIR55" s="290"/>
      <c r="CIS55" s="290"/>
      <c r="CIT55" s="290"/>
      <c r="CIU55" s="290"/>
      <c r="CIV55" s="290"/>
      <c r="CIW55" s="290"/>
      <c r="CIX55" s="290"/>
      <c r="CIY55" s="290"/>
      <c r="CIZ55" s="290"/>
      <c r="CJA55" s="290"/>
      <c r="CJB55" s="290"/>
      <c r="CJC55" s="290"/>
      <c r="CJD55" s="290"/>
      <c r="CJE55" s="290"/>
      <c r="CJF55" s="290"/>
      <c r="CJG55" s="290"/>
      <c r="CJH55" s="290"/>
      <c r="CJI55" s="290"/>
      <c r="CJJ55" s="290"/>
      <c r="CJK55" s="290"/>
      <c r="CJL55" s="290"/>
      <c r="CJM55" s="290"/>
      <c r="CJN55" s="290"/>
      <c r="CJO55" s="290"/>
      <c r="CJP55" s="290"/>
      <c r="CJQ55" s="290"/>
      <c r="CJR55" s="290"/>
      <c r="CJS55" s="290"/>
      <c r="CJT55" s="290"/>
      <c r="CJU55" s="290"/>
      <c r="CJV55" s="290"/>
      <c r="CJW55" s="290"/>
      <c r="CJX55" s="290"/>
      <c r="CJY55" s="290"/>
      <c r="CJZ55" s="290"/>
      <c r="CKA55" s="290"/>
      <c r="CKB55" s="290"/>
      <c r="CKC55" s="290"/>
      <c r="CKD55" s="290"/>
      <c r="CKE55" s="290"/>
      <c r="CKF55" s="290"/>
      <c r="CKG55" s="290"/>
      <c r="CKH55" s="290"/>
      <c r="CKI55" s="290"/>
      <c r="CKJ55" s="290"/>
      <c r="CKK55" s="290"/>
      <c r="CKL55" s="290"/>
      <c r="CKM55" s="290"/>
      <c r="CKN55" s="290"/>
      <c r="CKO55" s="290"/>
      <c r="CKP55" s="290"/>
      <c r="CKQ55" s="290"/>
      <c r="CKR55" s="290"/>
      <c r="CKS55" s="290"/>
      <c r="CKT55" s="290"/>
      <c r="CKU55" s="290"/>
      <c r="CKV55" s="290"/>
      <c r="CKW55" s="290"/>
      <c r="CKX55" s="290"/>
      <c r="CKY55" s="290"/>
      <c r="CKZ55" s="290"/>
      <c r="CLA55" s="290"/>
      <c r="CLB55" s="290"/>
      <c r="CLC55" s="290"/>
      <c r="CLD55" s="290"/>
      <c r="CLE55" s="290"/>
      <c r="CLF55" s="290"/>
      <c r="CLG55" s="290"/>
      <c r="CLH55" s="290"/>
      <c r="CLI55" s="290"/>
      <c r="CLJ55" s="290"/>
      <c r="CLK55" s="290"/>
      <c r="CLL55" s="290"/>
      <c r="CLM55" s="290"/>
      <c r="CLN55" s="290"/>
      <c r="CLO55" s="290"/>
      <c r="CLP55" s="290"/>
      <c r="CLQ55" s="290"/>
      <c r="CLR55" s="290"/>
      <c r="CLS55" s="290"/>
      <c r="CLT55" s="290"/>
      <c r="CLU55" s="290"/>
      <c r="CLV55" s="290"/>
      <c r="CLW55" s="290"/>
      <c r="CLX55" s="290"/>
      <c r="CLY55" s="290"/>
      <c r="CLZ55" s="290"/>
      <c r="CMA55" s="290"/>
      <c r="CMB55" s="290"/>
      <c r="CMC55" s="290"/>
      <c r="CMD55" s="290"/>
      <c r="CME55" s="290"/>
      <c r="CMF55" s="290"/>
      <c r="CMG55" s="290"/>
      <c r="CMH55" s="290"/>
      <c r="CMI55" s="290"/>
      <c r="CMJ55" s="290"/>
      <c r="CMK55" s="290"/>
      <c r="CML55" s="290"/>
      <c r="CMM55" s="290"/>
      <c r="CMN55" s="290"/>
      <c r="CMO55" s="290"/>
      <c r="CMP55" s="290"/>
      <c r="CMQ55" s="290"/>
      <c r="CMR55" s="290"/>
      <c r="CMS55" s="290"/>
      <c r="CMT55" s="290"/>
      <c r="CMU55" s="290"/>
      <c r="CMV55" s="290"/>
      <c r="CMW55" s="290"/>
      <c r="CMX55" s="290"/>
      <c r="CMY55" s="290"/>
      <c r="CMZ55" s="290"/>
      <c r="CNA55" s="290"/>
      <c r="CNB55" s="290"/>
      <c r="CNC55" s="290"/>
      <c r="CND55" s="290"/>
      <c r="CNE55" s="290"/>
      <c r="CNF55" s="290"/>
      <c r="CNG55" s="290"/>
      <c r="CNH55" s="290"/>
      <c r="CNI55" s="290"/>
      <c r="CNJ55" s="290"/>
      <c r="CNK55" s="290"/>
      <c r="CNL55" s="290"/>
      <c r="CNM55" s="290"/>
      <c r="CNN55" s="290"/>
      <c r="CNO55" s="290"/>
      <c r="CNP55" s="290"/>
      <c r="CNQ55" s="290"/>
      <c r="CNR55" s="290"/>
      <c r="CNS55" s="290"/>
      <c r="CNT55" s="290"/>
      <c r="CNU55" s="290"/>
      <c r="CNV55" s="290"/>
      <c r="CNW55" s="290"/>
      <c r="CNX55" s="290"/>
      <c r="CNY55" s="290"/>
      <c r="CNZ55" s="290"/>
      <c r="COA55" s="290"/>
      <c r="COB55" s="290"/>
      <c r="COC55" s="290"/>
      <c r="COD55" s="290"/>
      <c r="COE55" s="290"/>
      <c r="COF55" s="290"/>
      <c r="COG55" s="290"/>
      <c r="COH55" s="290"/>
      <c r="COI55" s="290"/>
      <c r="COJ55" s="290"/>
      <c r="COK55" s="290"/>
      <c r="COL55" s="290"/>
      <c r="COM55" s="290"/>
      <c r="CON55" s="290"/>
      <c r="COO55" s="290"/>
      <c r="COP55" s="290"/>
      <c r="COQ55" s="290"/>
      <c r="COR55" s="290"/>
      <c r="COS55" s="290"/>
      <c r="COT55" s="290"/>
      <c r="COU55" s="290"/>
      <c r="COV55" s="290"/>
      <c r="COW55" s="290"/>
      <c r="COX55" s="290"/>
      <c r="COY55" s="290"/>
      <c r="COZ55" s="290"/>
      <c r="CPA55" s="290"/>
      <c r="CPB55" s="290"/>
      <c r="CPC55" s="290"/>
      <c r="CPD55" s="290"/>
      <c r="CPE55" s="290"/>
      <c r="CPF55" s="290"/>
      <c r="CPG55" s="290"/>
      <c r="CPH55" s="290"/>
      <c r="CPI55" s="290"/>
      <c r="CPJ55" s="290"/>
      <c r="CPK55" s="290"/>
      <c r="CPL55" s="290"/>
      <c r="CPM55" s="290"/>
      <c r="CPN55" s="290"/>
      <c r="CPO55" s="290"/>
      <c r="CPP55" s="290"/>
      <c r="CPQ55" s="290"/>
      <c r="CPR55" s="290"/>
      <c r="CPS55" s="290"/>
      <c r="CPT55" s="290"/>
      <c r="CPU55" s="290"/>
      <c r="CPV55" s="290"/>
      <c r="CPW55" s="290"/>
      <c r="CPX55" s="290"/>
      <c r="CPY55" s="290"/>
      <c r="CPZ55" s="290"/>
      <c r="CQA55" s="290"/>
      <c r="CQB55" s="290"/>
      <c r="CQC55" s="290"/>
      <c r="CQD55" s="290"/>
      <c r="CQE55" s="290"/>
      <c r="CQF55" s="290"/>
      <c r="CQG55" s="290"/>
      <c r="CQH55" s="290"/>
      <c r="CQI55" s="290"/>
      <c r="CQJ55" s="290"/>
      <c r="CQK55" s="290"/>
      <c r="CQL55" s="290"/>
      <c r="CQM55" s="290"/>
      <c r="CQN55" s="290"/>
      <c r="CQO55" s="290"/>
      <c r="CQP55" s="290"/>
      <c r="CQQ55" s="290"/>
      <c r="CQR55" s="290"/>
      <c r="CQS55" s="290"/>
      <c r="CQT55" s="290"/>
      <c r="CQU55" s="290"/>
      <c r="CQV55" s="290"/>
      <c r="CQW55" s="290"/>
      <c r="CQX55" s="290"/>
      <c r="CQY55" s="290"/>
      <c r="CQZ55" s="290"/>
      <c r="CRA55" s="290"/>
      <c r="CRB55" s="290"/>
      <c r="CRC55" s="290"/>
      <c r="CRD55" s="290"/>
      <c r="CRE55" s="290"/>
      <c r="CRF55" s="290"/>
      <c r="CRG55" s="290"/>
      <c r="CRH55" s="290"/>
      <c r="CRI55" s="290"/>
      <c r="CRJ55" s="290"/>
      <c r="CRK55" s="290"/>
      <c r="CRL55" s="290"/>
      <c r="CRM55" s="290"/>
      <c r="CRN55" s="290"/>
      <c r="CRO55" s="290"/>
      <c r="CRP55" s="290"/>
      <c r="CRQ55" s="290"/>
      <c r="CRR55" s="290"/>
      <c r="CRS55" s="290"/>
      <c r="CRT55" s="290"/>
      <c r="CRU55" s="290"/>
      <c r="CRV55" s="290"/>
      <c r="CRW55" s="290"/>
      <c r="CRX55" s="290"/>
      <c r="CRY55" s="290"/>
      <c r="CRZ55" s="290"/>
      <c r="CSA55" s="290"/>
      <c r="CSB55" s="290"/>
      <c r="CSC55" s="290"/>
      <c r="CSD55" s="290"/>
      <c r="CSE55" s="290"/>
      <c r="CSF55" s="290"/>
      <c r="CSG55" s="290"/>
      <c r="CSH55" s="290"/>
      <c r="CSI55" s="290"/>
      <c r="CSJ55" s="290"/>
      <c r="CSK55" s="290"/>
      <c r="CSL55" s="290"/>
      <c r="CSM55" s="290"/>
      <c r="CSN55" s="290"/>
      <c r="CSO55" s="290"/>
      <c r="CSP55" s="290"/>
      <c r="CSQ55" s="290"/>
      <c r="CSR55" s="290"/>
      <c r="CSS55" s="290"/>
      <c r="CST55" s="290"/>
      <c r="CSU55" s="290"/>
      <c r="CSV55" s="290"/>
      <c r="CSW55" s="290"/>
      <c r="CSX55" s="290"/>
      <c r="CSY55" s="290"/>
      <c r="CSZ55" s="290"/>
      <c r="CTA55" s="290"/>
      <c r="CTB55" s="290"/>
      <c r="CTC55" s="290"/>
      <c r="CTD55" s="290"/>
      <c r="CTE55" s="290"/>
      <c r="CTF55" s="290"/>
      <c r="CTG55" s="290"/>
      <c r="CTH55" s="290"/>
      <c r="CTI55" s="290"/>
      <c r="CTJ55" s="290"/>
      <c r="CTK55" s="290"/>
      <c r="CTL55" s="290"/>
      <c r="CTM55" s="290"/>
      <c r="CTN55" s="290"/>
      <c r="CTO55" s="290"/>
      <c r="CTP55" s="290"/>
      <c r="CTQ55" s="290"/>
      <c r="CTR55" s="290"/>
      <c r="CTS55" s="290"/>
      <c r="CTT55" s="290"/>
      <c r="CTU55" s="290"/>
      <c r="CTV55" s="290"/>
      <c r="CTW55" s="290"/>
      <c r="CTX55" s="290"/>
      <c r="CTY55" s="290"/>
      <c r="CTZ55" s="290"/>
      <c r="CUA55" s="290"/>
      <c r="CUB55" s="290"/>
      <c r="CUC55" s="290"/>
      <c r="CUD55" s="290"/>
      <c r="CUE55" s="290"/>
      <c r="CUF55" s="290"/>
      <c r="CUG55" s="290"/>
      <c r="CUH55" s="290"/>
      <c r="CUI55" s="290"/>
      <c r="CUJ55" s="290"/>
      <c r="CUK55" s="290"/>
      <c r="CUL55" s="290"/>
      <c r="CUM55" s="290"/>
      <c r="CUN55" s="290"/>
      <c r="CUO55" s="290"/>
      <c r="CUP55" s="290"/>
      <c r="CUQ55" s="290"/>
      <c r="CUR55" s="290"/>
      <c r="CUS55" s="290"/>
      <c r="CUT55" s="290"/>
      <c r="CUU55" s="290"/>
      <c r="CUV55" s="290"/>
      <c r="CUW55" s="290"/>
      <c r="CUX55" s="290"/>
      <c r="CUY55" s="290"/>
      <c r="CUZ55" s="290"/>
      <c r="CVA55" s="290"/>
      <c r="CVB55" s="290"/>
      <c r="CVC55" s="290"/>
      <c r="CVD55" s="290"/>
      <c r="CVE55" s="290"/>
      <c r="CVF55" s="290"/>
      <c r="CVG55" s="290"/>
      <c r="CVH55" s="290"/>
      <c r="CVI55" s="290"/>
      <c r="CVJ55" s="290"/>
      <c r="CVK55" s="290"/>
      <c r="CVL55" s="290"/>
      <c r="CVM55" s="290"/>
      <c r="CVN55" s="290"/>
      <c r="CVO55" s="290"/>
      <c r="CVP55" s="290"/>
      <c r="CVQ55" s="290"/>
      <c r="CVR55" s="290"/>
      <c r="CVS55" s="290"/>
      <c r="CVT55" s="290"/>
      <c r="CVU55" s="290"/>
      <c r="CVV55" s="290"/>
      <c r="CVW55" s="290"/>
      <c r="CVX55" s="290"/>
      <c r="CVY55" s="290"/>
      <c r="CVZ55" s="290"/>
      <c r="CWA55" s="290"/>
      <c r="CWB55" s="290"/>
      <c r="CWC55" s="290"/>
      <c r="CWD55" s="290"/>
      <c r="CWE55" s="290"/>
      <c r="CWF55" s="290"/>
      <c r="CWG55" s="290"/>
      <c r="CWH55" s="290"/>
      <c r="CWI55" s="290"/>
      <c r="CWJ55" s="290"/>
      <c r="CWK55" s="290"/>
      <c r="CWL55" s="290"/>
      <c r="CWM55" s="290"/>
      <c r="CWN55" s="290"/>
      <c r="CWO55" s="290"/>
      <c r="CWP55" s="290"/>
      <c r="CWQ55" s="290"/>
      <c r="CWR55" s="290"/>
      <c r="CWS55" s="290"/>
      <c r="CWT55" s="290"/>
      <c r="CWU55" s="290"/>
      <c r="CWV55" s="290"/>
      <c r="CWW55" s="290"/>
      <c r="CWX55" s="290"/>
      <c r="CWY55" s="290"/>
      <c r="CWZ55" s="290"/>
      <c r="CXA55" s="290"/>
      <c r="CXB55" s="290"/>
      <c r="CXC55" s="290"/>
      <c r="CXD55" s="290"/>
      <c r="CXE55" s="290"/>
      <c r="CXF55" s="290"/>
      <c r="CXG55" s="290"/>
      <c r="CXH55" s="290"/>
      <c r="CXI55" s="290"/>
      <c r="CXJ55" s="290"/>
      <c r="CXK55" s="290"/>
      <c r="CXL55" s="290"/>
      <c r="CXM55" s="290"/>
      <c r="CXN55" s="290"/>
      <c r="CXO55" s="290"/>
      <c r="CXP55" s="290"/>
      <c r="CXQ55" s="290"/>
      <c r="CXR55" s="290"/>
      <c r="CXS55" s="290"/>
      <c r="CXT55" s="290"/>
      <c r="CXU55" s="290"/>
      <c r="CXV55" s="290"/>
      <c r="CXW55" s="290"/>
      <c r="CXX55" s="290"/>
      <c r="CXY55" s="290"/>
      <c r="CXZ55" s="290"/>
      <c r="CYA55" s="290"/>
      <c r="CYB55" s="290"/>
      <c r="CYC55" s="290"/>
      <c r="CYD55" s="290"/>
      <c r="CYE55" s="290"/>
      <c r="CYF55" s="290"/>
      <c r="CYG55" s="290"/>
      <c r="CYH55" s="290"/>
      <c r="CYI55" s="290"/>
      <c r="CYJ55" s="290"/>
      <c r="CYK55" s="290"/>
      <c r="CYL55" s="290"/>
      <c r="CYM55" s="290"/>
      <c r="CYN55" s="290"/>
      <c r="CYO55" s="290"/>
      <c r="CYP55" s="290"/>
      <c r="CYQ55" s="290"/>
      <c r="CYR55" s="290"/>
      <c r="CYS55" s="290"/>
      <c r="CYT55" s="290"/>
      <c r="CYU55" s="290"/>
      <c r="CYV55" s="290"/>
      <c r="CYW55" s="290"/>
      <c r="CYX55" s="290"/>
      <c r="CYY55" s="290"/>
      <c r="CYZ55" s="290"/>
      <c r="CZA55" s="290"/>
      <c r="CZB55" s="290"/>
      <c r="CZC55" s="290"/>
      <c r="CZD55" s="290"/>
      <c r="CZE55" s="290"/>
      <c r="CZF55" s="290"/>
      <c r="CZG55" s="290"/>
      <c r="CZH55" s="290"/>
      <c r="CZI55" s="290"/>
      <c r="CZJ55" s="290"/>
      <c r="CZK55" s="290"/>
      <c r="CZL55" s="290"/>
      <c r="CZM55" s="290"/>
      <c r="CZN55" s="290"/>
      <c r="CZO55" s="290"/>
      <c r="CZP55" s="290"/>
      <c r="CZQ55" s="290"/>
      <c r="CZR55" s="290"/>
      <c r="CZS55" s="290"/>
      <c r="CZT55" s="290"/>
      <c r="CZU55" s="290"/>
      <c r="CZV55" s="290"/>
      <c r="CZW55" s="290"/>
      <c r="CZX55" s="290"/>
      <c r="CZY55" s="290"/>
      <c r="CZZ55" s="290"/>
      <c r="DAA55" s="290"/>
      <c r="DAB55" s="290"/>
      <c r="DAC55" s="290"/>
      <c r="DAD55" s="290"/>
      <c r="DAE55" s="290"/>
      <c r="DAF55" s="290"/>
      <c r="DAG55" s="290"/>
      <c r="DAH55" s="290"/>
      <c r="DAI55" s="290"/>
      <c r="DAJ55" s="290"/>
      <c r="DAK55" s="290"/>
      <c r="DAL55" s="290"/>
      <c r="DAM55" s="290"/>
      <c r="DAN55" s="290"/>
      <c r="DAO55" s="290"/>
      <c r="DAP55" s="290"/>
      <c r="DAQ55" s="290"/>
      <c r="DAR55" s="290"/>
      <c r="DAS55" s="290"/>
      <c r="DAT55" s="290"/>
      <c r="DAU55" s="290"/>
      <c r="DAV55" s="290"/>
      <c r="DAW55" s="290"/>
      <c r="DAX55" s="290"/>
      <c r="DAY55" s="290"/>
      <c r="DAZ55" s="290"/>
      <c r="DBA55" s="290"/>
      <c r="DBB55" s="290"/>
      <c r="DBC55" s="290"/>
      <c r="DBD55" s="290"/>
      <c r="DBE55" s="290"/>
      <c r="DBF55" s="290"/>
      <c r="DBG55" s="290"/>
      <c r="DBH55" s="290"/>
      <c r="DBI55" s="290"/>
      <c r="DBJ55" s="290"/>
      <c r="DBK55" s="290"/>
      <c r="DBL55" s="290"/>
      <c r="DBM55" s="290"/>
      <c r="DBN55" s="290"/>
      <c r="DBO55" s="290"/>
      <c r="DBP55" s="290"/>
      <c r="DBQ55" s="290"/>
      <c r="DBR55" s="290"/>
      <c r="DBS55" s="290"/>
      <c r="DBT55" s="290"/>
      <c r="DBU55" s="290"/>
      <c r="DBV55" s="290"/>
      <c r="DBW55" s="290"/>
      <c r="DBX55" s="290"/>
      <c r="DBY55" s="290"/>
      <c r="DBZ55" s="290"/>
      <c r="DCA55" s="290"/>
      <c r="DCB55" s="290"/>
      <c r="DCC55" s="290"/>
      <c r="DCD55" s="290"/>
      <c r="DCE55" s="290"/>
      <c r="DCF55" s="290"/>
      <c r="DCG55" s="290"/>
      <c r="DCH55" s="290"/>
      <c r="DCI55" s="290"/>
      <c r="DCJ55" s="290"/>
      <c r="DCK55" s="290"/>
      <c r="DCL55" s="290"/>
      <c r="DCM55" s="290"/>
      <c r="DCN55" s="290"/>
      <c r="DCO55" s="290"/>
      <c r="DCP55" s="290"/>
      <c r="DCQ55" s="290"/>
      <c r="DCR55" s="290"/>
      <c r="DCS55" s="290"/>
      <c r="DCT55" s="290"/>
      <c r="DCU55" s="290"/>
      <c r="DCV55" s="290"/>
      <c r="DCW55" s="290"/>
      <c r="DCX55" s="290"/>
      <c r="DCY55" s="290"/>
      <c r="DCZ55" s="290"/>
      <c r="DDA55" s="290"/>
      <c r="DDB55" s="290"/>
      <c r="DDC55" s="290"/>
      <c r="DDD55" s="290"/>
      <c r="DDE55" s="290"/>
      <c r="DDF55" s="290"/>
      <c r="DDG55" s="290"/>
      <c r="DDH55" s="290"/>
      <c r="DDI55" s="290"/>
      <c r="DDJ55" s="290"/>
      <c r="DDK55" s="290"/>
      <c r="DDL55" s="290"/>
      <c r="DDM55" s="290"/>
      <c r="DDN55" s="290"/>
      <c r="DDO55" s="290"/>
      <c r="DDP55" s="290"/>
      <c r="DDQ55" s="290"/>
      <c r="DDR55" s="290"/>
      <c r="DDS55" s="290"/>
      <c r="DDT55" s="290"/>
      <c r="DDU55" s="290"/>
      <c r="DDV55" s="290"/>
      <c r="DDW55" s="290"/>
      <c r="DDX55" s="290"/>
      <c r="DDY55" s="290"/>
      <c r="DDZ55" s="290"/>
      <c r="DEA55" s="290"/>
      <c r="DEB55" s="290"/>
      <c r="DEC55" s="290"/>
      <c r="DED55" s="290"/>
      <c r="DEE55" s="290"/>
      <c r="DEF55" s="290"/>
      <c r="DEG55" s="290"/>
      <c r="DEH55" s="290"/>
      <c r="DEI55" s="290"/>
      <c r="DEJ55" s="290"/>
      <c r="DEK55" s="290"/>
      <c r="DEL55" s="290"/>
      <c r="DEM55" s="290"/>
      <c r="DEN55" s="290"/>
      <c r="DEO55" s="290"/>
      <c r="DEP55" s="290"/>
      <c r="DEQ55" s="290"/>
      <c r="DER55" s="290"/>
      <c r="DES55" s="290"/>
      <c r="DET55" s="290"/>
      <c r="DEU55" s="290"/>
      <c r="DEV55" s="290"/>
      <c r="DEW55" s="290"/>
      <c r="DEX55" s="290"/>
      <c r="DEY55" s="290"/>
      <c r="DEZ55" s="290"/>
      <c r="DFA55" s="290"/>
      <c r="DFB55" s="290"/>
      <c r="DFC55" s="290"/>
      <c r="DFD55" s="290"/>
      <c r="DFE55" s="290"/>
      <c r="DFF55" s="290"/>
      <c r="DFG55" s="290"/>
      <c r="DFH55" s="290"/>
      <c r="DFI55" s="290"/>
      <c r="DFJ55" s="290"/>
      <c r="DFK55" s="290"/>
      <c r="DFL55" s="290"/>
      <c r="DFM55" s="290"/>
      <c r="DFN55" s="290"/>
      <c r="DFO55" s="290"/>
      <c r="DFP55" s="290"/>
      <c r="DFQ55" s="290"/>
      <c r="DFR55" s="290"/>
      <c r="DFS55" s="290"/>
      <c r="DFT55" s="290"/>
      <c r="DFU55" s="290"/>
      <c r="DFV55" s="290"/>
      <c r="DFW55" s="290"/>
      <c r="DFX55" s="290"/>
      <c r="DFY55" s="290"/>
      <c r="DFZ55" s="290"/>
      <c r="DGA55" s="290"/>
      <c r="DGB55" s="290"/>
      <c r="DGC55" s="290"/>
      <c r="DGD55" s="290"/>
      <c r="DGE55" s="290"/>
      <c r="DGF55" s="290"/>
      <c r="DGG55" s="290"/>
      <c r="DGH55" s="290"/>
      <c r="DGI55" s="290"/>
      <c r="DGJ55" s="290"/>
      <c r="DGK55" s="290"/>
      <c r="DGL55" s="290"/>
      <c r="DGM55" s="290"/>
      <c r="DGN55" s="290"/>
      <c r="DGO55" s="290"/>
      <c r="DGP55" s="290"/>
      <c r="DGQ55" s="290"/>
      <c r="DGR55" s="290"/>
      <c r="DGS55" s="290"/>
      <c r="DGT55" s="290"/>
      <c r="DGU55" s="290"/>
      <c r="DGV55" s="290"/>
      <c r="DGW55" s="290"/>
      <c r="DGX55" s="290"/>
      <c r="DGY55" s="290"/>
      <c r="DGZ55" s="290"/>
      <c r="DHA55" s="290"/>
      <c r="DHB55" s="290"/>
      <c r="DHC55" s="290"/>
      <c r="DHD55" s="290"/>
      <c r="DHE55" s="290"/>
      <c r="DHF55" s="290"/>
      <c r="DHG55" s="290"/>
      <c r="DHH55" s="290"/>
      <c r="DHI55" s="290"/>
      <c r="DHJ55" s="290"/>
      <c r="DHK55" s="290"/>
      <c r="DHL55" s="290"/>
      <c r="DHM55" s="290"/>
      <c r="DHN55" s="290"/>
      <c r="DHO55" s="290"/>
      <c r="DHP55" s="290"/>
      <c r="DHQ55" s="290"/>
      <c r="DHR55" s="290"/>
      <c r="DHS55" s="290"/>
      <c r="DHT55" s="290"/>
      <c r="DHU55" s="290"/>
      <c r="DHV55" s="290"/>
      <c r="DHW55" s="290"/>
      <c r="DHX55" s="290"/>
      <c r="DHY55" s="290"/>
      <c r="DHZ55" s="290"/>
      <c r="DIA55" s="290"/>
      <c r="DIB55" s="290"/>
      <c r="DIC55" s="290"/>
      <c r="DID55" s="290"/>
      <c r="DIE55" s="290"/>
      <c r="DIF55" s="290"/>
      <c r="DIG55" s="290"/>
      <c r="DIH55" s="290"/>
      <c r="DII55" s="290"/>
      <c r="DIJ55" s="290"/>
      <c r="DIK55" s="290"/>
      <c r="DIL55" s="290"/>
      <c r="DIM55" s="290"/>
      <c r="DIN55" s="290"/>
      <c r="DIO55" s="290"/>
      <c r="DIP55" s="290"/>
      <c r="DIQ55" s="290"/>
      <c r="DIR55" s="290"/>
      <c r="DIS55" s="290"/>
      <c r="DIT55" s="290"/>
      <c r="DIU55" s="290"/>
      <c r="DIV55" s="290"/>
      <c r="DIW55" s="290"/>
      <c r="DIX55" s="290"/>
      <c r="DIY55" s="290"/>
      <c r="DIZ55" s="290"/>
      <c r="DJA55" s="290"/>
      <c r="DJB55" s="290"/>
      <c r="DJC55" s="290"/>
      <c r="DJD55" s="290"/>
      <c r="DJE55" s="290"/>
      <c r="DJF55" s="290"/>
      <c r="DJG55" s="290"/>
      <c r="DJH55" s="290"/>
      <c r="DJI55" s="290"/>
      <c r="DJJ55" s="290"/>
      <c r="DJK55" s="290"/>
      <c r="DJL55" s="290"/>
      <c r="DJM55" s="290"/>
      <c r="DJN55" s="290"/>
      <c r="DJO55" s="290"/>
      <c r="DJP55" s="290"/>
      <c r="DJQ55" s="290"/>
      <c r="DJR55" s="290"/>
      <c r="DJS55" s="290"/>
      <c r="DJT55" s="290"/>
      <c r="DJU55" s="290"/>
      <c r="DJV55" s="290"/>
      <c r="DJW55" s="290"/>
      <c r="DJX55" s="290"/>
      <c r="DJY55" s="290"/>
      <c r="DJZ55" s="290"/>
      <c r="DKA55" s="290"/>
      <c r="DKB55" s="290"/>
      <c r="DKC55" s="290"/>
      <c r="DKD55" s="290"/>
      <c r="DKE55" s="290"/>
      <c r="DKF55" s="290"/>
      <c r="DKG55" s="290"/>
      <c r="DKH55" s="290"/>
      <c r="DKI55" s="290"/>
      <c r="DKJ55" s="290"/>
      <c r="DKK55" s="290"/>
      <c r="DKL55" s="290"/>
      <c r="DKM55" s="290"/>
      <c r="DKN55" s="290"/>
      <c r="DKO55" s="290"/>
      <c r="DKP55" s="290"/>
      <c r="DKQ55" s="290"/>
      <c r="DKR55" s="290"/>
      <c r="DKS55" s="290"/>
      <c r="DKT55" s="290"/>
      <c r="DKU55" s="290"/>
      <c r="DKV55" s="290"/>
      <c r="DKW55" s="290"/>
      <c r="DKX55" s="290"/>
      <c r="DKY55" s="290"/>
      <c r="DKZ55" s="290"/>
      <c r="DLA55" s="290"/>
      <c r="DLB55" s="290"/>
      <c r="DLC55" s="290"/>
      <c r="DLD55" s="290"/>
      <c r="DLE55" s="290"/>
      <c r="DLF55" s="290"/>
      <c r="DLG55" s="290"/>
      <c r="DLH55" s="290"/>
      <c r="DLI55" s="290"/>
      <c r="DLJ55" s="290"/>
      <c r="DLK55" s="290"/>
      <c r="DLL55" s="290"/>
      <c r="DLM55" s="290"/>
      <c r="DLN55" s="290"/>
      <c r="DLO55" s="290"/>
      <c r="DLP55" s="290"/>
      <c r="DLQ55" s="290"/>
      <c r="DLR55" s="290"/>
      <c r="DLS55" s="290"/>
      <c r="DLT55" s="290"/>
      <c r="DLU55" s="290"/>
      <c r="DLV55" s="290"/>
      <c r="DLW55" s="290"/>
      <c r="DLX55" s="290"/>
      <c r="DLY55" s="290"/>
      <c r="DLZ55" s="290"/>
      <c r="DMA55" s="290"/>
      <c r="DMB55" s="290"/>
      <c r="DMC55" s="290"/>
      <c r="DMD55" s="290"/>
      <c r="DME55" s="290"/>
      <c r="DMF55" s="290"/>
      <c r="DMG55" s="290"/>
      <c r="DMH55" s="290"/>
      <c r="DMI55" s="290"/>
      <c r="DMJ55" s="290"/>
      <c r="DMK55" s="290"/>
      <c r="DML55" s="290"/>
      <c r="DMM55" s="290"/>
      <c r="DMN55" s="290"/>
      <c r="DMO55" s="290"/>
      <c r="DMP55" s="290"/>
      <c r="DMQ55" s="290"/>
      <c r="DMR55" s="290"/>
      <c r="DMS55" s="290"/>
      <c r="DMT55" s="290"/>
      <c r="DMU55" s="290"/>
      <c r="DMV55" s="290"/>
      <c r="DMW55" s="290"/>
      <c r="DMX55" s="290"/>
      <c r="DMY55" s="290"/>
      <c r="DMZ55" s="290"/>
      <c r="DNA55" s="290"/>
      <c r="DNB55" s="290"/>
      <c r="DNC55" s="290"/>
      <c r="DND55" s="290"/>
      <c r="DNE55" s="290"/>
      <c r="DNF55" s="290"/>
      <c r="DNG55" s="290"/>
      <c r="DNH55" s="290"/>
      <c r="DNI55" s="290"/>
      <c r="DNJ55" s="290"/>
      <c r="DNK55" s="290"/>
      <c r="DNL55" s="290"/>
      <c r="DNM55" s="290"/>
      <c r="DNN55" s="290"/>
      <c r="DNO55" s="290"/>
      <c r="DNP55" s="290"/>
      <c r="DNQ55" s="290"/>
      <c r="DNR55" s="290"/>
      <c r="DNS55" s="290"/>
      <c r="DNT55" s="290"/>
      <c r="DNU55" s="290"/>
      <c r="DNV55" s="290"/>
      <c r="DNW55" s="290"/>
      <c r="DNX55" s="290"/>
      <c r="DNY55" s="290"/>
      <c r="DNZ55" s="290"/>
      <c r="DOA55" s="290"/>
      <c r="DOB55" s="290"/>
      <c r="DOC55" s="290"/>
      <c r="DOD55" s="290"/>
      <c r="DOE55" s="290"/>
      <c r="DOF55" s="290"/>
      <c r="DOG55" s="290"/>
      <c r="DOH55" s="290"/>
      <c r="DOI55" s="290"/>
      <c r="DOJ55" s="290"/>
      <c r="DOK55" s="290"/>
      <c r="DOL55" s="290"/>
      <c r="DOM55" s="290"/>
      <c r="DON55" s="290"/>
      <c r="DOO55" s="290"/>
      <c r="DOP55" s="290"/>
      <c r="DOQ55" s="290"/>
      <c r="DOR55" s="290"/>
      <c r="DOS55" s="290"/>
      <c r="DOT55" s="290"/>
      <c r="DOU55" s="290"/>
      <c r="DOV55" s="290"/>
      <c r="DOW55" s="290"/>
      <c r="DOX55" s="290"/>
      <c r="DOY55" s="290"/>
      <c r="DOZ55" s="290"/>
      <c r="DPA55" s="290"/>
      <c r="DPB55" s="290"/>
      <c r="DPC55" s="290"/>
      <c r="DPD55" s="290"/>
      <c r="DPE55" s="290"/>
      <c r="DPF55" s="290"/>
      <c r="DPG55" s="290"/>
      <c r="DPH55" s="290"/>
      <c r="DPI55" s="290"/>
      <c r="DPJ55" s="290"/>
      <c r="DPK55" s="290"/>
      <c r="DPL55" s="290"/>
      <c r="DPM55" s="290"/>
      <c r="DPN55" s="290"/>
      <c r="DPO55" s="290"/>
      <c r="DPP55" s="290"/>
      <c r="DPQ55" s="290"/>
      <c r="DPR55" s="290"/>
      <c r="DPS55" s="290"/>
      <c r="DPT55" s="290"/>
      <c r="DPU55" s="290"/>
      <c r="DPV55" s="290"/>
      <c r="DPW55" s="290"/>
      <c r="DPX55" s="290"/>
      <c r="DPY55" s="290"/>
      <c r="DPZ55" s="290"/>
      <c r="DQA55" s="290"/>
      <c r="DQB55" s="290"/>
      <c r="DQC55" s="290"/>
      <c r="DQD55" s="290"/>
      <c r="DQE55" s="290"/>
      <c r="DQF55" s="290"/>
      <c r="DQG55" s="290"/>
      <c r="DQH55" s="290"/>
      <c r="DQI55" s="290"/>
      <c r="DQJ55" s="290"/>
      <c r="DQK55" s="290"/>
      <c r="DQL55" s="290"/>
      <c r="DQM55" s="290"/>
      <c r="DQN55" s="290"/>
      <c r="DQO55" s="290"/>
      <c r="DQP55" s="290"/>
      <c r="DQQ55" s="290"/>
      <c r="DQR55" s="290"/>
      <c r="DQS55" s="290"/>
      <c r="DQT55" s="290"/>
      <c r="DQU55" s="290"/>
      <c r="DQV55" s="290"/>
      <c r="DQW55" s="290"/>
      <c r="DQX55" s="290"/>
      <c r="DQY55" s="290"/>
      <c r="DQZ55" s="290"/>
      <c r="DRA55" s="290"/>
      <c r="DRB55" s="290"/>
      <c r="DRC55" s="290"/>
      <c r="DRD55" s="290"/>
      <c r="DRE55" s="290"/>
      <c r="DRF55" s="290"/>
      <c r="DRG55" s="290"/>
      <c r="DRH55" s="290"/>
      <c r="DRI55" s="290"/>
      <c r="DRJ55" s="290"/>
      <c r="DRK55" s="290"/>
      <c r="DRL55" s="290"/>
      <c r="DRM55" s="290"/>
      <c r="DRN55" s="290"/>
      <c r="DRO55" s="290"/>
      <c r="DRP55" s="290"/>
      <c r="DRQ55" s="290"/>
      <c r="DRR55" s="290"/>
      <c r="DRS55" s="290"/>
      <c r="DRT55" s="290"/>
      <c r="DRU55" s="290"/>
      <c r="DRV55" s="290"/>
      <c r="DRW55" s="290"/>
      <c r="DRX55" s="290"/>
      <c r="DRY55" s="290"/>
      <c r="DRZ55" s="290"/>
      <c r="DSA55" s="290"/>
      <c r="DSB55" s="290"/>
      <c r="DSC55" s="290"/>
      <c r="DSD55" s="290"/>
      <c r="DSE55" s="290"/>
      <c r="DSF55" s="290"/>
      <c r="DSG55" s="290"/>
      <c r="DSH55" s="290"/>
      <c r="DSI55" s="290"/>
      <c r="DSJ55" s="290"/>
      <c r="DSK55" s="290"/>
      <c r="DSL55" s="290"/>
      <c r="DSM55" s="290"/>
      <c r="DSN55" s="290"/>
      <c r="DSO55" s="290"/>
      <c r="DSP55" s="290"/>
      <c r="DSQ55" s="290"/>
      <c r="DSR55" s="290"/>
      <c r="DSS55" s="290"/>
      <c r="DST55" s="290"/>
      <c r="DSU55" s="290"/>
      <c r="DSV55" s="290"/>
      <c r="DSW55" s="290"/>
      <c r="DSX55" s="290"/>
      <c r="DSY55" s="290"/>
      <c r="DSZ55" s="290"/>
      <c r="DTA55" s="290"/>
      <c r="DTB55" s="290"/>
      <c r="DTC55" s="290"/>
      <c r="DTD55" s="290"/>
      <c r="DTE55" s="290"/>
      <c r="DTF55" s="290"/>
      <c r="DTG55" s="290"/>
      <c r="DTH55" s="290"/>
      <c r="DTI55" s="290"/>
      <c r="DTJ55" s="290"/>
      <c r="DTK55" s="290"/>
      <c r="DTL55" s="290"/>
      <c r="DTM55" s="290"/>
      <c r="DTN55" s="290"/>
      <c r="DTO55" s="290"/>
      <c r="DTP55" s="290"/>
      <c r="DTQ55" s="290"/>
      <c r="DTR55" s="290"/>
      <c r="DTS55" s="290"/>
      <c r="DTT55" s="290"/>
      <c r="DTU55" s="290"/>
      <c r="DTV55" s="290"/>
      <c r="DTW55" s="290"/>
      <c r="DTX55" s="290"/>
      <c r="DTY55" s="290"/>
      <c r="DTZ55" s="290"/>
      <c r="DUA55" s="290"/>
      <c r="DUB55" s="290"/>
      <c r="DUC55" s="290"/>
      <c r="DUD55" s="290"/>
      <c r="DUE55" s="290"/>
      <c r="DUF55" s="290"/>
      <c r="DUG55" s="290"/>
      <c r="DUH55" s="290"/>
      <c r="DUI55" s="290"/>
      <c r="DUJ55" s="290"/>
      <c r="DUK55" s="290"/>
      <c r="DUL55" s="290"/>
      <c r="DUM55" s="290"/>
      <c r="DUN55" s="290"/>
      <c r="DUO55" s="290"/>
      <c r="DUP55" s="290"/>
      <c r="DUQ55" s="290"/>
      <c r="DUR55" s="290"/>
      <c r="DUS55" s="290"/>
      <c r="DUT55" s="290"/>
      <c r="DUU55" s="290"/>
      <c r="DUV55" s="290"/>
      <c r="DUW55" s="290"/>
      <c r="DUX55" s="290"/>
      <c r="DUY55" s="290"/>
      <c r="DUZ55" s="290"/>
      <c r="DVA55" s="290"/>
      <c r="DVB55" s="290"/>
      <c r="DVC55" s="290"/>
      <c r="DVD55" s="290"/>
      <c r="DVE55" s="290"/>
      <c r="DVF55" s="290"/>
      <c r="DVG55" s="290"/>
      <c r="DVH55" s="290"/>
      <c r="DVI55" s="290"/>
      <c r="DVJ55" s="290"/>
      <c r="DVK55" s="290"/>
      <c r="DVL55" s="290"/>
      <c r="DVM55" s="290"/>
      <c r="DVN55" s="290"/>
      <c r="DVO55" s="290"/>
      <c r="DVP55" s="290"/>
      <c r="DVQ55" s="290"/>
      <c r="DVR55" s="290"/>
      <c r="DVS55" s="290"/>
      <c r="DVT55" s="290"/>
      <c r="DVU55" s="290"/>
      <c r="DVV55" s="290"/>
      <c r="DVW55" s="290"/>
      <c r="DVX55" s="290"/>
      <c r="DVY55" s="290"/>
      <c r="DVZ55" s="290"/>
      <c r="DWA55" s="290"/>
      <c r="DWB55" s="290"/>
      <c r="DWC55" s="290"/>
      <c r="DWD55" s="290"/>
      <c r="DWE55" s="290"/>
      <c r="DWF55" s="290"/>
      <c r="DWG55" s="290"/>
      <c r="DWH55" s="290"/>
      <c r="DWI55" s="290"/>
      <c r="DWJ55" s="290"/>
      <c r="DWK55" s="290"/>
      <c r="DWL55" s="290"/>
      <c r="DWM55" s="290"/>
      <c r="DWN55" s="290"/>
      <c r="DWO55" s="290"/>
      <c r="DWP55" s="290"/>
      <c r="DWQ55" s="290"/>
      <c r="DWR55" s="290"/>
      <c r="DWS55" s="290"/>
      <c r="DWT55" s="290"/>
      <c r="DWU55" s="290"/>
      <c r="DWV55" s="290"/>
      <c r="DWW55" s="290"/>
      <c r="DWX55" s="290"/>
      <c r="DWY55" s="290"/>
      <c r="DWZ55" s="290"/>
      <c r="DXA55" s="290"/>
      <c r="DXB55" s="290"/>
      <c r="DXC55" s="290"/>
      <c r="DXD55" s="290"/>
      <c r="DXE55" s="290"/>
      <c r="DXF55" s="290"/>
      <c r="DXG55" s="290"/>
      <c r="DXH55" s="290"/>
      <c r="DXI55" s="290"/>
      <c r="DXJ55" s="290"/>
      <c r="DXK55" s="290"/>
      <c r="DXL55" s="290"/>
      <c r="DXM55" s="290"/>
      <c r="DXN55" s="290"/>
      <c r="DXO55" s="290"/>
      <c r="DXP55" s="290"/>
      <c r="DXQ55" s="290"/>
      <c r="DXR55" s="290"/>
      <c r="DXS55" s="290"/>
      <c r="DXT55" s="290"/>
      <c r="DXU55" s="290"/>
      <c r="DXV55" s="290"/>
      <c r="DXW55" s="290"/>
      <c r="DXX55" s="290"/>
      <c r="DXY55" s="290"/>
      <c r="DXZ55" s="290"/>
      <c r="DYA55" s="290"/>
      <c r="DYB55" s="290"/>
      <c r="DYC55" s="290"/>
      <c r="DYD55" s="290"/>
      <c r="DYE55" s="290"/>
      <c r="DYF55" s="290"/>
      <c r="DYG55" s="290"/>
      <c r="DYH55" s="290"/>
      <c r="DYI55" s="290"/>
      <c r="DYJ55" s="290"/>
      <c r="DYK55" s="290"/>
      <c r="DYL55" s="290"/>
      <c r="DYM55" s="290"/>
      <c r="DYN55" s="290"/>
      <c r="DYO55" s="290"/>
      <c r="DYP55" s="290"/>
      <c r="DYQ55" s="290"/>
      <c r="DYR55" s="290"/>
      <c r="DYS55" s="290"/>
      <c r="DYT55" s="290"/>
      <c r="DYU55" s="290"/>
      <c r="DYV55" s="290"/>
      <c r="DYW55" s="290"/>
      <c r="DYX55" s="290"/>
      <c r="DYY55" s="290"/>
      <c r="DYZ55" s="290"/>
      <c r="DZA55" s="290"/>
      <c r="DZB55" s="290"/>
      <c r="DZC55" s="290"/>
      <c r="DZD55" s="290"/>
      <c r="DZE55" s="290"/>
      <c r="DZF55" s="290"/>
      <c r="DZG55" s="290"/>
      <c r="DZH55" s="290"/>
      <c r="DZI55" s="290"/>
      <c r="DZJ55" s="290"/>
      <c r="DZK55" s="290"/>
      <c r="DZL55" s="290"/>
      <c r="DZM55" s="290"/>
      <c r="DZN55" s="290"/>
      <c r="DZO55" s="290"/>
      <c r="DZP55" s="290"/>
      <c r="DZQ55" s="290"/>
      <c r="DZR55" s="290"/>
      <c r="DZS55" s="290"/>
      <c r="DZT55" s="290"/>
      <c r="DZU55" s="290"/>
      <c r="DZV55" s="290"/>
      <c r="DZW55" s="290"/>
      <c r="DZX55" s="290"/>
      <c r="DZY55" s="290"/>
      <c r="DZZ55" s="290"/>
      <c r="EAA55" s="290"/>
      <c r="EAB55" s="290"/>
      <c r="EAC55" s="290"/>
      <c r="EAD55" s="290"/>
      <c r="EAE55" s="290"/>
      <c r="EAF55" s="290"/>
      <c r="EAG55" s="290"/>
      <c r="EAH55" s="290"/>
      <c r="EAI55" s="290"/>
      <c r="EAJ55" s="290"/>
      <c r="EAK55" s="290"/>
      <c r="EAL55" s="290"/>
      <c r="EAM55" s="290"/>
      <c r="EAN55" s="290"/>
      <c r="EAO55" s="290"/>
      <c r="EAP55" s="290"/>
      <c r="EAQ55" s="290"/>
      <c r="EAR55" s="290"/>
      <c r="EAS55" s="290"/>
      <c r="EAT55" s="290"/>
      <c r="EAU55" s="290"/>
      <c r="EAV55" s="290"/>
      <c r="EAW55" s="290"/>
      <c r="EAX55" s="290"/>
      <c r="EAY55" s="290"/>
      <c r="EAZ55" s="290"/>
      <c r="EBA55" s="290"/>
      <c r="EBB55" s="290"/>
      <c r="EBC55" s="290"/>
      <c r="EBD55" s="290"/>
      <c r="EBE55" s="290"/>
      <c r="EBF55" s="290"/>
      <c r="EBG55" s="290"/>
      <c r="EBH55" s="290"/>
      <c r="EBI55" s="290"/>
      <c r="EBJ55" s="290"/>
      <c r="EBK55" s="290"/>
      <c r="EBL55" s="290"/>
      <c r="EBM55" s="290"/>
      <c r="EBN55" s="290"/>
      <c r="EBO55" s="290"/>
      <c r="EBP55" s="290"/>
      <c r="EBQ55" s="290"/>
      <c r="EBR55" s="290"/>
      <c r="EBS55" s="290"/>
      <c r="EBT55" s="290"/>
      <c r="EBU55" s="290"/>
      <c r="EBV55" s="290"/>
      <c r="EBW55" s="290"/>
      <c r="EBX55" s="290"/>
      <c r="EBY55" s="290"/>
      <c r="EBZ55" s="290"/>
      <c r="ECA55" s="290"/>
      <c r="ECB55" s="290"/>
      <c r="ECC55" s="290"/>
      <c r="ECD55" s="290"/>
      <c r="ECE55" s="290"/>
      <c r="ECF55" s="290"/>
      <c r="ECG55" s="290"/>
      <c r="ECH55" s="290"/>
      <c r="ECI55" s="290"/>
      <c r="ECJ55" s="290"/>
      <c r="ECK55" s="290"/>
      <c r="ECL55" s="290"/>
      <c r="ECM55" s="290"/>
      <c r="ECN55" s="290"/>
      <c r="ECO55" s="290"/>
      <c r="ECP55" s="290"/>
      <c r="ECQ55" s="290"/>
      <c r="ECR55" s="290"/>
      <c r="ECS55" s="290"/>
      <c r="ECT55" s="290"/>
      <c r="ECU55" s="290"/>
      <c r="ECV55" s="290"/>
      <c r="ECW55" s="290"/>
      <c r="ECX55" s="290"/>
      <c r="ECY55" s="290"/>
      <c r="ECZ55" s="290"/>
      <c r="EDA55" s="290"/>
      <c r="EDB55" s="290"/>
      <c r="EDC55" s="290"/>
      <c r="EDD55" s="290"/>
      <c r="EDE55" s="290"/>
      <c r="EDF55" s="290"/>
      <c r="EDG55" s="290"/>
      <c r="EDH55" s="290"/>
      <c r="EDI55" s="290"/>
      <c r="EDJ55" s="290"/>
      <c r="EDK55" s="290"/>
      <c r="EDL55" s="290"/>
      <c r="EDM55" s="290"/>
      <c r="EDN55" s="290"/>
      <c r="EDO55" s="290"/>
      <c r="EDP55" s="290"/>
      <c r="EDQ55" s="290"/>
      <c r="EDR55" s="290"/>
      <c r="EDS55" s="290"/>
      <c r="EDT55" s="290"/>
      <c r="EDU55" s="290"/>
      <c r="EDV55" s="290"/>
      <c r="EDW55" s="290"/>
      <c r="EDX55" s="290"/>
      <c r="EDY55" s="290"/>
      <c r="EDZ55" s="290"/>
      <c r="EEA55" s="290"/>
      <c r="EEB55" s="290"/>
      <c r="EEC55" s="290"/>
      <c r="EED55" s="290"/>
      <c r="EEE55" s="290"/>
      <c r="EEF55" s="290"/>
      <c r="EEG55" s="290"/>
      <c r="EEH55" s="290"/>
      <c r="EEI55" s="290"/>
      <c r="EEJ55" s="290"/>
      <c r="EEK55" s="290"/>
      <c r="EEL55" s="290"/>
      <c r="EEM55" s="290"/>
      <c r="EEN55" s="290"/>
      <c r="EEO55" s="290"/>
      <c r="EEP55" s="290"/>
      <c r="EEQ55" s="290"/>
      <c r="EER55" s="290"/>
      <c r="EES55" s="290"/>
      <c r="EET55" s="290"/>
      <c r="EEU55" s="290"/>
      <c r="EEV55" s="290"/>
      <c r="EEW55" s="290"/>
      <c r="EEX55" s="290"/>
      <c r="EEY55" s="290"/>
      <c r="EEZ55" s="290"/>
      <c r="EFA55" s="290"/>
      <c r="EFB55" s="290"/>
      <c r="EFC55" s="290"/>
      <c r="EFD55" s="290"/>
      <c r="EFE55" s="290"/>
      <c r="EFF55" s="290"/>
      <c r="EFG55" s="290"/>
      <c r="EFH55" s="290"/>
      <c r="EFI55" s="290"/>
      <c r="EFJ55" s="290"/>
      <c r="EFK55" s="290"/>
      <c r="EFL55" s="290"/>
      <c r="EFM55" s="290"/>
      <c r="EFN55" s="290"/>
      <c r="EFO55" s="290"/>
      <c r="EFP55" s="290"/>
      <c r="EFQ55" s="290"/>
      <c r="EFR55" s="290"/>
      <c r="EFS55" s="290"/>
      <c r="EFT55" s="290"/>
      <c r="EFU55" s="290"/>
      <c r="EFV55" s="290"/>
      <c r="EFW55" s="290"/>
      <c r="EFX55" s="290"/>
      <c r="EFY55" s="290"/>
      <c r="EFZ55" s="290"/>
      <c r="EGA55" s="290"/>
      <c r="EGB55" s="290"/>
      <c r="EGC55" s="290"/>
      <c r="EGD55" s="290"/>
      <c r="EGE55" s="290"/>
      <c r="EGF55" s="290"/>
      <c r="EGG55" s="290"/>
      <c r="EGH55" s="290"/>
      <c r="EGI55" s="290"/>
      <c r="EGJ55" s="290"/>
      <c r="EGK55" s="290"/>
      <c r="EGL55" s="290"/>
      <c r="EGM55" s="290"/>
      <c r="EGN55" s="290"/>
      <c r="EGO55" s="290"/>
      <c r="EGP55" s="290"/>
      <c r="EGQ55" s="290"/>
      <c r="EGR55" s="290"/>
      <c r="EGS55" s="290"/>
      <c r="EGT55" s="290"/>
      <c r="EGU55" s="290"/>
      <c r="EGV55" s="290"/>
      <c r="EGW55" s="290"/>
      <c r="EGX55" s="290"/>
      <c r="EGY55" s="290"/>
      <c r="EGZ55" s="290"/>
      <c r="EHA55" s="290"/>
      <c r="EHB55" s="290"/>
      <c r="EHC55" s="290"/>
      <c r="EHD55" s="290"/>
      <c r="EHE55" s="290"/>
      <c r="EHF55" s="290"/>
      <c r="EHG55" s="290"/>
      <c r="EHH55" s="290"/>
      <c r="EHI55" s="290"/>
      <c r="EHJ55" s="290"/>
      <c r="EHK55" s="290"/>
      <c r="EHL55" s="290"/>
      <c r="EHM55" s="290"/>
      <c r="EHN55" s="290"/>
      <c r="EHO55" s="290"/>
      <c r="EHP55" s="290"/>
      <c r="EHQ55" s="290"/>
      <c r="EHR55" s="290"/>
      <c r="EHS55" s="290"/>
      <c r="EHT55" s="290"/>
      <c r="EHU55" s="290"/>
      <c r="EHV55" s="290"/>
      <c r="EHW55" s="290"/>
      <c r="EHX55" s="290"/>
      <c r="EHY55" s="290"/>
      <c r="EHZ55" s="290"/>
      <c r="EIA55" s="290"/>
      <c r="EIB55" s="290"/>
      <c r="EIC55" s="290"/>
      <c r="EID55" s="290"/>
      <c r="EIE55" s="290"/>
      <c r="EIF55" s="290"/>
      <c r="EIG55" s="290"/>
      <c r="EIH55" s="290"/>
      <c r="EII55" s="290"/>
      <c r="EIJ55" s="290"/>
      <c r="EIK55" s="290"/>
      <c r="EIL55" s="290"/>
      <c r="EIM55" s="290"/>
      <c r="EIN55" s="290"/>
      <c r="EIO55" s="290"/>
      <c r="EIP55" s="290"/>
      <c r="EIQ55" s="290"/>
      <c r="EIR55" s="290"/>
      <c r="EIS55" s="290"/>
      <c r="EIT55" s="290"/>
      <c r="EIU55" s="290"/>
      <c r="EIV55" s="290"/>
      <c r="EIW55" s="290"/>
      <c r="EIX55" s="290"/>
      <c r="EIY55" s="290"/>
      <c r="EIZ55" s="290"/>
      <c r="EJA55" s="290"/>
      <c r="EJB55" s="290"/>
      <c r="EJC55" s="290"/>
      <c r="EJD55" s="290"/>
      <c r="EJE55" s="290"/>
      <c r="EJF55" s="290"/>
      <c r="EJG55" s="290"/>
      <c r="EJH55" s="290"/>
      <c r="EJI55" s="290"/>
      <c r="EJJ55" s="290"/>
      <c r="EJK55" s="290"/>
      <c r="EJL55" s="290"/>
      <c r="EJM55" s="290"/>
      <c r="EJN55" s="290"/>
      <c r="EJO55" s="290"/>
      <c r="EJP55" s="290"/>
      <c r="EJQ55" s="290"/>
      <c r="EJR55" s="290"/>
      <c r="EJS55" s="290"/>
      <c r="EJT55" s="290"/>
      <c r="EJU55" s="290"/>
      <c r="EJV55" s="290"/>
      <c r="EJW55" s="290"/>
      <c r="EJX55" s="290"/>
      <c r="EJY55" s="290"/>
      <c r="EJZ55" s="290"/>
      <c r="EKA55" s="290"/>
      <c r="EKB55" s="290"/>
      <c r="EKC55" s="290"/>
      <c r="EKD55" s="290"/>
      <c r="EKE55" s="290"/>
      <c r="EKF55" s="290"/>
      <c r="EKG55" s="290"/>
      <c r="EKH55" s="290"/>
      <c r="EKI55" s="290"/>
      <c r="EKJ55" s="290"/>
      <c r="EKK55" s="290"/>
      <c r="EKL55" s="290"/>
      <c r="EKM55" s="290"/>
      <c r="EKN55" s="290"/>
      <c r="EKO55" s="290"/>
      <c r="EKP55" s="290"/>
      <c r="EKQ55" s="290"/>
      <c r="EKR55" s="290"/>
      <c r="EKS55" s="290"/>
      <c r="EKT55" s="290"/>
      <c r="EKU55" s="290"/>
      <c r="EKV55" s="290"/>
      <c r="EKW55" s="290"/>
      <c r="EKX55" s="290"/>
      <c r="EKY55" s="290"/>
      <c r="EKZ55" s="290"/>
      <c r="ELA55" s="290"/>
      <c r="ELB55" s="290"/>
      <c r="ELC55" s="290"/>
      <c r="ELD55" s="290"/>
      <c r="ELE55" s="290"/>
      <c r="ELF55" s="290"/>
      <c r="ELG55" s="290"/>
      <c r="ELH55" s="290"/>
      <c r="ELI55" s="290"/>
      <c r="ELJ55" s="290"/>
      <c r="ELK55" s="290"/>
      <c r="ELL55" s="290"/>
      <c r="ELM55" s="290"/>
      <c r="ELN55" s="290"/>
      <c r="ELO55" s="290"/>
      <c r="ELP55" s="290"/>
      <c r="ELQ55" s="290"/>
      <c r="ELR55" s="290"/>
      <c r="ELS55" s="290"/>
      <c r="ELT55" s="290"/>
      <c r="ELU55" s="290"/>
      <c r="ELV55" s="290"/>
      <c r="ELW55" s="290"/>
      <c r="ELX55" s="290"/>
      <c r="ELY55" s="290"/>
      <c r="ELZ55" s="290"/>
      <c r="EMA55" s="290"/>
      <c r="EMB55" s="290"/>
      <c r="EMC55" s="290"/>
      <c r="EMD55" s="290"/>
      <c r="EME55" s="290"/>
      <c r="EMF55" s="290"/>
      <c r="EMG55" s="290"/>
      <c r="EMH55" s="290"/>
      <c r="EMI55" s="290"/>
      <c r="EMJ55" s="290"/>
      <c r="EMK55" s="290"/>
      <c r="EML55" s="290"/>
      <c r="EMM55" s="290"/>
      <c r="EMN55" s="290"/>
      <c r="EMO55" s="290"/>
      <c r="EMP55" s="290"/>
      <c r="EMQ55" s="290"/>
      <c r="EMR55" s="290"/>
      <c r="EMS55" s="290"/>
      <c r="EMT55" s="290"/>
      <c r="EMU55" s="290"/>
      <c r="EMV55" s="290"/>
      <c r="EMW55" s="290"/>
      <c r="EMX55" s="290"/>
      <c r="EMY55" s="290"/>
      <c r="EMZ55" s="290"/>
      <c r="ENA55" s="290"/>
      <c r="ENB55" s="290"/>
      <c r="ENC55" s="290"/>
      <c r="END55" s="290"/>
      <c r="ENE55" s="290"/>
      <c r="ENF55" s="290"/>
      <c r="ENG55" s="290"/>
      <c r="ENH55" s="290"/>
      <c r="ENI55" s="290"/>
      <c r="ENJ55" s="290"/>
      <c r="ENK55" s="290"/>
      <c r="ENL55" s="290"/>
      <c r="ENM55" s="290"/>
      <c r="ENN55" s="290"/>
      <c r="ENO55" s="290"/>
      <c r="ENP55" s="290"/>
      <c r="ENQ55" s="290"/>
      <c r="ENR55" s="290"/>
      <c r="ENS55" s="290"/>
      <c r="ENT55" s="290"/>
      <c r="ENU55" s="290"/>
      <c r="ENV55" s="290"/>
      <c r="ENW55" s="290"/>
      <c r="ENX55" s="290"/>
      <c r="ENY55" s="290"/>
      <c r="ENZ55" s="290"/>
      <c r="EOA55" s="290"/>
      <c r="EOB55" s="290"/>
      <c r="EOC55" s="290"/>
      <c r="EOD55" s="290"/>
      <c r="EOE55" s="290"/>
      <c r="EOF55" s="290"/>
      <c r="EOG55" s="290"/>
      <c r="EOH55" s="290"/>
      <c r="EOI55" s="290"/>
      <c r="EOJ55" s="290"/>
      <c r="EOK55" s="290"/>
      <c r="EOL55" s="290"/>
      <c r="EOM55" s="290"/>
      <c r="EON55" s="290"/>
      <c r="EOO55" s="290"/>
      <c r="EOP55" s="290"/>
      <c r="EOQ55" s="290"/>
      <c r="EOR55" s="290"/>
      <c r="EOS55" s="290"/>
      <c r="EOT55" s="290"/>
      <c r="EOU55" s="290"/>
      <c r="EOV55" s="290"/>
      <c r="EOW55" s="290"/>
      <c r="EOX55" s="290"/>
      <c r="EOY55" s="290"/>
      <c r="EOZ55" s="290"/>
      <c r="EPA55" s="290"/>
      <c r="EPB55" s="290"/>
      <c r="EPC55" s="290"/>
      <c r="EPD55" s="290"/>
      <c r="EPE55" s="290"/>
      <c r="EPF55" s="290"/>
      <c r="EPG55" s="290"/>
      <c r="EPH55" s="290"/>
      <c r="EPI55" s="290"/>
      <c r="EPJ55" s="290"/>
      <c r="EPK55" s="290"/>
      <c r="EPL55" s="290"/>
      <c r="EPM55" s="290"/>
      <c r="EPN55" s="290"/>
      <c r="EPO55" s="290"/>
      <c r="EPP55" s="290"/>
      <c r="EPQ55" s="290"/>
      <c r="EPR55" s="290"/>
      <c r="EPS55" s="290"/>
      <c r="EPT55" s="290"/>
      <c r="EPU55" s="290"/>
      <c r="EPV55" s="290"/>
      <c r="EPW55" s="290"/>
      <c r="EPX55" s="290"/>
      <c r="EPY55" s="290"/>
      <c r="EPZ55" s="290"/>
      <c r="EQA55" s="290"/>
      <c r="EQB55" s="290"/>
      <c r="EQC55" s="290"/>
      <c r="EQD55" s="290"/>
      <c r="EQE55" s="290"/>
      <c r="EQF55" s="290"/>
      <c r="EQG55" s="290"/>
      <c r="EQH55" s="290"/>
      <c r="EQI55" s="290"/>
      <c r="EQJ55" s="290"/>
      <c r="EQK55" s="290"/>
      <c r="EQL55" s="290"/>
      <c r="EQM55" s="290"/>
      <c r="EQN55" s="290"/>
      <c r="EQO55" s="290"/>
      <c r="EQP55" s="290"/>
      <c r="EQQ55" s="290"/>
      <c r="EQR55" s="290"/>
      <c r="EQS55" s="290"/>
      <c r="EQT55" s="290"/>
      <c r="EQU55" s="290"/>
      <c r="EQV55" s="290"/>
      <c r="EQW55" s="290"/>
      <c r="EQX55" s="290"/>
      <c r="EQY55" s="290"/>
      <c r="EQZ55" s="290"/>
      <c r="ERA55" s="290"/>
      <c r="ERB55" s="290"/>
      <c r="ERC55" s="290"/>
      <c r="ERD55" s="290"/>
      <c r="ERE55" s="290"/>
      <c r="ERF55" s="290"/>
      <c r="ERG55" s="290"/>
      <c r="ERH55" s="290"/>
      <c r="ERI55" s="290"/>
      <c r="ERJ55" s="290"/>
      <c r="ERK55" s="290"/>
      <c r="ERL55" s="290"/>
      <c r="ERM55" s="290"/>
      <c r="ERN55" s="290"/>
      <c r="ERO55" s="290"/>
      <c r="ERP55" s="290"/>
      <c r="ERQ55" s="290"/>
      <c r="ERR55" s="290"/>
      <c r="ERS55" s="290"/>
      <c r="ERT55" s="290"/>
      <c r="ERU55" s="290"/>
      <c r="ERV55" s="290"/>
      <c r="ERW55" s="290"/>
      <c r="ERX55" s="290"/>
      <c r="ERY55" s="290"/>
      <c r="ERZ55" s="290"/>
      <c r="ESA55" s="290"/>
      <c r="ESB55" s="290"/>
      <c r="ESC55" s="290"/>
      <c r="ESD55" s="290"/>
      <c r="ESE55" s="290"/>
      <c r="ESF55" s="290"/>
      <c r="ESG55" s="290"/>
      <c r="ESH55" s="290"/>
      <c r="ESI55" s="290"/>
      <c r="ESJ55" s="290"/>
      <c r="ESK55" s="290"/>
      <c r="ESL55" s="290"/>
      <c r="ESM55" s="290"/>
      <c r="ESN55" s="290"/>
      <c r="ESO55" s="290"/>
      <c r="ESP55" s="290"/>
      <c r="ESQ55" s="290"/>
      <c r="ESR55" s="290"/>
      <c r="ESS55" s="290"/>
      <c r="EST55" s="290"/>
      <c r="ESU55" s="290"/>
      <c r="ESV55" s="290"/>
      <c r="ESW55" s="290"/>
      <c r="ESX55" s="290"/>
      <c r="ESY55" s="290"/>
      <c r="ESZ55" s="290"/>
      <c r="ETA55" s="290"/>
      <c r="ETB55" s="290"/>
      <c r="ETC55" s="290"/>
      <c r="ETD55" s="290"/>
      <c r="ETE55" s="290"/>
      <c r="ETF55" s="290"/>
      <c r="ETG55" s="290"/>
      <c r="ETH55" s="290"/>
      <c r="ETI55" s="290"/>
      <c r="ETJ55" s="290"/>
      <c r="ETK55" s="290"/>
      <c r="ETL55" s="290"/>
      <c r="ETM55" s="290"/>
      <c r="ETN55" s="290"/>
      <c r="ETO55" s="290"/>
      <c r="ETP55" s="290"/>
      <c r="ETQ55" s="290"/>
      <c r="ETR55" s="290"/>
      <c r="ETS55" s="290"/>
      <c r="ETT55" s="290"/>
      <c r="ETU55" s="290"/>
      <c r="ETV55" s="290"/>
      <c r="ETW55" s="290"/>
      <c r="ETX55" s="290"/>
      <c r="ETY55" s="290"/>
      <c r="ETZ55" s="290"/>
      <c r="EUA55" s="290"/>
      <c r="EUB55" s="290"/>
      <c r="EUC55" s="290"/>
      <c r="EUD55" s="290"/>
      <c r="EUE55" s="290"/>
      <c r="EUF55" s="290"/>
      <c r="EUG55" s="290"/>
      <c r="EUH55" s="290"/>
      <c r="EUI55" s="290"/>
      <c r="EUJ55" s="290"/>
      <c r="EUK55" s="290"/>
      <c r="EUL55" s="290"/>
      <c r="EUM55" s="290"/>
      <c r="EUN55" s="290"/>
      <c r="EUO55" s="290"/>
      <c r="EUP55" s="290"/>
      <c r="EUQ55" s="290"/>
      <c r="EUR55" s="290"/>
      <c r="EUS55" s="290"/>
      <c r="EUT55" s="290"/>
      <c r="EUU55" s="290"/>
      <c r="EUV55" s="290"/>
      <c r="EUW55" s="290"/>
      <c r="EUX55" s="290"/>
      <c r="EUY55" s="290"/>
      <c r="EUZ55" s="290"/>
      <c r="EVA55" s="290"/>
      <c r="EVB55" s="290"/>
      <c r="EVC55" s="290"/>
      <c r="EVD55" s="290"/>
      <c r="EVE55" s="290"/>
      <c r="EVF55" s="290"/>
      <c r="EVG55" s="290"/>
      <c r="EVH55" s="290"/>
      <c r="EVI55" s="290"/>
      <c r="EVJ55" s="290"/>
      <c r="EVK55" s="290"/>
      <c r="EVL55" s="290"/>
      <c r="EVM55" s="290"/>
      <c r="EVN55" s="290"/>
      <c r="EVO55" s="290"/>
      <c r="EVP55" s="290"/>
      <c r="EVQ55" s="290"/>
      <c r="EVR55" s="290"/>
      <c r="EVS55" s="290"/>
      <c r="EVT55" s="290"/>
      <c r="EVU55" s="290"/>
      <c r="EVV55" s="290"/>
      <c r="EVW55" s="290"/>
      <c r="EVX55" s="290"/>
      <c r="EVY55" s="290"/>
      <c r="EVZ55" s="290"/>
      <c r="EWA55" s="290"/>
      <c r="EWB55" s="290"/>
      <c r="EWC55" s="290"/>
      <c r="EWD55" s="290"/>
      <c r="EWE55" s="290"/>
      <c r="EWF55" s="290"/>
      <c r="EWG55" s="290"/>
      <c r="EWH55" s="290"/>
      <c r="EWI55" s="290"/>
      <c r="EWJ55" s="290"/>
      <c r="EWK55" s="290"/>
      <c r="EWL55" s="290"/>
      <c r="EWM55" s="290"/>
      <c r="EWN55" s="290"/>
      <c r="EWO55" s="290"/>
      <c r="EWP55" s="290"/>
      <c r="EWQ55" s="290"/>
      <c r="EWR55" s="290"/>
      <c r="EWS55" s="290"/>
      <c r="EWT55" s="290"/>
      <c r="EWU55" s="290"/>
      <c r="EWV55" s="290"/>
      <c r="EWW55" s="290"/>
      <c r="EWX55" s="290"/>
      <c r="EWY55" s="290"/>
      <c r="EWZ55" s="290"/>
      <c r="EXA55" s="290"/>
      <c r="EXB55" s="290"/>
      <c r="EXC55" s="290"/>
      <c r="EXD55" s="290"/>
      <c r="EXE55" s="290"/>
      <c r="EXF55" s="290"/>
      <c r="EXG55" s="290"/>
      <c r="EXH55" s="290"/>
      <c r="EXI55" s="290"/>
      <c r="EXJ55" s="290"/>
      <c r="EXK55" s="290"/>
      <c r="EXL55" s="290"/>
      <c r="EXM55" s="290"/>
      <c r="EXN55" s="290"/>
      <c r="EXO55" s="290"/>
      <c r="EXP55" s="290"/>
      <c r="EXQ55" s="290"/>
      <c r="EXR55" s="290"/>
      <c r="EXS55" s="290"/>
      <c r="EXT55" s="290"/>
      <c r="EXU55" s="290"/>
      <c r="EXV55" s="290"/>
      <c r="EXW55" s="290"/>
      <c r="EXX55" s="290"/>
      <c r="EXY55" s="290"/>
      <c r="EXZ55" s="290"/>
      <c r="EYA55" s="290"/>
      <c r="EYB55" s="290"/>
      <c r="EYC55" s="290"/>
      <c r="EYD55" s="290"/>
      <c r="EYE55" s="290"/>
      <c r="EYF55" s="290"/>
      <c r="EYG55" s="290"/>
      <c r="EYH55" s="290"/>
      <c r="EYI55" s="290"/>
      <c r="EYJ55" s="290"/>
      <c r="EYK55" s="290"/>
      <c r="EYL55" s="290"/>
      <c r="EYM55" s="290"/>
      <c r="EYN55" s="290"/>
      <c r="EYO55" s="290"/>
      <c r="EYP55" s="290"/>
      <c r="EYQ55" s="290"/>
      <c r="EYR55" s="290"/>
      <c r="EYS55" s="290"/>
      <c r="EYT55" s="290"/>
      <c r="EYU55" s="290"/>
      <c r="EYV55" s="290"/>
      <c r="EYW55" s="290"/>
      <c r="EYX55" s="290"/>
      <c r="EYY55" s="290"/>
      <c r="EYZ55" s="290"/>
      <c r="EZA55" s="290"/>
      <c r="EZB55" s="290"/>
      <c r="EZC55" s="290"/>
      <c r="EZD55" s="290"/>
      <c r="EZE55" s="290"/>
      <c r="EZF55" s="290"/>
      <c r="EZG55" s="290"/>
      <c r="EZH55" s="290"/>
      <c r="EZI55" s="290"/>
      <c r="EZJ55" s="290"/>
      <c r="EZK55" s="290"/>
      <c r="EZL55" s="290"/>
      <c r="EZM55" s="290"/>
      <c r="EZN55" s="290"/>
      <c r="EZO55" s="290"/>
      <c r="EZP55" s="290"/>
      <c r="EZQ55" s="290"/>
      <c r="EZR55" s="290"/>
      <c r="EZS55" s="290"/>
      <c r="EZT55" s="290"/>
      <c r="EZU55" s="290"/>
      <c r="EZV55" s="290"/>
      <c r="EZW55" s="290"/>
      <c r="EZX55" s="290"/>
      <c r="EZY55" s="290"/>
      <c r="EZZ55" s="290"/>
      <c r="FAA55" s="290"/>
      <c r="FAB55" s="290"/>
      <c r="FAC55" s="290"/>
      <c r="FAD55" s="290"/>
      <c r="FAE55" s="290"/>
      <c r="FAF55" s="290"/>
      <c r="FAG55" s="290"/>
      <c r="FAH55" s="290"/>
      <c r="FAI55" s="290"/>
      <c r="FAJ55" s="290"/>
      <c r="FAK55" s="290"/>
      <c r="FAL55" s="290"/>
      <c r="FAM55" s="290"/>
      <c r="FAN55" s="290"/>
      <c r="FAO55" s="290"/>
      <c r="FAP55" s="290"/>
      <c r="FAQ55" s="290"/>
      <c r="FAR55" s="290"/>
      <c r="FAS55" s="290"/>
      <c r="FAT55" s="290"/>
      <c r="FAU55" s="290"/>
      <c r="FAV55" s="290"/>
      <c r="FAW55" s="290"/>
      <c r="FAX55" s="290"/>
      <c r="FAY55" s="290"/>
      <c r="FAZ55" s="290"/>
      <c r="FBA55" s="290"/>
      <c r="FBB55" s="290"/>
      <c r="FBC55" s="290"/>
      <c r="FBD55" s="290"/>
      <c r="FBE55" s="290"/>
      <c r="FBF55" s="290"/>
      <c r="FBG55" s="290"/>
      <c r="FBH55" s="290"/>
      <c r="FBI55" s="290"/>
      <c r="FBJ55" s="290"/>
      <c r="FBK55" s="290"/>
      <c r="FBL55" s="290"/>
      <c r="FBM55" s="290"/>
      <c r="FBN55" s="290"/>
      <c r="FBO55" s="290"/>
      <c r="FBP55" s="290"/>
      <c r="FBQ55" s="290"/>
      <c r="FBR55" s="290"/>
      <c r="FBS55" s="290"/>
      <c r="FBT55" s="290"/>
      <c r="FBU55" s="290"/>
      <c r="FBV55" s="290"/>
      <c r="FBW55" s="290"/>
      <c r="FBX55" s="290"/>
      <c r="FBY55" s="290"/>
      <c r="FBZ55" s="290"/>
      <c r="FCA55" s="290"/>
      <c r="FCB55" s="290"/>
      <c r="FCC55" s="290"/>
      <c r="FCD55" s="290"/>
      <c r="FCE55" s="290"/>
      <c r="FCF55" s="290"/>
      <c r="FCG55" s="290"/>
      <c r="FCH55" s="290"/>
      <c r="FCI55" s="290"/>
      <c r="FCJ55" s="290"/>
      <c r="FCK55" s="290"/>
      <c r="FCL55" s="290"/>
      <c r="FCM55" s="290"/>
      <c r="FCN55" s="290"/>
      <c r="FCO55" s="290"/>
      <c r="FCP55" s="290"/>
      <c r="FCQ55" s="290"/>
      <c r="FCR55" s="290"/>
      <c r="FCS55" s="290"/>
      <c r="FCT55" s="290"/>
      <c r="FCU55" s="290"/>
      <c r="FCV55" s="290"/>
      <c r="FCW55" s="290"/>
      <c r="FCX55" s="290"/>
      <c r="FCY55" s="290"/>
      <c r="FCZ55" s="290"/>
      <c r="FDA55" s="290"/>
      <c r="FDB55" s="290"/>
      <c r="FDC55" s="290"/>
      <c r="FDD55" s="290"/>
      <c r="FDE55" s="290"/>
      <c r="FDF55" s="290"/>
      <c r="FDG55" s="290"/>
      <c r="FDH55" s="290"/>
      <c r="FDI55" s="290"/>
      <c r="FDJ55" s="290"/>
      <c r="FDK55" s="290"/>
      <c r="FDL55" s="290"/>
      <c r="FDM55" s="290"/>
      <c r="FDN55" s="290"/>
      <c r="FDO55" s="290"/>
      <c r="FDP55" s="290"/>
      <c r="FDQ55" s="290"/>
      <c r="FDR55" s="290"/>
      <c r="FDS55" s="290"/>
      <c r="FDT55" s="290"/>
      <c r="FDU55" s="290"/>
      <c r="FDV55" s="290"/>
      <c r="FDW55" s="290"/>
      <c r="FDX55" s="290"/>
      <c r="FDY55" s="290"/>
      <c r="FDZ55" s="290"/>
      <c r="FEA55" s="290"/>
      <c r="FEB55" s="290"/>
      <c r="FEC55" s="290"/>
      <c r="FED55" s="290"/>
      <c r="FEE55" s="290"/>
      <c r="FEF55" s="290"/>
      <c r="FEG55" s="290"/>
      <c r="FEH55" s="290"/>
      <c r="FEI55" s="290"/>
      <c r="FEJ55" s="290"/>
      <c r="FEK55" s="290"/>
      <c r="FEL55" s="290"/>
      <c r="FEM55" s="290"/>
      <c r="FEN55" s="290"/>
      <c r="FEO55" s="290"/>
      <c r="FEP55" s="290"/>
      <c r="FEQ55" s="290"/>
      <c r="FER55" s="290"/>
      <c r="FES55" s="290"/>
      <c r="FET55" s="290"/>
      <c r="FEU55" s="290"/>
      <c r="FEV55" s="290"/>
      <c r="FEW55" s="290"/>
      <c r="FEX55" s="290"/>
      <c r="FEY55" s="290"/>
      <c r="FEZ55" s="290"/>
      <c r="FFA55" s="290"/>
      <c r="FFB55" s="290"/>
      <c r="FFC55" s="290"/>
      <c r="FFD55" s="290"/>
      <c r="FFE55" s="290"/>
      <c r="FFF55" s="290"/>
      <c r="FFG55" s="290"/>
      <c r="FFH55" s="290"/>
      <c r="FFI55" s="290"/>
      <c r="FFJ55" s="290"/>
      <c r="FFK55" s="290"/>
      <c r="FFL55" s="290"/>
      <c r="FFM55" s="290"/>
      <c r="FFN55" s="290"/>
      <c r="FFO55" s="290"/>
      <c r="FFP55" s="290"/>
      <c r="FFQ55" s="290"/>
      <c r="FFR55" s="290"/>
      <c r="FFS55" s="290"/>
      <c r="FFT55" s="290"/>
      <c r="FFU55" s="290"/>
      <c r="FFV55" s="290"/>
      <c r="FFW55" s="290"/>
      <c r="FFX55" s="290"/>
      <c r="FFY55" s="290"/>
      <c r="FFZ55" s="290"/>
      <c r="FGA55" s="290"/>
      <c r="FGB55" s="290"/>
      <c r="FGC55" s="290"/>
      <c r="FGD55" s="290"/>
      <c r="FGE55" s="290"/>
      <c r="FGF55" s="290"/>
      <c r="FGG55" s="290"/>
      <c r="FGH55" s="290"/>
      <c r="FGI55" s="290"/>
      <c r="FGJ55" s="290"/>
      <c r="FGK55" s="290"/>
      <c r="FGL55" s="290"/>
      <c r="FGM55" s="290"/>
      <c r="FGN55" s="290"/>
      <c r="FGO55" s="290"/>
      <c r="FGP55" s="290"/>
      <c r="FGQ55" s="290"/>
      <c r="FGR55" s="290"/>
      <c r="FGS55" s="290"/>
      <c r="FGT55" s="290"/>
      <c r="FGU55" s="290"/>
      <c r="FGV55" s="290"/>
      <c r="FGW55" s="290"/>
      <c r="FGX55" s="290"/>
      <c r="FGY55" s="290"/>
      <c r="FGZ55" s="290"/>
      <c r="FHA55" s="290"/>
      <c r="FHB55" s="290"/>
      <c r="FHC55" s="290"/>
      <c r="FHD55" s="290"/>
      <c r="FHE55" s="290"/>
      <c r="FHF55" s="290"/>
      <c r="FHG55" s="290"/>
      <c r="FHH55" s="290"/>
      <c r="FHI55" s="290"/>
      <c r="FHJ55" s="290"/>
      <c r="FHK55" s="290"/>
      <c r="FHL55" s="290"/>
      <c r="FHM55" s="290"/>
      <c r="FHN55" s="290"/>
      <c r="FHO55" s="290"/>
      <c r="FHP55" s="290"/>
      <c r="FHQ55" s="290"/>
      <c r="FHR55" s="290"/>
      <c r="FHS55" s="290"/>
      <c r="FHT55" s="290"/>
      <c r="FHU55" s="290"/>
      <c r="FHV55" s="290"/>
      <c r="FHW55" s="290"/>
      <c r="FHX55" s="290"/>
      <c r="FHY55" s="290"/>
      <c r="FHZ55" s="290"/>
      <c r="FIA55" s="290"/>
      <c r="FIB55" s="290"/>
      <c r="FIC55" s="290"/>
      <c r="FID55" s="290"/>
      <c r="FIE55" s="290"/>
      <c r="FIF55" s="290"/>
      <c r="FIG55" s="290"/>
      <c r="FIH55" s="290"/>
      <c r="FII55" s="290"/>
      <c r="FIJ55" s="290"/>
      <c r="FIK55" s="290"/>
      <c r="FIL55" s="290"/>
      <c r="FIM55" s="290"/>
      <c r="FIN55" s="290"/>
      <c r="FIO55" s="290"/>
      <c r="FIP55" s="290"/>
      <c r="FIQ55" s="290"/>
      <c r="FIR55" s="290"/>
      <c r="FIS55" s="290"/>
      <c r="FIT55" s="290"/>
      <c r="FIU55" s="290"/>
      <c r="FIV55" s="290"/>
      <c r="FIW55" s="290"/>
      <c r="FIX55" s="290"/>
      <c r="FIY55" s="290"/>
      <c r="FIZ55" s="290"/>
      <c r="FJA55" s="290"/>
      <c r="FJB55" s="290"/>
      <c r="FJC55" s="290"/>
      <c r="FJD55" s="290"/>
      <c r="FJE55" s="290"/>
      <c r="FJF55" s="290"/>
      <c r="FJG55" s="290"/>
      <c r="FJH55" s="290"/>
      <c r="FJI55" s="290"/>
      <c r="FJJ55" s="290"/>
      <c r="FJK55" s="290"/>
      <c r="FJL55" s="290"/>
      <c r="FJM55" s="290"/>
      <c r="FJN55" s="290"/>
      <c r="FJO55" s="290"/>
      <c r="FJP55" s="290"/>
      <c r="FJQ55" s="290"/>
      <c r="FJR55" s="290"/>
      <c r="FJS55" s="290"/>
      <c r="FJT55" s="290"/>
      <c r="FJU55" s="290"/>
      <c r="FJV55" s="290"/>
      <c r="FJW55" s="290"/>
      <c r="FJX55" s="290"/>
      <c r="FJY55" s="290"/>
      <c r="FJZ55" s="290"/>
      <c r="FKA55" s="290"/>
      <c r="FKB55" s="290"/>
      <c r="FKC55" s="290"/>
      <c r="FKD55" s="290"/>
      <c r="FKE55" s="290"/>
      <c r="FKF55" s="290"/>
      <c r="FKG55" s="290"/>
      <c r="FKH55" s="290"/>
      <c r="FKI55" s="290"/>
      <c r="FKJ55" s="290"/>
      <c r="FKK55" s="290"/>
      <c r="FKL55" s="290"/>
      <c r="FKM55" s="290"/>
      <c r="FKN55" s="290"/>
      <c r="FKO55" s="290"/>
      <c r="FKP55" s="290"/>
      <c r="FKQ55" s="290"/>
      <c r="FKR55" s="290"/>
      <c r="FKS55" s="290"/>
      <c r="FKT55" s="290"/>
      <c r="FKU55" s="290"/>
      <c r="FKV55" s="290"/>
      <c r="FKW55" s="290"/>
      <c r="FKX55" s="290"/>
      <c r="FKY55" s="290"/>
      <c r="FKZ55" s="290"/>
      <c r="FLA55" s="290"/>
      <c r="FLB55" s="290"/>
      <c r="FLC55" s="290"/>
      <c r="FLD55" s="290"/>
      <c r="FLE55" s="290"/>
      <c r="FLF55" s="290"/>
      <c r="FLG55" s="290"/>
      <c r="FLH55" s="290"/>
      <c r="FLI55" s="290"/>
      <c r="FLJ55" s="290"/>
      <c r="FLK55" s="290"/>
      <c r="FLL55" s="290"/>
      <c r="FLM55" s="290"/>
      <c r="FLN55" s="290"/>
      <c r="FLO55" s="290"/>
      <c r="FLP55" s="290"/>
      <c r="FLQ55" s="290"/>
      <c r="FLR55" s="290"/>
      <c r="FLS55" s="290"/>
      <c r="FLT55" s="290"/>
      <c r="FLU55" s="290"/>
      <c r="FLV55" s="290"/>
      <c r="FLW55" s="290"/>
      <c r="FLX55" s="290"/>
      <c r="FLY55" s="290"/>
      <c r="FLZ55" s="290"/>
      <c r="FMA55" s="290"/>
      <c r="FMB55" s="290"/>
      <c r="FMC55" s="290"/>
      <c r="FMD55" s="290"/>
      <c r="FME55" s="290"/>
      <c r="FMF55" s="290"/>
      <c r="FMG55" s="290"/>
      <c r="FMH55" s="290"/>
      <c r="FMI55" s="290"/>
      <c r="FMJ55" s="290"/>
      <c r="FMK55" s="290"/>
      <c r="FML55" s="290"/>
      <c r="FMM55" s="290"/>
      <c r="FMN55" s="290"/>
      <c r="FMO55" s="290"/>
      <c r="FMP55" s="290"/>
      <c r="FMQ55" s="290"/>
      <c r="FMR55" s="290"/>
      <c r="FMS55" s="290"/>
      <c r="FMT55" s="290"/>
      <c r="FMU55" s="290"/>
      <c r="FMV55" s="290"/>
      <c r="FMW55" s="290"/>
      <c r="FMX55" s="290"/>
      <c r="FMY55" s="290"/>
      <c r="FMZ55" s="290"/>
      <c r="FNA55" s="290"/>
      <c r="FNB55" s="290"/>
      <c r="FNC55" s="290"/>
      <c r="FND55" s="290"/>
      <c r="FNE55" s="290"/>
      <c r="FNF55" s="290"/>
      <c r="FNG55" s="290"/>
      <c r="FNH55" s="290"/>
      <c r="FNI55" s="290"/>
      <c r="FNJ55" s="290"/>
      <c r="FNK55" s="290"/>
      <c r="FNL55" s="290"/>
      <c r="FNM55" s="290"/>
      <c r="FNN55" s="290"/>
      <c r="FNO55" s="290"/>
      <c r="FNP55" s="290"/>
      <c r="FNQ55" s="290"/>
      <c r="FNR55" s="290"/>
      <c r="FNS55" s="290"/>
      <c r="FNT55" s="290"/>
      <c r="FNU55" s="290"/>
      <c r="FNV55" s="290"/>
      <c r="FNW55" s="290"/>
      <c r="FNX55" s="290"/>
      <c r="FNY55" s="290"/>
      <c r="FNZ55" s="290"/>
      <c r="FOA55" s="290"/>
      <c r="FOB55" s="290"/>
      <c r="FOC55" s="290"/>
      <c r="FOD55" s="290"/>
      <c r="FOE55" s="290"/>
      <c r="FOF55" s="290"/>
      <c r="FOG55" s="290"/>
      <c r="FOH55" s="290"/>
      <c r="FOI55" s="290"/>
      <c r="FOJ55" s="290"/>
      <c r="FOK55" s="290"/>
      <c r="FOL55" s="290"/>
      <c r="FOM55" s="290"/>
      <c r="FON55" s="290"/>
      <c r="FOO55" s="290"/>
      <c r="FOP55" s="290"/>
      <c r="FOQ55" s="290"/>
      <c r="FOR55" s="290"/>
      <c r="FOS55" s="290"/>
      <c r="FOT55" s="290"/>
      <c r="FOU55" s="290"/>
      <c r="FOV55" s="290"/>
      <c r="FOW55" s="290"/>
      <c r="FOX55" s="290"/>
      <c r="FOY55" s="290"/>
      <c r="FOZ55" s="290"/>
      <c r="FPA55" s="290"/>
      <c r="FPB55" s="290"/>
      <c r="FPC55" s="290"/>
      <c r="FPD55" s="290"/>
      <c r="FPE55" s="290"/>
      <c r="FPF55" s="290"/>
      <c r="FPG55" s="290"/>
      <c r="FPH55" s="290"/>
      <c r="FPI55" s="290"/>
      <c r="FPJ55" s="290"/>
      <c r="FPK55" s="290"/>
      <c r="FPL55" s="290"/>
      <c r="FPM55" s="290"/>
      <c r="FPN55" s="290"/>
      <c r="FPO55" s="290"/>
      <c r="FPP55" s="290"/>
      <c r="FPQ55" s="290"/>
      <c r="FPR55" s="290"/>
      <c r="FPS55" s="290"/>
      <c r="FPT55" s="290"/>
      <c r="FPU55" s="290"/>
      <c r="FPV55" s="290"/>
      <c r="FPW55" s="290"/>
      <c r="FPX55" s="290"/>
      <c r="FPY55" s="290"/>
      <c r="FPZ55" s="290"/>
      <c r="FQA55" s="290"/>
      <c r="FQB55" s="290"/>
      <c r="FQC55" s="290"/>
      <c r="FQD55" s="290"/>
      <c r="FQE55" s="290"/>
      <c r="FQF55" s="290"/>
      <c r="FQG55" s="290"/>
      <c r="FQH55" s="290"/>
      <c r="FQI55" s="290"/>
      <c r="FQJ55" s="290"/>
      <c r="FQK55" s="290"/>
      <c r="FQL55" s="290"/>
      <c r="FQM55" s="290"/>
      <c r="FQN55" s="290"/>
      <c r="FQO55" s="290"/>
      <c r="FQP55" s="290"/>
      <c r="FQQ55" s="290"/>
      <c r="FQR55" s="290"/>
      <c r="FQS55" s="290"/>
      <c r="FQT55" s="290"/>
      <c r="FQU55" s="290"/>
      <c r="FQV55" s="290"/>
      <c r="FQW55" s="290"/>
      <c r="FQX55" s="290"/>
      <c r="FQY55" s="290"/>
      <c r="FQZ55" s="290"/>
      <c r="FRA55" s="290"/>
      <c r="FRB55" s="290"/>
      <c r="FRC55" s="290"/>
      <c r="FRD55" s="290"/>
      <c r="FRE55" s="290"/>
      <c r="FRF55" s="290"/>
      <c r="FRG55" s="290"/>
      <c r="FRH55" s="290"/>
      <c r="FRI55" s="290"/>
      <c r="FRJ55" s="290"/>
      <c r="FRK55" s="290"/>
      <c r="FRL55" s="290"/>
      <c r="FRM55" s="290"/>
      <c r="FRN55" s="290"/>
      <c r="FRO55" s="290"/>
      <c r="FRP55" s="290"/>
      <c r="FRQ55" s="290"/>
      <c r="FRR55" s="290"/>
      <c r="FRS55" s="290"/>
      <c r="FRT55" s="290"/>
      <c r="FRU55" s="290"/>
      <c r="FRV55" s="290"/>
      <c r="FRW55" s="290"/>
      <c r="FRX55" s="290"/>
      <c r="FRY55" s="290"/>
      <c r="FRZ55" s="290"/>
      <c r="FSA55" s="290"/>
      <c r="FSB55" s="290"/>
      <c r="FSC55" s="290"/>
      <c r="FSD55" s="290"/>
      <c r="FSE55" s="290"/>
      <c r="FSF55" s="290"/>
      <c r="FSG55" s="290"/>
      <c r="FSH55" s="290"/>
      <c r="FSI55" s="290"/>
      <c r="FSJ55" s="290"/>
      <c r="FSK55" s="290"/>
      <c r="FSL55" s="290"/>
      <c r="FSM55" s="290"/>
      <c r="FSN55" s="290"/>
      <c r="FSO55" s="290"/>
      <c r="FSP55" s="290"/>
      <c r="FSQ55" s="290"/>
      <c r="FSR55" s="290"/>
      <c r="FSS55" s="290"/>
      <c r="FST55" s="290"/>
      <c r="FSU55" s="290"/>
      <c r="FSV55" s="290"/>
      <c r="FSW55" s="290"/>
      <c r="FSX55" s="290"/>
      <c r="FSY55" s="290"/>
      <c r="FSZ55" s="290"/>
      <c r="FTA55" s="290"/>
      <c r="FTB55" s="290"/>
      <c r="FTC55" s="290"/>
      <c r="FTD55" s="290"/>
      <c r="FTE55" s="290"/>
      <c r="FTF55" s="290"/>
      <c r="FTG55" s="290"/>
      <c r="FTH55" s="290"/>
      <c r="FTI55" s="290"/>
      <c r="FTJ55" s="290"/>
      <c r="FTK55" s="290"/>
      <c r="FTL55" s="290"/>
      <c r="FTM55" s="290"/>
      <c r="FTN55" s="290"/>
      <c r="FTO55" s="290"/>
      <c r="FTP55" s="290"/>
      <c r="FTQ55" s="290"/>
      <c r="FTR55" s="290"/>
      <c r="FTS55" s="290"/>
      <c r="FTT55" s="290"/>
      <c r="FTU55" s="290"/>
      <c r="FTV55" s="290"/>
      <c r="FTW55" s="290"/>
      <c r="FTX55" s="290"/>
      <c r="FTY55" s="290"/>
      <c r="FTZ55" s="290"/>
      <c r="FUA55" s="290"/>
      <c r="FUB55" s="290"/>
      <c r="FUC55" s="290"/>
      <c r="FUD55" s="290"/>
      <c r="FUE55" s="290"/>
      <c r="FUF55" s="290"/>
      <c r="FUG55" s="290"/>
      <c r="FUH55" s="290"/>
      <c r="FUI55" s="290"/>
      <c r="FUJ55" s="290"/>
      <c r="FUK55" s="290"/>
      <c r="FUL55" s="290"/>
      <c r="FUM55" s="290"/>
      <c r="FUN55" s="290"/>
      <c r="FUO55" s="290"/>
      <c r="FUP55" s="290"/>
      <c r="FUQ55" s="290"/>
      <c r="FUR55" s="290"/>
      <c r="FUS55" s="290"/>
      <c r="FUT55" s="290"/>
      <c r="FUU55" s="290"/>
      <c r="FUV55" s="290"/>
      <c r="FUW55" s="290"/>
      <c r="FUX55" s="290"/>
      <c r="FUY55" s="290"/>
      <c r="FUZ55" s="290"/>
      <c r="FVA55" s="290"/>
      <c r="FVB55" s="290"/>
      <c r="FVC55" s="290"/>
      <c r="FVD55" s="290"/>
      <c r="FVE55" s="290"/>
      <c r="FVF55" s="290"/>
      <c r="FVG55" s="290"/>
      <c r="FVH55" s="290"/>
      <c r="FVI55" s="290"/>
      <c r="FVJ55" s="290"/>
      <c r="FVK55" s="290"/>
      <c r="FVL55" s="290"/>
      <c r="FVM55" s="290"/>
      <c r="FVN55" s="290"/>
      <c r="FVO55" s="290"/>
      <c r="FVP55" s="290"/>
      <c r="FVQ55" s="290"/>
      <c r="FVR55" s="290"/>
      <c r="FVS55" s="290"/>
      <c r="FVT55" s="290"/>
      <c r="FVU55" s="290"/>
      <c r="FVV55" s="290"/>
      <c r="FVW55" s="290"/>
      <c r="FVX55" s="290"/>
      <c r="FVY55" s="290"/>
      <c r="FVZ55" s="290"/>
      <c r="FWA55" s="290"/>
      <c r="FWB55" s="290"/>
      <c r="FWC55" s="290"/>
      <c r="FWD55" s="290"/>
      <c r="FWE55" s="290"/>
      <c r="FWF55" s="290"/>
      <c r="FWG55" s="290"/>
      <c r="FWH55" s="290"/>
      <c r="FWI55" s="290"/>
      <c r="FWJ55" s="290"/>
      <c r="FWK55" s="290"/>
      <c r="FWL55" s="290"/>
      <c r="FWM55" s="290"/>
      <c r="FWN55" s="290"/>
      <c r="FWO55" s="290"/>
      <c r="FWP55" s="290"/>
      <c r="FWQ55" s="290"/>
      <c r="FWR55" s="290"/>
      <c r="FWS55" s="290"/>
      <c r="FWT55" s="290"/>
      <c r="FWU55" s="290"/>
      <c r="FWV55" s="290"/>
      <c r="FWW55" s="290"/>
      <c r="FWX55" s="290"/>
      <c r="FWY55" s="290"/>
      <c r="FWZ55" s="290"/>
      <c r="FXA55" s="290"/>
      <c r="FXB55" s="290"/>
      <c r="FXC55" s="290"/>
      <c r="FXD55" s="290"/>
      <c r="FXE55" s="290"/>
      <c r="FXF55" s="290"/>
      <c r="FXG55" s="290"/>
      <c r="FXH55" s="290"/>
      <c r="FXI55" s="290"/>
      <c r="FXJ55" s="290"/>
      <c r="FXK55" s="290"/>
      <c r="FXL55" s="290"/>
      <c r="FXM55" s="290"/>
      <c r="FXN55" s="290"/>
      <c r="FXO55" s="290"/>
      <c r="FXP55" s="290"/>
      <c r="FXQ55" s="290"/>
      <c r="FXR55" s="290"/>
      <c r="FXS55" s="290"/>
      <c r="FXT55" s="290"/>
      <c r="FXU55" s="290"/>
      <c r="FXV55" s="290"/>
      <c r="FXW55" s="290"/>
      <c r="FXX55" s="290"/>
      <c r="FXY55" s="290"/>
      <c r="FXZ55" s="290"/>
      <c r="FYA55" s="290"/>
      <c r="FYB55" s="290"/>
      <c r="FYC55" s="290"/>
      <c r="FYD55" s="290"/>
      <c r="FYE55" s="290"/>
      <c r="FYF55" s="290"/>
      <c r="FYG55" s="290"/>
      <c r="FYH55" s="290"/>
      <c r="FYI55" s="290"/>
      <c r="FYJ55" s="290"/>
      <c r="FYK55" s="290"/>
      <c r="FYL55" s="290"/>
      <c r="FYM55" s="290"/>
      <c r="FYN55" s="290"/>
      <c r="FYO55" s="290"/>
      <c r="FYP55" s="290"/>
      <c r="FYQ55" s="290"/>
      <c r="FYR55" s="290"/>
      <c r="FYS55" s="290"/>
      <c r="FYT55" s="290"/>
      <c r="FYU55" s="290"/>
      <c r="FYV55" s="290"/>
      <c r="FYW55" s="290"/>
      <c r="FYX55" s="290"/>
      <c r="FYY55" s="290"/>
      <c r="FYZ55" s="290"/>
      <c r="FZA55" s="290"/>
      <c r="FZB55" s="290"/>
      <c r="FZC55" s="290"/>
      <c r="FZD55" s="290"/>
      <c r="FZE55" s="290"/>
      <c r="FZF55" s="290"/>
      <c r="FZG55" s="290"/>
      <c r="FZH55" s="290"/>
      <c r="FZI55" s="290"/>
      <c r="FZJ55" s="290"/>
      <c r="FZK55" s="290"/>
      <c r="FZL55" s="290"/>
      <c r="FZM55" s="290"/>
      <c r="FZN55" s="290"/>
      <c r="FZO55" s="290"/>
      <c r="FZP55" s="290"/>
      <c r="FZQ55" s="290"/>
      <c r="FZR55" s="290"/>
      <c r="FZS55" s="290"/>
      <c r="FZT55" s="290"/>
      <c r="FZU55" s="290"/>
      <c r="FZV55" s="290"/>
      <c r="FZW55" s="290"/>
      <c r="FZX55" s="290"/>
      <c r="FZY55" s="290"/>
      <c r="FZZ55" s="290"/>
      <c r="GAA55" s="290"/>
      <c r="GAB55" s="290"/>
      <c r="GAC55" s="290"/>
      <c r="GAD55" s="290"/>
      <c r="GAE55" s="290"/>
      <c r="GAF55" s="290"/>
      <c r="GAG55" s="290"/>
      <c r="GAH55" s="290"/>
      <c r="GAI55" s="290"/>
      <c r="GAJ55" s="290"/>
      <c r="GAK55" s="290"/>
      <c r="GAL55" s="290"/>
      <c r="GAM55" s="290"/>
      <c r="GAN55" s="290"/>
      <c r="GAO55" s="290"/>
      <c r="GAP55" s="290"/>
      <c r="GAQ55" s="290"/>
      <c r="GAR55" s="290"/>
      <c r="GAS55" s="290"/>
      <c r="GAT55" s="290"/>
      <c r="GAU55" s="290"/>
      <c r="GAV55" s="290"/>
      <c r="GAW55" s="290"/>
      <c r="GAX55" s="290"/>
      <c r="GAY55" s="290"/>
      <c r="GAZ55" s="290"/>
      <c r="GBA55" s="290"/>
      <c r="GBB55" s="290"/>
      <c r="GBC55" s="290"/>
      <c r="GBD55" s="290"/>
      <c r="GBE55" s="290"/>
      <c r="GBF55" s="290"/>
      <c r="GBG55" s="290"/>
      <c r="GBH55" s="290"/>
      <c r="GBI55" s="290"/>
      <c r="GBJ55" s="290"/>
      <c r="GBK55" s="290"/>
      <c r="GBL55" s="290"/>
      <c r="GBM55" s="290"/>
      <c r="GBN55" s="290"/>
      <c r="GBO55" s="290"/>
      <c r="GBP55" s="290"/>
      <c r="GBQ55" s="290"/>
      <c r="GBR55" s="290"/>
      <c r="GBS55" s="290"/>
      <c r="GBT55" s="290"/>
      <c r="GBU55" s="290"/>
      <c r="GBV55" s="290"/>
      <c r="GBW55" s="290"/>
      <c r="GBX55" s="290"/>
      <c r="GBY55" s="290"/>
      <c r="GBZ55" s="290"/>
      <c r="GCA55" s="290"/>
      <c r="GCB55" s="290"/>
      <c r="GCC55" s="290"/>
      <c r="GCD55" s="290"/>
      <c r="GCE55" s="290"/>
      <c r="GCF55" s="290"/>
      <c r="GCG55" s="290"/>
      <c r="GCH55" s="290"/>
      <c r="GCI55" s="290"/>
      <c r="GCJ55" s="290"/>
      <c r="GCK55" s="290"/>
      <c r="GCL55" s="290"/>
      <c r="GCM55" s="290"/>
      <c r="GCN55" s="290"/>
      <c r="GCO55" s="290"/>
      <c r="GCP55" s="290"/>
      <c r="GCQ55" s="290"/>
      <c r="GCR55" s="290"/>
      <c r="GCS55" s="290"/>
      <c r="GCT55" s="290"/>
      <c r="GCU55" s="290"/>
      <c r="GCV55" s="290"/>
      <c r="GCW55" s="290"/>
      <c r="GCX55" s="290"/>
      <c r="GCY55" s="290"/>
      <c r="GCZ55" s="290"/>
      <c r="GDA55" s="290"/>
      <c r="GDB55" s="290"/>
      <c r="GDC55" s="290"/>
      <c r="GDD55" s="290"/>
      <c r="GDE55" s="290"/>
      <c r="GDF55" s="290"/>
      <c r="GDG55" s="290"/>
      <c r="GDH55" s="290"/>
      <c r="GDI55" s="290"/>
      <c r="GDJ55" s="290"/>
      <c r="GDK55" s="290"/>
      <c r="GDL55" s="290"/>
      <c r="GDM55" s="290"/>
      <c r="GDN55" s="290"/>
      <c r="GDO55" s="290"/>
      <c r="GDP55" s="290"/>
      <c r="GDQ55" s="290"/>
      <c r="GDR55" s="290"/>
      <c r="GDS55" s="290"/>
      <c r="GDT55" s="290"/>
      <c r="GDU55" s="290"/>
      <c r="GDV55" s="290"/>
      <c r="GDW55" s="290"/>
      <c r="GDX55" s="290"/>
      <c r="GDY55" s="290"/>
      <c r="GDZ55" s="290"/>
      <c r="GEA55" s="290"/>
      <c r="GEB55" s="290"/>
      <c r="GEC55" s="290"/>
      <c r="GED55" s="290"/>
      <c r="GEE55" s="290"/>
      <c r="GEF55" s="290"/>
      <c r="GEG55" s="290"/>
      <c r="GEH55" s="290"/>
      <c r="GEI55" s="290"/>
      <c r="GEJ55" s="290"/>
      <c r="GEK55" s="290"/>
      <c r="GEL55" s="290"/>
      <c r="GEM55" s="290"/>
      <c r="GEN55" s="290"/>
      <c r="GEO55" s="290"/>
      <c r="GEP55" s="290"/>
      <c r="GEQ55" s="290"/>
      <c r="GER55" s="290"/>
      <c r="GES55" s="290"/>
      <c r="GET55" s="290"/>
      <c r="GEU55" s="290"/>
      <c r="GEV55" s="290"/>
      <c r="GEW55" s="290"/>
      <c r="GEX55" s="290"/>
      <c r="GEY55" s="290"/>
      <c r="GEZ55" s="290"/>
      <c r="GFA55" s="290"/>
      <c r="GFB55" s="290"/>
      <c r="GFC55" s="290"/>
      <c r="GFD55" s="290"/>
      <c r="GFE55" s="290"/>
      <c r="GFF55" s="290"/>
      <c r="GFG55" s="290"/>
      <c r="GFH55" s="290"/>
      <c r="GFI55" s="290"/>
      <c r="GFJ55" s="290"/>
      <c r="GFK55" s="290"/>
      <c r="GFL55" s="290"/>
      <c r="GFM55" s="290"/>
      <c r="GFN55" s="290"/>
      <c r="GFO55" s="290"/>
      <c r="GFP55" s="290"/>
      <c r="GFQ55" s="290"/>
      <c r="GFR55" s="290"/>
      <c r="GFS55" s="290"/>
      <c r="GFT55" s="290"/>
      <c r="GFU55" s="290"/>
      <c r="GFV55" s="290"/>
      <c r="GFW55" s="290"/>
      <c r="GFX55" s="290"/>
      <c r="GFY55" s="290"/>
      <c r="GFZ55" s="290"/>
      <c r="GGA55" s="290"/>
      <c r="GGB55" s="290"/>
      <c r="GGC55" s="290"/>
      <c r="GGD55" s="290"/>
      <c r="GGE55" s="290"/>
      <c r="GGF55" s="290"/>
      <c r="GGG55" s="290"/>
      <c r="GGH55" s="290"/>
      <c r="GGI55" s="290"/>
      <c r="GGJ55" s="290"/>
      <c r="GGK55" s="290"/>
      <c r="GGL55" s="290"/>
      <c r="GGM55" s="290"/>
      <c r="GGN55" s="290"/>
      <c r="GGO55" s="290"/>
      <c r="GGP55" s="290"/>
      <c r="GGQ55" s="290"/>
      <c r="GGR55" s="290"/>
      <c r="GGS55" s="290"/>
      <c r="GGT55" s="290"/>
      <c r="GGU55" s="290"/>
      <c r="GGV55" s="290"/>
      <c r="GGW55" s="290"/>
      <c r="GGX55" s="290"/>
      <c r="GGY55" s="290"/>
      <c r="GGZ55" s="290"/>
      <c r="GHA55" s="290"/>
      <c r="GHB55" s="290"/>
      <c r="GHC55" s="290"/>
      <c r="GHD55" s="290"/>
      <c r="GHE55" s="290"/>
      <c r="GHF55" s="290"/>
      <c r="GHG55" s="290"/>
      <c r="GHH55" s="290"/>
      <c r="GHI55" s="290"/>
      <c r="GHJ55" s="290"/>
      <c r="GHK55" s="290"/>
      <c r="GHL55" s="290"/>
      <c r="GHM55" s="290"/>
      <c r="GHN55" s="290"/>
      <c r="GHO55" s="290"/>
      <c r="GHP55" s="290"/>
      <c r="GHQ55" s="290"/>
      <c r="GHR55" s="290"/>
      <c r="GHS55" s="290"/>
      <c r="GHT55" s="290"/>
      <c r="GHU55" s="290"/>
      <c r="GHV55" s="290"/>
      <c r="GHW55" s="290"/>
      <c r="GHX55" s="290"/>
      <c r="GHY55" s="290"/>
      <c r="GHZ55" s="290"/>
      <c r="GIA55" s="290"/>
      <c r="GIB55" s="290"/>
      <c r="GIC55" s="290"/>
      <c r="GID55" s="290"/>
      <c r="GIE55" s="290"/>
      <c r="GIF55" s="290"/>
      <c r="GIG55" s="290"/>
      <c r="GIH55" s="290"/>
      <c r="GII55" s="290"/>
      <c r="GIJ55" s="290"/>
      <c r="GIK55" s="290"/>
      <c r="GIL55" s="290"/>
      <c r="GIM55" s="290"/>
      <c r="GIN55" s="290"/>
      <c r="GIO55" s="290"/>
      <c r="GIP55" s="290"/>
      <c r="GIQ55" s="290"/>
      <c r="GIR55" s="290"/>
      <c r="GIS55" s="290"/>
      <c r="GIT55" s="290"/>
      <c r="GIU55" s="290"/>
      <c r="GIV55" s="290"/>
      <c r="GIW55" s="290"/>
      <c r="GIX55" s="290"/>
      <c r="GIY55" s="290"/>
      <c r="GIZ55" s="290"/>
      <c r="GJA55" s="290"/>
      <c r="GJB55" s="290"/>
      <c r="GJC55" s="290"/>
      <c r="GJD55" s="290"/>
      <c r="GJE55" s="290"/>
      <c r="GJF55" s="290"/>
      <c r="GJG55" s="290"/>
      <c r="GJH55" s="290"/>
      <c r="GJI55" s="290"/>
      <c r="GJJ55" s="290"/>
      <c r="GJK55" s="290"/>
      <c r="GJL55" s="290"/>
      <c r="GJM55" s="290"/>
      <c r="GJN55" s="290"/>
      <c r="GJO55" s="290"/>
      <c r="GJP55" s="290"/>
      <c r="GJQ55" s="290"/>
      <c r="GJR55" s="290"/>
      <c r="GJS55" s="290"/>
      <c r="GJT55" s="290"/>
      <c r="GJU55" s="290"/>
      <c r="GJV55" s="290"/>
      <c r="GJW55" s="290"/>
      <c r="GJX55" s="290"/>
      <c r="GJY55" s="290"/>
      <c r="GJZ55" s="290"/>
      <c r="GKA55" s="290"/>
      <c r="GKB55" s="290"/>
      <c r="GKC55" s="290"/>
      <c r="GKD55" s="290"/>
      <c r="GKE55" s="290"/>
      <c r="GKF55" s="290"/>
      <c r="GKG55" s="290"/>
      <c r="GKH55" s="290"/>
      <c r="GKI55" s="290"/>
      <c r="GKJ55" s="290"/>
      <c r="GKK55" s="290"/>
      <c r="GKL55" s="290"/>
      <c r="GKM55" s="290"/>
      <c r="GKN55" s="290"/>
      <c r="GKO55" s="290"/>
      <c r="GKP55" s="290"/>
      <c r="GKQ55" s="290"/>
      <c r="GKR55" s="290"/>
      <c r="GKS55" s="290"/>
      <c r="GKT55" s="290"/>
      <c r="GKU55" s="290"/>
      <c r="GKV55" s="290"/>
      <c r="GKW55" s="290"/>
      <c r="GKX55" s="290"/>
      <c r="GKY55" s="290"/>
      <c r="GKZ55" s="290"/>
      <c r="GLA55" s="290"/>
      <c r="GLB55" s="290"/>
      <c r="GLC55" s="290"/>
      <c r="GLD55" s="290"/>
      <c r="GLE55" s="290"/>
      <c r="GLF55" s="290"/>
      <c r="GLG55" s="290"/>
      <c r="GLH55" s="290"/>
      <c r="GLI55" s="290"/>
      <c r="GLJ55" s="290"/>
      <c r="GLK55" s="290"/>
      <c r="GLL55" s="290"/>
      <c r="GLM55" s="290"/>
      <c r="GLN55" s="290"/>
      <c r="GLO55" s="290"/>
      <c r="GLP55" s="290"/>
      <c r="GLQ55" s="290"/>
      <c r="GLR55" s="290"/>
      <c r="GLS55" s="290"/>
      <c r="GLT55" s="290"/>
      <c r="GLU55" s="290"/>
      <c r="GLV55" s="290"/>
      <c r="GLW55" s="290"/>
      <c r="GLX55" s="290"/>
      <c r="GLY55" s="290"/>
      <c r="GLZ55" s="290"/>
      <c r="GMA55" s="290"/>
      <c r="GMB55" s="290"/>
      <c r="GMC55" s="290"/>
      <c r="GMD55" s="290"/>
      <c r="GME55" s="290"/>
      <c r="GMF55" s="290"/>
      <c r="GMG55" s="290"/>
      <c r="GMH55" s="290"/>
      <c r="GMI55" s="290"/>
      <c r="GMJ55" s="290"/>
      <c r="GMK55" s="290"/>
      <c r="GML55" s="290"/>
      <c r="GMM55" s="290"/>
      <c r="GMN55" s="290"/>
      <c r="GMO55" s="290"/>
      <c r="GMP55" s="290"/>
      <c r="GMQ55" s="290"/>
      <c r="GMR55" s="290"/>
      <c r="GMS55" s="290"/>
      <c r="GMT55" s="290"/>
      <c r="GMU55" s="290"/>
      <c r="GMV55" s="290"/>
      <c r="GMW55" s="290"/>
      <c r="GMX55" s="290"/>
      <c r="GMY55" s="290"/>
      <c r="GMZ55" s="290"/>
      <c r="GNA55" s="290"/>
      <c r="GNB55" s="290"/>
      <c r="GNC55" s="290"/>
      <c r="GND55" s="290"/>
      <c r="GNE55" s="290"/>
      <c r="GNF55" s="290"/>
      <c r="GNG55" s="290"/>
      <c r="GNH55" s="290"/>
      <c r="GNI55" s="290"/>
      <c r="GNJ55" s="290"/>
      <c r="GNK55" s="290"/>
      <c r="GNL55" s="290"/>
      <c r="GNM55" s="290"/>
      <c r="GNN55" s="290"/>
      <c r="GNO55" s="290"/>
      <c r="GNP55" s="290"/>
      <c r="GNQ55" s="290"/>
      <c r="GNR55" s="290"/>
      <c r="GNS55" s="290"/>
      <c r="GNT55" s="290"/>
      <c r="GNU55" s="290"/>
      <c r="GNV55" s="290"/>
      <c r="GNW55" s="290"/>
      <c r="GNX55" s="290"/>
      <c r="GNY55" s="290"/>
      <c r="GNZ55" s="290"/>
      <c r="GOA55" s="290"/>
      <c r="GOB55" s="290"/>
      <c r="GOC55" s="290"/>
      <c r="GOD55" s="290"/>
      <c r="GOE55" s="290"/>
      <c r="GOF55" s="290"/>
      <c r="GOG55" s="290"/>
      <c r="GOH55" s="290"/>
      <c r="GOI55" s="290"/>
      <c r="GOJ55" s="290"/>
      <c r="GOK55" s="290"/>
      <c r="GOL55" s="290"/>
      <c r="GOM55" s="290"/>
      <c r="GON55" s="290"/>
      <c r="GOO55" s="290"/>
      <c r="GOP55" s="290"/>
      <c r="GOQ55" s="290"/>
      <c r="GOR55" s="290"/>
      <c r="GOS55" s="290"/>
      <c r="GOT55" s="290"/>
      <c r="GOU55" s="290"/>
      <c r="GOV55" s="290"/>
      <c r="GOW55" s="290"/>
      <c r="GOX55" s="290"/>
      <c r="GOY55" s="290"/>
      <c r="GOZ55" s="290"/>
      <c r="GPA55" s="290"/>
      <c r="GPB55" s="290"/>
      <c r="GPC55" s="290"/>
      <c r="GPD55" s="290"/>
      <c r="GPE55" s="290"/>
      <c r="GPF55" s="290"/>
      <c r="GPG55" s="290"/>
      <c r="GPH55" s="290"/>
      <c r="GPI55" s="290"/>
      <c r="GPJ55" s="290"/>
      <c r="GPK55" s="290"/>
      <c r="GPL55" s="290"/>
      <c r="GPM55" s="290"/>
      <c r="GPN55" s="290"/>
      <c r="GPO55" s="290"/>
      <c r="GPP55" s="290"/>
      <c r="GPQ55" s="290"/>
      <c r="GPR55" s="290"/>
      <c r="GPS55" s="290"/>
      <c r="GPT55" s="290"/>
      <c r="GPU55" s="290"/>
      <c r="GPV55" s="290"/>
      <c r="GPW55" s="290"/>
      <c r="GPX55" s="290"/>
      <c r="GPY55" s="290"/>
      <c r="GPZ55" s="290"/>
      <c r="GQA55" s="290"/>
      <c r="GQB55" s="290"/>
      <c r="GQC55" s="290"/>
      <c r="GQD55" s="290"/>
      <c r="GQE55" s="290"/>
      <c r="GQF55" s="290"/>
      <c r="GQG55" s="290"/>
      <c r="GQH55" s="290"/>
      <c r="GQI55" s="290"/>
      <c r="GQJ55" s="290"/>
      <c r="GQK55" s="290"/>
      <c r="GQL55" s="290"/>
      <c r="GQM55" s="290"/>
      <c r="GQN55" s="290"/>
      <c r="GQO55" s="290"/>
      <c r="GQP55" s="290"/>
      <c r="GQQ55" s="290"/>
      <c r="GQR55" s="290"/>
      <c r="GQS55" s="290"/>
      <c r="GQT55" s="290"/>
      <c r="GQU55" s="290"/>
      <c r="GQV55" s="290"/>
      <c r="GQW55" s="290"/>
      <c r="GQX55" s="290"/>
      <c r="GQY55" s="290"/>
      <c r="GQZ55" s="290"/>
      <c r="GRA55" s="290"/>
      <c r="GRB55" s="290"/>
      <c r="GRC55" s="290"/>
      <c r="GRD55" s="290"/>
      <c r="GRE55" s="290"/>
      <c r="GRF55" s="290"/>
      <c r="GRG55" s="290"/>
      <c r="GRH55" s="290"/>
      <c r="GRI55" s="290"/>
      <c r="GRJ55" s="290"/>
      <c r="GRK55" s="290"/>
      <c r="GRL55" s="290"/>
      <c r="GRM55" s="290"/>
      <c r="GRN55" s="290"/>
      <c r="GRO55" s="290"/>
      <c r="GRP55" s="290"/>
      <c r="GRQ55" s="290"/>
      <c r="GRR55" s="290"/>
      <c r="GRS55" s="290"/>
      <c r="GRT55" s="290"/>
      <c r="GRU55" s="290"/>
      <c r="GRV55" s="290"/>
      <c r="GRW55" s="290"/>
      <c r="GRX55" s="290"/>
      <c r="GRY55" s="290"/>
      <c r="GRZ55" s="290"/>
      <c r="GSA55" s="290"/>
      <c r="GSB55" s="290"/>
      <c r="GSC55" s="290"/>
      <c r="GSD55" s="290"/>
      <c r="GSE55" s="290"/>
      <c r="GSF55" s="290"/>
      <c r="GSG55" s="290"/>
      <c r="GSH55" s="290"/>
      <c r="GSI55" s="290"/>
      <c r="GSJ55" s="290"/>
      <c r="GSK55" s="290"/>
      <c r="GSL55" s="290"/>
      <c r="GSM55" s="290"/>
      <c r="GSN55" s="290"/>
      <c r="GSO55" s="290"/>
      <c r="GSP55" s="290"/>
      <c r="GSQ55" s="290"/>
      <c r="GSR55" s="290"/>
      <c r="GSS55" s="290"/>
      <c r="GST55" s="290"/>
      <c r="GSU55" s="290"/>
      <c r="GSV55" s="290"/>
      <c r="GSW55" s="290"/>
      <c r="GSX55" s="290"/>
      <c r="GSY55" s="290"/>
      <c r="GSZ55" s="290"/>
      <c r="GTA55" s="290"/>
      <c r="GTB55" s="290"/>
      <c r="GTC55" s="290"/>
      <c r="GTD55" s="290"/>
      <c r="GTE55" s="290"/>
      <c r="GTF55" s="290"/>
      <c r="GTG55" s="290"/>
      <c r="GTH55" s="290"/>
      <c r="GTI55" s="290"/>
      <c r="GTJ55" s="290"/>
      <c r="GTK55" s="290"/>
      <c r="GTL55" s="290"/>
      <c r="GTM55" s="290"/>
      <c r="GTN55" s="290"/>
      <c r="GTO55" s="290"/>
      <c r="GTP55" s="290"/>
      <c r="GTQ55" s="290"/>
      <c r="GTR55" s="290"/>
      <c r="GTS55" s="290"/>
      <c r="GTT55" s="290"/>
      <c r="GTU55" s="290"/>
      <c r="GTV55" s="290"/>
      <c r="GTW55" s="290"/>
      <c r="GTX55" s="290"/>
      <c r="GTY55" s="290"/>
      <c r="GTZ55" s="290"/>
      <c r="GUA55" s="290"/>
      <c r="GUB55" s="290"/>
      <c r="GUC55" s="290"/>
      <c r="GUD55" s="290"/>
      <c r="GUE55" s="290"/>
      <c r="GUF55" s="290"/>
      <c r="GUG55" s="290"/>
      <c r="GUH55" s="290"/>
      <c r="GUI55" s="290"/>
      <c r="GUJ55" s="290"/>
      <c r="GUK55" s="290"/>
      <c r="GUL55" s="290"/>
      <c r="GUM55" s="290"/>
      <c r="GUN55" s="290"/>
      <c r="GUO55" s="290"/>
      <c r="GUP55" s="290"/>
      <c r="GUQ55" s="290"/>
      <c r="GUR55" s="290"/>
      <c r="GUS55" s="290"/>
      <c r="GUT55" s="290"/>
      <c r="GUU55" s="290"/>
      <c r="GUV55" s="290"/>
      <c r="GUW55" s="290"/>
      <c r="GUX55" s="290"/>
      <c r="GUY55" s="290"/>
      <c r="GUZ55" s="290"/>
      <c r="GVA55" s="290"/>
      <c r="GVB55" s="290"/>
      <c r="GVC55" s="290"/>
      <c r="GVD55" s="290"/>
      <c r="GVE55" s="290"/>
      <c r="GVF55" s="290"/>
      <c r="GVG55" s="290"/>
      <c r="GVH55" s="290"/>
      <c r="GVI55" s="290"/>
      <c r="GVJ55" s="290"/>
      <c r="GVK55" s="290"/>
      <c r="GVL55" s="290"/>
      <c r="GVM55" s="290"/>
      <c r="GVN55" s="290"/>
      <c r="GVO55" s="290"/>
      <c r="GVP55" s="290"/>
      <c r="GVQ55" s="290"/>
      <c r="GVR55" s="290"/>
      <c r="GVS55" s="290"/>
      <c r="GVT55" s="290"/>
      <c r="GVU55" s="290"/>
      <c r="GVV55" s="290"/>
      <c r="GVW55" s="290"/>
      <c r="GVX55" s="290"/>
      <c r="GVY55" s="290"/>
      <c r="GVZ55" s="290"/>
      <c r="GWA55" s="290"/>
      <c r="GWB55" s="290"/>
      <c r="GWC55" s="290"/>
      <c r="GWD55" s="290"/>
      <c r="GWE55" s="290"/>
      <c r="GWF55" s="290"/>
      <c r="GWG55" s="290"/>
      <c r="GWH55" s="290"/>
      <c r="GWI55" s="290"/>
      <c r="GWJ55" s="290"/>
      <c r="GWK55" s="290"/>
      <c r="GWL55" s="290"/>
      <c r="GWM55" s="290"/>
      <c r="GWN55" s="290"/>
      <c r="GWO55" s="290"/>
      <c r="GWP55" s="290"/>
      <c r="GWQ55" s="290"/>
      <c r="GWR55" s="290"/>
      <c r="GWS55" s="290"/>
      <c r="GWT55" s="290"/>
      <c r="GWU55" s="290"/>
      <c r="GWV55" s="290"/>
      <c r="GWW55" s="290"/>
      <c r="GWX55" s="290"/>
      <c r="GWY55" s="290"/>
      <c r="GWZ55" s="290"/>
      <c r="GXA55" s="290"/>
      <c r="GXB55" s="290"/>
      <c r="GXC55" s="290"/>
      <c r="GXD55" s="290"/>
      <c r="GXE55" s="290"/>
      <c r="GXF55" s="290"/>
      <c r="GXG55" s="290"/>
      <c r="GXH55" s="290"/>
      <c r="GXI55" s="290"/>
      <c r="GXJ55" s="290"/>
      <c r="GXK55" s="290"/>
      <c r="GXL55" s="290"/>
      <c r="GXM55" s="290"/>
      <c r="GXN55" s="290"/>
      <c r="GXO55" s="290"/>
      <c r="GXP55" s="290"/>
      <c r="GXQ55" s="290"/>
      <c r="GXR55" s="290"/>
      <c r="GXS55" s="290"/>
      <c r="GXT55" s="290"/>
      <c r="GXU55" s="290"/>
      <c r="GXV55" s="290"/>
      <c r="GXW55" s="290"/>
      <c r="GXX55" s="290"/>
      <c r="GXY55" s="290"/>
      <c r="GXZ55" s="290"/>
      <c r="GYA55" s="290"/>
      <c r="GYB55" s="290"/>
      <c r="GYC55" s="290"/>
      <c r="GYD55" s="290"/>
      <c r="GYE55" s="290"/>
      <c r="GYF55" s="290"/>
      <c r="GYG55" s="290"/>
      <c r="GYH55" s="290"/>
      <c r="GYI55" s="290"/>
      <c r="GYJ55" s="290"/>
      <c r="GYK55" s="290"/>
      <c r="GYL55" s="290"/>
      <c r="GYM55" s="290"/>
      <c r="GYN55" s="290"/>
      <c r="GYO55" s="290"/>
      <c r="GYP55" s="290"/>
      <c r="GYQ55" s="290"/>
      <c r="GYR55" s="290"/>
      <c r="GYS55" s="290"/>
      <c r="GYT55" s="290"/>
      <c r="GYU55" s="290"/>
      <c r="GYV55" s="290"/>
      <c r="GYW55" s="290"/>
      <c r="GYX55" s="290"/>
      <c r="GYY55" s="290"/>
      <c r="GYZ55" s="290"/>
      <c r="GZA55" s="290"/>
      <c r="GZB55" s="290"/>
      <c r="GZC55" s="290"/>
      <c r="GZD55" s="290"/>
      <c r="GZE55" s="290"/>
      <c r="GZF55" s="290"/>
      <c r="GZG55" s="290"/>
      <c r="GZH55" s="290"/>
      <c r="GZI55" s="290"/>
      <c r="GZJ55" s="290"/>
      <c r="GZK55" s="290"/>
      <c r="GZL55" s="290"/>
      <c r="GZM55" s="290"/>
      <c r="GZN55" s="290"/>
      <c r="GZO55" s="290"/>
      <c r="GZP55" s="290"/>
      <c r="GZQ55" s="290"/>
      <c r="GZR55" s="290"/>
      <c r="GZS55" s="290"/>
      <c r="GZT55" s="290"/>
      <c r="GZU55" s="290"/>
      <c r="GZV55" s="290"/>
      <c r="GZW55" s="290"/>
      <c r="GZX55" s="290"/>
      <c r="GZY55" s="290"/>
      <c r="GZZ55" s="290"/>
      <c r="HAA55" s="290"/>
      <c r="HAB55" s="290"/>
      <c r="HAC55" s="290"/>
      <c r="HAD55" s="290"/>
      <c r="HAE55" s="290"/>
      <c r="HAF55" s="290"/>
      <c r="HAG55" s="290"/>
      <c r="HAH55" s="290"/>
      <c r="HAI55" s="290"/>
      <c r="HAJ55" s="290"/>
      <c r="HAK55" s="290"/>
      <c r="HAL55" s="290"/>
      <c r="HAM55" s="290"/>
      <c r="HAN55" s="290"/>
      <c r="HAO55" s="290"/>
      <c r="HAP55" s="290"/>
      <c r="HAQ55" s="290"/>
      <c r="HAR55" s="290"/>
      <c r="HAS55" s="290"/>
      <c r="HAT55" s="290"/>
      <c r="HAU55" s="290"/>
      <c r="HAV55" s="290"/>
      <c r="HAW55" s="290"/>
      <c r="HAX55" s="290"/>
      <c r="HAY55" s="290"/>
      <c r="HAZ55" s="290"/>
      <c r="HBA55" s="290"/>
      <c r="HBB55" s="290"/>
      <c r="HBC55" s="290"/>
      <c r="HBD55" s="290"/>
      <c r="HBE55" s="290"/>
      <c r="HBF55" s="290"/>
      <c r="HBG55" s="290"/>
      <c r="HBH55" s="290"/>
      <c r="HBI55" s="290"/>
      <c r="HBJ55" s="290"/>
      <c r="HBK55" s="290"/>
      <c r="HBL55" s="290"/>
      <c r="HBM55" s="290"/>
      <c r="HBN55" s="290"/>
      <c r="HBO55" s="290"/>
      <c r="HBP55" s="290"/>
      <c r="HBQ55" s="290"/>
      <c r="HBR55" s="290"/>
      <c r="HBS55" s="290"/>
      <c r="HBT55" s="290"/>
      <c r="HBU55" s="290"/>
      <c r="HBV55" s="290"/>
      <c r="HBW55" s="290"/>
      <c r="HBX55" s="290"/>
      <c r="HBY55" s="290"/>
      <c r="HBZ55" s="290"/>
      <c r="HCA55" s="290"/>
      <c r="HCB55" s="290"/>
      <c r="HCC55" s="290"/>
      <c r="HCD55" s="290"/>
      <c r="HCE55" s="290"/>
      <c r="HCF55" s="290"/>
      <c r="HCG55" s="290"/>
      <c r="HCH55" s="290"/>
      <c r="HCI55" s="290"/>
      <c r="HCJ55" s="290"/>
      <c r="HCK55" s="290"/>
      <c r="HCL55" s="290"/>
      <c r="HCM55" s="290"/>
      <c r="HCN55" s="290"/>
      <c r="HCO55" s="290"/>
      <c r="HCP55" s="290"/>
      <c r="HCQ55" s="290"/>
      <c r="HCR55" s="290"/>
      <c r="HCS55" s="290"/>
      <c r="HCT55" s="290"/>
      <c r="HCU55" s="290"/>
      <c r="HCV55" s="290"/>
      <c r="HCW55" s="290"/>
      <c r="HCX55" s="290"/>
      <c r="HCY55" s="290"/>
      <c r="HCZ55" s="290"/>
      <c r="HDA55" s="290"/>
      <c r="HDB55" s="290"/>
      <c r="HDC55" s="290"/>
      <c r="HDD55" s="290"/>
      <c r="HDE55" s="290"/>
      <c r="HDF55" s="290"/>
      <c r="HDG55" s="290"/>
      <c r="HDH55" s="290"/>
      <c r="HDI55" s="290"/>
      <c r="HDJ55" s="290"/>
      <c r="HDK55" s="290"/>
      <c r="HDL55" s="290"/>
      <c r="HDM55" s="290"/>
      <c r="HDN55" s="290"/>
      <c r="HDO55" s="290"/>
      <c r="HDP55" s="290"/>
      <c r="HDQ55" s="290"/>
      <c r="HDR55" s="290"/>
      <c r="HDS55" s="290"/>
      <c r="HDT55" s="290"/>
      <c r="HDU55" s="290"/>
      <c r="HDV55" s="290"/>
      <c r="HDW55" s="290"/>
      <c r="HDX55" s="290"/>
      <c r="HDY55" s="290"/>
      <c r="HDZ55" s="290"/>
      <c r="HEA55" s="290"/>
      <c r="HEB55" s="290"/>
      <c r="HEC55" s="290"/>
      <c r="HED55" s="290"/>
      <c r="HEE55" s="290"/>
      <c r="HEF55" s="290"/>
      <c r="HEG55" s="290"/>
      <c r="HEH55" s="290"/>
      <c r="HEI55" s="290"/>
      <c r="HEJ55" s="290"/>
      <c r="HEK55" s="290"/>
      <c r="HEL55" s="290"/>
      <c r="HEM55" s="290"/>
      <c r="HEN55" s="290"/>
      <c r="HEO55" s="290"/>
      <c r="HEP55" s="290"/>
      <c r="HEQ55" s="290"/>
      <c r="HER55" s="290"/>
      <c r="HES55" s="290"/>
      <c r="HET55" s="290"/>
      <c r="HEU55" s="290"/>
      <c r="HEV55" s="290"/>
      <c r="HEW55" s="290"/>
      <c r="HEX55" s="290"/>
      <c r="HEY55" s="290"/>
      <c r="HEZ55" s="290"/>
      <c r="HFA55" s="290"/>
      <c r="HFB55" s="290"/>
      <c r="HFC55" s="290"/>
      <c r="HFD55" s="290"/>
      <c r="HFE55" s="290"/>
      <c r="HFF55" s="290"/>
      <c r="HFG55" s="290"/>
      <c r="HFH55" s="290"/>
      <c r="HFI55" s="290"/>
      <c r="HFJ55" s="290"/>
      <c r="HFK55" s="290"/>
      <c r="HFL55" s="290"/>
      <c r="HFM55" s="290"/>
      <c r="HFN55" s="290"/>
      <c r="HFO55" s="290"/>
      <c r="HFP55" s="290"/>
      <c r="HFQ55" s="290"/>
      <c r="HFR55" s="290"/>
      <c r="HFS55" s="290"/>
      <c r="HFT55" s="290"/>
      <c r="HFU55" s="290"/>
      <c r="HFV55" s="290"/>
      <c r="HFW55" s="290"/>
      <c r="HFX55" s="290"/>
      <c r="HFY55" s="290"/>
      <c r="HFZ55" s="290"/>
      <c r="HGA55" s="290"/>
      <c r="HGB55" s="290"/>
      <c r="HGC55" s="290"/>
      <c r="HGD55" s="290"/>
      <c r="HGE55" s="290"/>
      <c r="HGF55" s="290"/>
      <c r="HGG55" s="290"/>
      <c r="HGH55" s="290"/>
      <c r="HGI55" s="290"/>
      <c r="HGJ55" s="290"/>
      <c r="HGK55" s="290"/>
      <c r="HGL55" s="290"/>
      <c r="HGM55" s="290"/>
      <c r="HGN55" s="290"/>
      <c r="HGO55" s="290"/>
      <c r="HGP55" s="290"/>
      <c r="HGQ55" s="290"/>
      <c r="HGR55" s="290"/>
      <c r="HGS55" s="290"/>
      <c r="HGT55" s="290"/>
      <c r="HGU55" s="290"/>
      <c r="HGV55" s="290"/>
      <c r="HGW55" s="290"/>
      <c r="HGX55" s="290"/>
      <c r="HGY55" s="290"/>
      <c r="HGZ55" s="290"/>
      <c r="HHA55" s="290"/>
      <c r="HHB55" s="290"/>
      <c r="HHC55" s="290"/>
      <c r="HHD55" s="290"/>
      <c r="HHE55" s="290"/>
      <c r="HHF55" s="290"/>
      <c r="HHG55" s="290"/>
      <c r="HHH55" s="290"/>
      <c r="HHI55" s="290"/>
      <c r="HHJ55" s="290"/>
      <c r="HHK55" s="290"/>
      <c r="HHL55" s="290"/>
      <c r="HHM55" s="290"/>
      <c r="HHN55" s="290"/>
      <c r="HHO55" s="290"/>
      <c r="HHP55" s="290"/>
      <c r="HHQ55" s="290"/>
      <c r="HHR55" s="290"/>
      <c r="HHS55" s="290"/>
      <c r="HHT55" s="290"/>
      <c r="HHU55" s="290"/>
      <c r="HHV55" s="290"/>
      <c r="HHW55" s="290"/>
      <c r="HHX55" s="290"/>
      <c r="HHY55" s="290"/>
      <c r="HHZ55" s="290"/>
      <c r="HIA55" s="290"/>
      <c r="HIB55" s="290"/>
      <c r="HIC55" s="290"/>
      <c r="HID55" s="290"/>
      <c r="HIE55" s="290"/>
      <c r="HIF55" s="290"/>
      <c r="HIG55" s="290"/>
      <c r="HIH55" s="290"/>
      <c r="HII55" s="290"/>
      <c r="HIJ55" s="290"/>
      <c r="HIK55" s="290"/>
      <c r="HIL55" s="290"/>
      <c r="HIM55" s="290"/>
      <c r="HIN55" s="290"/>
      <c r="HIO55" s="290"/>
      <c r="HIP55" s="290"/>
      <c r="HIQ55" s="290"/>
      <c r="HIR55" s="290"/>
      <c r="HIS55" s="290"/>
      <c r="HIT55" s="290"/>
      <c r="HIU55" s="290"/>
      <c r="HIV55" s="290"/>
      <c r="HIW55" s="290"/>
      <c r="HIX55" s="290"/>
      <c r="HIY55" s="290"/>
      <c r="HIZ55" s="290"/>
      <c r="HJA55" s="290"/>
      <c r="HJB55" s="290"/>
      <c r="HJC55" s="290"/>
      <c r="HJD55" s="290"/>
      <c r="HJE55" s="290"/>
      <c r="HJF55" s="290"/>
      <c r="HJG55" s="290"/>
      <c r="HJH55" s="290"/>
      <c r="HJI55" s="290"/>
      <c r="HJJ55" s="290"/>
      <c r="HJK55" s="290"/>
      <c r="HJL55" s="290"/>
      <c r="HJM55" s="290"/>
      <c r="HJN55" s="290"/>
      <c r="HJO55" s="290"/>
      <c r="HJP55" s="290"/>
      <c r="HJQ55" s="290"/>
      <c r="HJR55" s="290"/>
      <c r="HJS55" s="290"/>
      <c r="HJT55" s="290"/>
      <c r="HJU55" s="290"/>
      <c r="HJV55" s="290"/>
      <c r="HJW55" s="290"/>
      <c r="HJX55" s="290"/>
      <c r="HJY55" s="290"/>
      <c r="HJZ55" s="290"/>
      <c r="HKA55" s="290"/>
      <c r="HKB55" s="290"/>
      <c r="HKC55" s="290"/>
      <c r="HKD55" s="290"/>
      <c r="HKE55" s="290"/>
      <c r="HKF55" s="290"/>
      <c r="HKG55" s="290"/>
      <c r="HKH55" s="290"/>
      <c r="HKI55" s="290"/>
      <c r="HKJ55" s="290"/>
      <c r="HKK55" s="290"/>
      <c r="HKL55" s="290"/>
      <c r="HKM55" s="290"/>
      <c r="HKN55" s="290"/>
      <c r="HKO55" s="290"/>
      <c r="HKP55" s="290"/>
      <c r="HKQ55" s="290"/>
      <c r="HKR55" s="290"/>
      <c r="HKS55" s="290"/>
      <c r="HKT55" s="290"/>
      <c r="HKU55" s="290"/>
      <c r="HKV55" s="290"/>
      <c r="HKW55" s="290"/>
      <c r="HKX55" s="290"/>
      <c r="HKY55" s="290"/>
      <c r="HKZ55" s="290"/>
      <c r="HLA55" s="290"/>
      <c r="HLB55" s="290"/>
      <c r="HLC55" s="290"/>
      <c r="HLD55" s="290"/>
      <c r="HLE55" s="290"/>
      <c r="HLF55" s="290"/>
      <c r="HLG55" s="290"/>
      <c r="HLH55" s="290"/>
      <c r="HLI55" s="290"/>
      <c r="HLJ55" s="290"/>
      <c r="HLK55" s="290"/>
      <c r="HLL55" s="290"/>
      <c r="HLM55" s="290"/>
      <c r="HLN55" s="290"/>
      <c r="HLO55" s="290"/>
      <c r="HLP55" s="290"/>
      <c r="HLQ55" s="290"/>
      <c r="HLR55" s="290"/>
      <c r="HLS55" s="290"/>
      <c r="HLT55" s="290"/>
      <c r="HLU55" s="290"/>
      <c r="HLV55" s="290"/>
      <c r="HLW55" s="290"/>
      <c r="HLX55" s="290"/>
      <c r="HLY55" s="290"/>
      <c r="HLZ55" s="290"/>
      <c r="HMA55" s="290"/>
      <c r="HMB55" s="290"/>
      <c r="HMC55" s="290"/>
      <c r="HMD55" s="290"/>
      <c r="HME55" s="290"/>
      <c r="HMF55" s="290"/>
      <c r="HMG55" s="290"/>
      <c r="HMH55" s="290"/>
      <c r="HMI55" s="290"/>
      <c r="HMJ55" s="290"/>
      <c r="HMK55" s="290"/>
      <c r="HML55" s="290"/>
      <c r="HMM55" s="290"/>
      <c r="HMN55" s="290"/>
      <c r="HMO55" s="290"/>
      <c r="HMP55" s="290"/>
      <c r="HMQ55" s="290"/>
      <c r="HMR55" s="290"/>
      <c r="HMS55" s="290"/>
      <c r="HMT55" s="290"/>
      <c r="HMU55" s="290"/>
      <c r="HMV55" s="290"/>
      <c r="HMW55" s="290"/>
      <c r="HMX55" s="290"/>
      <c r="HMY55" s="290"/>
      <c r="HMZ55" s="290"/>
      <c r="HNA55" s="290"/>
      <c r="HNB55" s="290"/>
      <c r="HNC55" s="290"/>
      <c r="HND55" s="290"/>
      <c r="HNE55" s="290"/>
      <c r="HNF55" s="290"/>
      <c r="HNG55" s="290"/>
      <c r="HNH55" s="290"/>
      <c r="HNI55" s="290"/>
      <c r="HNJ55" s="290"/>
      <c r="HNK55" s="290"/>
      <c r="HNL55" s="290"/>
      <c r="HNM55" s="290"/>
      <c r="HNN55" s="290"/>
      <c r="HNO55" s="290"/>
      <c r="HNP55" s="290"/>
      <c r="HNQ55" s="290"/>
      <c r="HNR55" s="290"/>
      <c r="HNS55" s="290"/>
      <c r="HNT55" s="290"/>
      <c r="HNU55" s="290"/>
      <c r="HNV55" s="290"/>
      <c r="HNW55" s="290"/>
      <c r="HNX55" s="290"/>
      <c r="HNY55" s="290"/>
      <c r="HNZ55" s="290"/>
      <c r="HOA55" s="290"/>
      <c r="HOB55" s="290"/>
      <c r="HOC55" s="290"/>
      <c r="HOD55" s="290"/>
      <c r="HOE55" s="290"/>
      <c r="HOF55" s="290"/>
      <c r="HOG55" s="290"/>
      <c r="HOH55" s="290"/>
      <c r="HOI55" s="290"/>
      <c r="HOJ55" s="290"/>
      <c r="HOK55" s="290"/>
      <c r="HOL55" s="290"/>
      <c r="HOM55" s="290"/>
      <c r="HON55" s="290"/>
      <c r="HOO55" s="290"/>
      <c r="HOP55" s="290"/>
      <c r="HOQ55" s="290"/>
      <c r="HOR55" s="290"/>
      <c r="HOS55" s="290"/>
      <c r="HOT55" s="290"/>
      <c r="HOU55" s="290"/>
      <c r="HOV55" s="290"/>
      <c r="HOW55" s="290"/>
      <c r="HOX55" s="290"/>
      <c r="HOY55" s="290"/>
      <c r="HOZ55" s="290"/>
      <c r="HPA55" s="290"/>
      <c r="HPB55" s="290"/>
      <c r="HPC55" s="290"/>
      <c r="HPD55" s="290"/>
      <c r="HPE55" s="290"/>
      <c r="HPF55" s="290"/>
      <c r="HPG55" s="290"/>
      <c r="HPH55" s="290"/>
      <c r="HPI55" s="290"/>
      <c r="HPJ55" s="290"/>
      <c r="HPK55" s="290"/>
      <c r="HPL55" s="290"/>
      <c r="HPM55" s="290"/>
      <c r="HPN55" s="290"/>
      <c r="HPO55" s="290"/>
      <c r="HPP55" s="290"/>
      <c r="HPQ55" s="290"/>
      <c r="HPR55" s="290"/>
      <c r="HPS55" s="290"/>
      <c r="HPT55" s="290"/>
      <c r="HPU55" s="290"/>
      <c r="HPV55" s="290"/>
      <c r="HPW55" s="290"/>
      <c r="HPX55" s="290"/>
      <c r="HPY55" s="290"/>
      <c r="HPZ55" s="290"/>
      <c r="HQA55" s="290"/>
      <c r="HQB55" s="290"/>
      <c r="HQC55" s="290"/>
      <c r="HQD55" s="290"/>
      <c r="HQE55" s="290"/>
      <c r="HQF55" s="290"/>
      <c r="HQG55" s="290"/>
      <c r="HQH55" s="290"/>
      <c r="HQI55" s="290"/>
      <c r="HQJ55" s="290"/>
      <c r="HQK55" s="290"/>
      <c r="HQL55" s="290"/>
      <c r="HQM55" s="290"/>
      <c r="HQN55" s="290"/>
      <c r="HQO55" s="290"/>
      <c r="HQP55" s="290"/>
      <c r="HQQ55" s="290"/>
      <c r="HQR55" s="290"/>
      <c r="HQS55" s="290"/>
      <c r="HQT55" s="290"/>
      <c r="HQU55" s="290"/>
      <c r="HQV55" s="290"/>
      <c r="HQW55" s="290"/>
      <c r="HQX55" s="290"/>
      <c r="HQY55" s="290"/>
      <c r="HQZ55" s="290"/>
      <c r="HRA55" s="290"/>
      <c r="HRB55" s="290"/>
      <c r="HRC55" s="290"/>
      <c r="HRD55" s="290"/>
      <c r="HRE55" s="290"/>
      <c r="HRF55" s="290"/>
      <c r="HRG55" s="290"/>
      <c r="HRH55" s="290"/>
      <c r="HRI55" s="290"/>
      <c r="HRJ55" s="290"/>
      <c r="HRK55" s="290"/>
      <c r="HRL55" s="290"/>
      <c r="HRM55" s="290"/>
      <c r="HRN55" s="290"/>
      <c r="HRO55" s="290"/>
      <c r="HRP55" s="290"/>
      <c r="HRQ55" s="290"/>
      <c r="HRR55" s="290"/>
      <c r="HRS55" s="290"/>
      <c r="HRT55" s="290"/>
      <c r="HRU55" s="290"/>
      <c r="HRV55" s="290"/>
      <c r="HRW55" s="290"/>
      <c r="HRX55" s="290"/>
      <c r="HRY55" s="290"/>
      <c r="HRZ55" s="290"/>
      <c r="HSA55" s="290"/>
      <c r="HSB55" s="290"/>
      <c r="HSC55" s="290"/>
      <c r="HSD55" s="290"/>
      <c r="HSE55" s="290"/>
      <c r="HSF55" s="290"/>
      <c r="HSG55" s="290"/>
      <c r="HSH55" s="290"/>
      <c r="HSI55" s="290"/>
      <c r="HSJ55" s="290"/>
      <c r="HSK55" s="290"/>
      <c r="HSL55" s="290"/>
      <c r="HSM55" s="290"/>
      <c r="HSN55" s="290"/>
      <c r="HSO55" s="290"/>
      <c r="HSP55" s="290"/>
      <c r="HSQ55" s="290"/>
      <c r="HSR55" s="290"/>
      <c r="HSS55" s="290"/>
      <c r="HST55" s="290"/>
      <c r="HSU55" s="290"/>
      <c r="HSV55" s="290"/>
      <c r="HSW55" s="290"/>
      <c r="HSX55" s="290"/>
      <c r="HSY55" s="290"/>
      <c r="HSZ55" s="290"/>
      <c r="HTA55" s="290"/>
      <c r="HTB55" s="290"/>
      <c r="HTC55" s="290"/>
      <c r="HTD55" s="290"/>
      <c r="HTE55" s="290"/>
      <c r="HTF55" s="290"/>
      <c r="HTG55" s="290"/>
      <c r="HTH55" s="290"/>
      <c r="HTI55" s="290"/>
      <c r="HTJ55" s="290"/>
      <c r="HTK55" s="290"/>
      <c r="HTL55" s="290"/>
      <c r="HTM55" s="290"/>
      <c r="HTN55" s="290"/>
      <c r="HTO55" s="290"/>
      <c r="HTP55" s="290"/>
      <c r="HTQ55" s="290"/>
      <c r="HTR55" s="290"/>
      <c r="HTS55" s="290"/>
      <c r="HTT55" s="290"/>
      <c r="HTU55" s="290"/>
      <c r="HTV55" s="290"/>
      <c r="HTW55" s="290"/>
      <c r="HTX55" s="290"/>
      <c r="HTY55" s="290"/>
      <c r="HTZ55" s="290"/>
      <c r="HUA55" s="290"/>
      <c r="HUB55" s="290"/>
      <c r="HUC55" s="290"/>
      <c r="HUD55" s="290"/>
      <c r="HUE55" s="290"/>
      <c r="HUF55" s="290"/>
      <c r="HUG55" s="290"/>
      <c r="HUH55" s="290"/>
      <c r="HUI55" s="290"/>
      <c r="HUJ55" s="290"/>
      <c r="HUK55" s="290"/>
      <c r="HUL55" s="290"/>
      <c r="HUM55" s="290"/>
      <c r="HUN55" s="290"/>
      <c r="HUO55" s="290"/>
      <c r="HUP55" s="290"/>
      <c r="HUQ55" s="290"/>
      <c r="HUR55" s="290"/>
      <c r="HUS55" s="290"/>
      <c r="HUT55" s="290"/>
      <c r="HUU55" s="290"/>
      <c r="HUV55" s="290"/>
      <c r="HUW55" s="290"/>
      <c r="HUX55" s="290"/>
      <c r="HUY55" s="290"/>
      <c r="HUZ55" s="290"/>
      <c r="HVA55" s="290"/>
      <c r="HVB55" s="290"/>
      <c r="HVC55" s="290"/>
      <c r="HVD55" s="290"/>
      <c r="HVE55" s="290"/>
      <c r="HVF55" s="290"/>
      <c r="HVG55" s="290"/>
      <c r="HVH55" s="290"/>
      <c r="HVI55" s="290"/>
      <c r="HVJ55" s="290"/>
      <c r="HVK55" s="290"/>
      <c r="HVL55" s="290"/>
      <c r="HVM55" s="290"/>
      <c r="HVN55" s="290"/>
      <c r="HVO55" s="290"/>
      <c r="HVP55" s="290"/>
      <c r="HVQ55" s="290"/>
      <c r="HVR55" s="290"/>
      <c r="HVS55" s="290"/>
      <c r="HVT55" s="290"/>
      <c r="HVU55" s="290"/>
      <c r="HVV55" s="290"/>
      <c r="HVW55" s="290"/>
      <c r="HVX55" s="290"/>
      <c r="HVY55" s="290"/>
      <c r="HVZ55" s="290"/>
      <c r="HWA55" s="290"/>
      <c r="HWB55" s="290"/>
      <c r="HWC55" s="290"/>
      <c r="HWD55" s="290"/>
      <c r="HWE55" s="290"/>
      <c r="HWF55" s="290"/>
      <c r="HWG55" s="290"/>
      <c r="HWH55" s="290"/>
      <c r="HWI55" s="290"/>
      <c r="HWJ55" s="290"/>
      <c r="HWK55" s="290"/>
      <c r="HWL55" s="290"/>
      <c r="HWM55" s="290"/>
      <c r="HWN55" s="290"/>
      <c r="HWO55" s="290"/>
      <c r="HWP55" s="290"/>
      <c r="HWQ55" s="290"/>
      <c r="HWR55" s="290"/>
      <c r="HWS55" s="290"/>
      <c r="HWT55" s="290"/>
      <c r="HWU55" s="290"/>
      <c r="HWV55" s="290"/>
      <c r="HWW55" s="290"/>
      <c r="HWX55" s="290"/>
      <c r="HWY55" s="290"/>
      <c r="HWZ55" s="290"/>
      <c r="HXA55" s="290"/>
      <c r="HXB55" s="290"/>
      <c r="HXC55" s="290"/>
      <c r="HXD55" s="290"/>
      <c r="HXE55" s="290"/>
      <c r="HXF55" s="290"/>
      <c r="HXG55" s="290"/>
      <c r="HXH55" s="290"/>
      <c r="HXI55" s="290"/>
      <c r="HXJ55" s="290"/>
      <c r="HXK55" s="290"/>
      <c r="HXL55" s="290"/>
      <c r="HXM55" s="290"/>
      <c r="HXN55" s="290"/>
      <c r="HXO55" s="290"/>
      <c r="HXP55" s="290"/>
      <c r="HXQ55" s="290"/>
      <c r="HXR55" s="290"/>
      <c r="HXS55" s="290"/>
      <c r="HXT55" s="290"/>
      <c r="HXU55" s="290"/>
      <c r="HXV55" s="290"/>
      <c r="HXW55" s="290"/>
      <c r="HXX55" s="290"/>
      <c r="HXY55" s="290"/>
      <c r="HXZ55" s="290"/>
      <c r="HYA55" s="290"/>
      <c r="HYB55" s="290"/>
      <c r="HYC55" s="290"/>
      <c r="HYD55" s="290"/>
      <c r="HYE55" s="290"/>
      <c r="HYF55" s="290"/>
      <c r="HYG55" s="290"/>
      <c r="HYH55" s="290"/>
      <c r="HYI55" s="290"/>
      <c r="HYJ55" s="290"/>
      <c r="HYK55" s="290"/>
      <c r="HYL55" s="290"/>
      <c r="HYM55" s="290"/>
      <c r="HYN55" s="290"/>
      <c r="HYO55" s="290"/>
      <c r="HYP55" s="290"/>
      <c r="HYQ55" s="290"/>
      <c r="HYR55" s="290"/>
      <c r="HYS55" s="290"/>
      <c r="HYT55" s="290"/>
      <c r="HYU55" s="290"/>
      <c r="HYV55" s="290"/>
      <c r="HYW55" s="290"/>
      <c r="HYX55" s="290"/>
      <c r="HYY55" s="290"/>
      <c r="HYZ55" s="290"/>
      <c r="HZA55" s="290"/>
      <c r="HZB55" s="290"/>
      <c r="HZC55" s="290"/>
      <c r="HZD55" s="290"/>
      <c r="HZE55" s="290"/>
      <c r="HZF55" s="290"/>
      <c r="HZG55" s="290"/>
      <c r="HZH55" s="290"/>
      <c r="HZI55" s="290"/>
      <c r="HZJ55" s="290"/>
      <c r="HZK55" s="290"/>
      <c r="HZL55" s="290"/>
      <c r="HZM55" s="290"/>
      <c r="HZN55" s="290"/>
      <c r="HZO55" s="290"/>
      <c r="HZP55" s="290"/>
      <c r="HZQ55" s="290"/>
      <c r="HZR55" s="290"/>
      <c r="HZS55" s="290"/>
      <c r="HZT55" s="290"/>
      <c r="HZU55" s="290"/>
      <c r="HZV55" s="290"/>
      <c r="HZW55" s="290"/>
      <c r="HZX55" s="290"/>
      <c r="HZY55" s="290"/>
      <c r="HZZ55" s="290"/>
      <c r="IAA55" s="290"/>
      <c r="IAB55" s="290"/>
      <c r="IAC55" s="290"/>
      <c r="IAD55" s="290"/>
      <c r="IAE55" s="290"/>
      <c r="IAF55" s="290"/>
      <c r="IAG55" s="290"/>
      <c r="IAH55" s="290"/>
      <c r="IAI55" s="290"/>
      <c r="IAJ55" s="290"/>
      <c r="IAK55" s="290"/>
      <c r="IAL55" s="290"/>
      <c r="IAM55" s="290"/>
      <c r="IAN55" s="290"/>
      <c r="IAO55" s="290"/>
      <c r="IAP55" s="290"/>
      <c r="IAQ55" s="290"/>
      <c r="IAR55" s="290"/>
      <c r="IAS55" s="290"/>
      <c r="IAT55" s="290"/>
      <c r="IAU55" s="290"/>
      <c r="IAV55" s="290"/>
      <c r="IAW55" s="290"/>
      <c r="IAX55" s="290"/>
      <c r="IAY55" s="290"/>
      <c r="IAZ55" s="290"/>
      <c r="IBA55" s="290"/>
      <c r="IBB55" s="290"/>
      <c r="IBC55" s="290"/>
      <c r="IBD55" s="290"/>
      <c r="IBE55" s="290"/>
      <c r="IBF55" s="290"/>
      <c r="IBG55" s="290"/>
      <c r="IBH55" s="290"/>
      <c r="IBI55" s="290"/>
      <c r="IBJ55" s="290"/>
      <c r="IBK55" s="290"/>
      <c r="IBL55" s="290"/>
      <c r="IBM55" s="290"/>
      <c r="IBN55" s="290"/>
      <c r="IBO55" s="290"/>
      <c r="IBP55" s="290"/>
      <c r="IBQ55" s="290"/>
      <c r="IBR55" s="290"/>
      <c r="IBS55" s="290"/>
      <c r="IBT55" s="290"/>
      <c r="IBU55" s="290"/>
      <c r="IBV55" s="290"/>
      <c r="IBW55" s="290"/>
      <c r="IBX55" s="290"/>
      <c r="IBY55" s="290"/>
      <c r="IBZ55" s="290"/>
      <c r="ICA55" s="290"/>
      <c r="ICB55" s="290"/>
      <c r="ICC55" s="290"/>
      <c r="ICD55" s="290"/>
      <c r="ICE55" s="290"/>
      <c r="ICF55" s="290"/>
      <c r="ICG55" s="290"/>
      <c r="ICH55" s="290"/>
      <c r="ICI55" s="290"/>
      <c r="ICJ55" s="290"/>
      <c r="ICK55" s="290"/>
      <c r="ICL55" s="290"/>
      <c r="ICM55" s="290"/>
      <c r="ICN55" s="290"/>
      <c r="ICO55" s="290"/>
      <c r="ICP55" s="290"/>
      <c r="ICQ55" s="290"/>
      <c r="ICR55" s="290"/>
      <c r="ICS55" s="290"/>
      <c r="ICT55" s="290"/>
      <c r="ICU55" s="290"/>
      <c r="ICV55" s="290"/>
      <c r="ICW55" s="290"/>
      <c r="ICX55" s="290"/>
      <c r="ICY55" s="290"/>
      <c r="ICZ55" s="290"/>
      <c r="IDA55" s="290"/>
      <c r="IDB55" s="290"/>
      <c r="IDC55" s="290"/>
      <c r="IDD55" s="290"/>
      <c r="IDE55" s="290"/>
      <c r="IDF55" s="290"/>
      <c r="IDG55" s="290"/>
      <c r="IDH55" s="290"/>
      <c r="IDI55" s="290"/>
      <c r="IDJ55" s="290"/>
      <c r="IDK55" s="290"/>
      <c r="IDL55" s="290"/>
      <c r="IDM55" s="290"/>
      <c r="IDN55" s="290"/>
      <c r="IDO55" s="290"/>
      <c r="IDP55" s="290"/>
      <c r="IDQ55" s="290"/>
      <c r="IDR55" s="290"/>
      <c r="IDS55" s="290"/>
      <c r="IDT55" s="290"/>
      <c r="IDU55" s="290"/>
      <c r="IDV55" s="290"/>
      <c r="IDW55" s="290"/>
      <c r="IDX55" s="290"/>
      <c r="IDY55" s="290"/>
      <c r="IDZ55" s="290"/>
      <c r="IEA55" s="290"/>
      <c r="IEB55" s="290"/>
      <c r="IEC55" s="290"/>
      <c r="IED55" s="290"/>
      <c r="IEE55" s="290"/>
      <c r="IEF55" s="290"/>
      <c r="IEG55" s="290"/>
      <c r="IEH55" s="290"/>
      <c r="IEI55" s="290"/>
      <c r="IEJ55" s="290"/>
      <c r="IEK55" s="290"/>
      <c r="IEL55" s="290"/>
      <c r="IEM55" s="290"/>
      <c r="IEN55" s="290"/>
      <c r="IEO55" s="290"/>
      <c r="IEP55" s="290"/>
      <c r="IEQ55" s="290"/>
      <c r="IER55" s="290"/>
      <c r="IES55" s="290"/>
      <c r="IET55" s="290"/>
      <c r="IEU55" s="290"/>
      <c r="IEV55" s="290"/>
      <c r="IEW55" s="290"/>
      <c r="IEX55" s="290"/>
      <c r="IEY55" s="290"/>
      <c r="IEZ55" s="290"/>
      <c r="IFA55" s="290"/>
      <c r="IFB55" s="290"/>
      <c r="IFC55" s="290"/>
      <c r="IFD55" s="290"/>
      <c r="IFE55" s="290"/>
      <c r="IFF55" s="290"/>
      <c r="IFG55" s="290"/>
      <c r="IFH55" s="290"/>
      <c r="IFI55" s="290"/>
      <c r="IFJ55" s="290"/>
      <c r="IFK55" s="290"/>
      <c r="IFL55" s="290"/>
      <c r="IFM55" s="290"/>
      <c r="IFN55" s="290"/>
      <c r="IFO55" s="290"/>
      <c r="IFP55" s="290"/>
      <c r="IFQ55" s="290"/>
      <c r="IFR55" s="290"/>
      <c r="IFS55" s="290"/>
      <c r="IFT55" s="290"/>
      <c r="IFU55" s="290"/>
      <c r="IFV55" s="290"/>
      <c r="IFW55" s="290"/>
      <c r="IFX55" s="290"/>
      <c r="IFY55" s="290"/>
      <c r="IFZ55" s="290"/>
      <c r="IGA55" s="290"/>
      <c r="IGB55" s="290"/>
      <c r="IGC55" s="290"/>
      <c r="IGD55" s="290"/>
      <c r="IGE55" s="290"/>
      <c r="IGF55" s="290"/>
      <c r="IGG55" s="290"/>
      <c r="IGH55" s="290"/>
      <c r="IGI55" s="290"/>
      <c r="IGJ55" s="290"/>
      <c r="IGK55" s="290"/>
      <c r="IGL55" s="290"/>
      <c r="IGM55" s="290"/>
      <c r="IGN55" s="290"/>
      <c r="IGO55" s="290"/>
      <c r="IGP55" s="290"/>
      <c r="IGQ55" s="290"/>
      <c r="IGR55" s="290"/>
      <c r="IGS55" s="290"/>
      <c r="IGT55" s="290"/>
      <c r="IGU55" s="290"/>
      <c r="IGV55" s="290"/>
      <c r="IGW55" s="290"/>
      <c r="IGX55" s="290"/>
      <c r="IGY55" s="290"/>
      <c r="IGZ55" s="290"/>
      <c r="IHA55" s="290"/>
      <c r="IHB55" s="290"/>
      <c r="IHC55" s="290"/>
      <c r="IHD55" s="290"/>
      <c r="IHE55" s="290"/>
      <c r="IHF55" s="290"/>
      <c r="IHG55" s="290"/>
      <c r="IHH55" s="290"/>
      <c r="IHI55" s="290"/>
      <c r="IHJ55" s="290"/>
      <c r="IHK55" s="290"/>
      <c r="IHL55" s="290"/>
      <c r="IHM55" s="290"/>
      <c r="IHN55" s="290"/>
      <c r="IHO55" s="290"/>
      <c r="IHP55" s="290"/>
      <c r="IHQ55" s="290"/>
      <c r="IHR55" s="290"/>
      <c r="IHS55" s="290"/>
      <c r="IHT55" s="290"/>
      <c r="IHU55" s="290"/>
      <c r="IHV55" s="290"/>
      <c r="IHW55" s="290"/>
      <c r="IHX55" s="290"/>
      <c r="IHY55" s="290"/>
      <c r="IHZ55" s="290"/>
      <c r="IIA55" s="290"/>
      <c r="IIB55" s="290"/>
      <c r="IIC55" s="290"/>
      <c r="IID55" s="290"/>
      <c r="IIE55" s="290"/>
      <c r="IIF55" s="290"/>
      <c r="IIG55" s="290"/>
      <c r="IIH55" s="290"/>
      <c r="III55" s="290"/>
      <c r="IIJ55" s="290"/>
      <c r="IIK55" s="290"/>
      <c r="IIL55" s="290"/>
      <c r="IIM55" s="290"/>
      <c r="IIN55" s="290"/>
      <c r="IIO55" s="290"/>
      <c r="IIP55" s="290"/>
      <c r="IIQ55" s="290"/>
      <c r="IIR55" s="290"/>
      <c r="IIS55" s="290"/>
      <c r="IIT55" s="290"/>
      <c r="IIU55" s="290"/>
      <c r="IIV55" s="290"/>
      <c r="IIW55" s="290"/>
      <c r="IIX55" s="290"/>
      <c r="IIY55" s="290"/>
      <c r="IIZ55" s="290"/>
      <c r="IJA55" s="290"/>
      <c r="IJB55" s="290"/>
      <c r="IJC55" s="290"/>
      <c r="IJD55" s="290"/>
      <c r="IJE55" s="290"/>
      <c r="IJF55" s="290"/>
      <c r="IJG55" s="290"/>
      <c r="IJH55" s="290"/>
      <c r="IJI55" s="290"/>
      <c r="IJJ55" s="290"/>
      <c r="IJK55" s="290"/>
      <c r="IJL55" s="290"/>
      <c r="IJM55" s="290"/>
      <c r="IJN55" s="290"/>
      <c r="IJO55" s="290"/>
      <c r="IJP55" s="290"/>
      <c r="IJQ55" s="290"/>
      <c r="IJR55" s="290"/>
      <c r="IJS55" s="290"/>
      <c r="IJT55" s="290"/>
      <c r="IJU55" s="290"/>
      <c r="IJV55" s="290"/>
      <c r="IJW55" s="290"/>
      <c r="IJX55" s="290"/>
      <c r="IJY55" s="290"/>
      <c r="IJZ55" s="290"/>
      <c r="IKA55" s="290"/>
      <c r="IKB55" s="290"/>
      <c r="IKC55" s="290"/>
      <c r="IKD55" s="290"/>
      <c r="IKE55" s="290"/>
      <c r="IKF55" s="290"/>
      <c r="IKG55" s="290"/>
      <c r="IKH55" s="290"/>
      <c r="IKI55" s="290"/>
      <c r="IKJ55" s="290"/>
      <c r="IKK55" s="290"/>
      <c r="IKL55" s="290"/>
      <c r="IKM55" s="290"/>
      <c r="IKN55" s="290"/>
      <c r="IKO55" s="290"/>
      <c r="IKP55" s="290"/>
      <c r="IKQ55" s="290"/>
      <c r="IKR55" s="290"/>
      <c r="IKS55" s="290"/>
      <c r="IKT55" s="290"/>
      <c r="IKU55" s="290"/>
      <c r="IKV55" s="290"/>
      <c r="IKW55" s="290"/>
      <c r="IKX55" s="290"/>
      <c r="IKY55" s="290"/>
      <c r="IKZ55" s="290"/>
      <c r="ILA55" s="290"/>
      <c r="ILB55" s="290"/>
      <c r="ILC55" s="290"/>
      <c r="ILD55" s="290"/>
      <c r="ILE55" s="290"/>
      <c r="ILF55" s="290"/>
      <c r="ILG55" s="290"/>
      <c r="ILH55" s="290"/>
      <c r="ILI55" s="290"/>
      <c r="ILJ55" s="290"/>
      <c r="ILK55" s="290"/>
      <c r="ILL55" s="290"/>
      <c r="ILM55" s="290"/>
      <c r="ILN55" s="290"/>
      <c r="ILO55" s="290"/>
      <c r="ILP55" s="290"/>
      <c r="ILQ55" s="290"/>
      <c r="ILR55" s="290"/>
      <c r="ILS55" s="290"/>
      <c r="ILT55" s="290"/>
      <c r="ILU55" s="290"/>
      <c r="ILV55" s="290"/>
      <c r="ILW55" s="290"/>
      <c r="ILX55" s="290"/>
      <c r="ILY55" s="290"/>
      <c r="ILZ55" s="290"/>
      <c r="IMA55" s="290"/>
      <c r="IMB55" s="290"/>
      <c r="IMC55" s="290"/>
      <c r="IMD55" s="290"/>
      <c r="IME55" s="290"/>
      <c r="IMF55" s="290"/>
      <c r="IMG55" s="290"/>
      <c r="IMH55" s="290"/>
      <c r="IMI55" s="290"/>
      <c r="IMJ55" s="290"/>
      <c r="IMK55" s="290"/>
      <c r="IML55" s="290"/>
      <c r="IMM55" s="290"/>
      <c r="IMN55" s="290"/>
      <c r="IMO55" s="290"/>
      <c r="IMP55" s="290"/>
      <c r="IMQ55" s="290"/>
      <c r="IMR55" s="290"/>
      <c r="IMS55" s="290"/>
      <c r="IMT55" s="290"/>
      <c r="IMU55" s="290"/>
      <c r="IMV55" s="290"/>
      <c r="IMW55" s="290"/>
      <c r="IMX55" s="290"/>
      <c r="IMY55" s="290"/>
      <c r="IMZ55" s="290"/>
      <c r="INA55" s="290"/>
      <c r="INB55" s="290"/>
      <c r="INC55" s="290"/>
      <c r="IND55" s="290"/>
      <c r="INE55" s="290"/>
      <c r="INF55" s="290"/>
      <c r="ING55" s="290"/>
      <c r="INH55" s="290"/>
      <c r="INI55" s="290"/>
      <c r="INJ55" s="290"/>
      <c r="INK55" s="290"/>
      <c r="INL55" s="290"/>
      <c r="INM55" s="290"/>
      <c r="INN55" s="290"/>
      <c r="INO55" s="290"/>
      <c r="INP55" s="290"/>
      <c r="INQ55" s="290"/>
      <c r="INR55" s="290"/>
      <c r="INS55" s="290"/>
      <c r="INT55" s="290"/>
      <c r="INU55" s="290"/>
      <c r="INV55" s="290"/>
      <c r="INW55" s="290"/>
      <c r="INX55" s="290"/>
      <c r="INY55" s="290"/>
      <c r="INZ55" s="290"/>
      <c r="IOA55" s="290"/>
      <c r="IOB55" s="290"/>
      <c r="IOC55" s="290"/>
      <c r="IOD55" s="290"/>
      <c r="IOE55" s="290"/>
      <c r="IOF55" s="290"/>
      <c r="IOG55" s="290"/>
      <c r="IOH55" s="290"/>
      <c r="IOI55" s="290"/>
      <c r="IOJ55" s="290"/>
      <c r="IOK55" s="290"/>
      <c r="IOL55" s="290"/>
      <c r="IOM55" s="290"/>
      <c r="ION55" s="290"/>
      <c r="IOO55" s="290"/>
      <c r="IOP55" s="290"/>
      <c r="IOQ55" s="290"/>
      <c r="IOR55" s="290"/>
      <c r="IOS55" s="290"/>
      <c r="IOT55" s="290"/>
      <c r="IOU55" s="290"/>
      <c r="IOV55" s="290"/>
      <c r="IOW55" s="290"/>
      <c r="IOX55" s="290"/>
      <c r="IOY55" s="290"/>
      <c r="IOZ55" s="290"/>
      <c r="IPA55" s="290"/>
      <c r="IPB55" s="290"/>
      <c r="IPC55" s="290"/>
      <c r="IPD55" s="290"/>
      <c r="IPE55" s="290"/>
      <c r="IPF55" s="290"/>
      <c r="IPG55" s="290"/>
      <c r="IPH55" s="290"/>
      <c r="IPI55" s="290"/>
      <c r="IPJ55" s="290"/>
      <c r="IPK55" s="290"/>
      <c r="IPL55" s="290"/>
      <c r="IPM55" s="290"/>
      <c r="IPN55" s="290"/>
      <c r="IPO55" s="290"/>
      <c r="IPP55" s="290"/>
      <c r="IPQ55" s="290"/>
      <c r="IPR55" s="290"/>
      <c r="IPS55" s="290"/>
      <c r="IPT55" s="290"/>
      <c r="IPU55" s="290"/>
      <c r="IPV55" s="290"/>
      <c r="IPW55" s="290"/>
      <c r="IPX55" s="290"/>
      <c r="IPY55" s="290"/>
      <c r="IPZ55" s="290"/>
      <c r="IQA55" s="290"/>
      <c r="IQB55" s="290"/>
      <c r="IQC55" s="290"/>
      <c r="IQD55" s="290"/>
      <c r="IQE55" s="290"/>
      <c r="IQF55" s="290"/>
      <c r="IQG55" s="290"/>
      <c r="IQH55" s="290"/>
      <c r="IQI55" s="290"/>
      <c r="IQJ55" s="290"/>
      <c r="IQK55" s="290"/>
      <c r="IQL55" s="290"/>
      <c r="IQM55" s="290"/>
      <c r="IQN55" s="290"/>
      <c r="IQO55" s="290"/>
      <c r="IQP55" s="290"/>
      <c r="IQQ55" s="290"/>
      <c r="IQR55" s="290"/>
      <c r="IQS55" s="290"/>
      <c r="IQT55" s="290"/>
      <c r="IQU55" s="290"/>
      <c r="IQV55" s="290"/>
      <c r="IQW55" s="290"/>
      <c r="IQX55" s="290"/>
      <c r="IQY55" s="290"/>
      <c r="IQZ55" s="290"/>
      <c r="IRA55" s="290"/>
      <c r="IRB55" s="290"/>
      <c r="IRC55" s="290"/>
      <c r="IRD55" s="290"/>
      <c r="IRE55" s="290"/>
      <c r="IRF55" s="290"/>
      <c r="IRG55" s="290"/>
      <c r="IRH55" s="290"/>
      <c r="IRI55" s="290"/>
      <c r="IRJ55" s="290"/>
      <c r="IRK55" s="290"/>
      <c r="IRL55" s="290"/>
      <c r="IRM55" s="290"/>
      <c r="IRN55" s="290"/>
      <c r="IRO55" s="290"/>
      <c r="IRP55" s="290"/>
      <c r="IRQ55" s="290"/>
      <c r="IRR55" s="290"/>
      <c r="IRS55" s="290"/>
      <c r="IRT55" s="290"/>
      <c r="IRU55" s="290"/>
      <c r="IRV55" s="290"/>
      <c r="IRW55" s="290"/>
      <c r="IRX55" s="290"/>
      <c r="IRY55" s="290"/>
      <c r="IRZ55" s="290"/>
      <c r="ISA55" s="290"/>
      <c r="ISB55" s="290"/>
      <c r="ISC55" s="290"/>
      <c r="ISD55" s="290"/>
      <c r="ISE55" s="290"/>
      <c r="ISF55" s="290"/>
      <c r="ISG55" s="290"/>
      <c r="ISH55" s="290"/>
      <c r="ISI55" s="290"/>
      <c r="ISJ55" s="290"/>
      <c r="ISK55" s="290"/>
      <c r="ISL55" s="290"/>
      <c r="ISM55" s="290"/>
      <c r="ISN55" s="290"/>
      <c r="ISO55" s="290"/>
      <c r="ISP55" s="290"/>
      <c r="ISQ55" s="290"/>
      <c r="ISR55" s="290"/>
      <c r="ISS55" s="290"/>
      <c r="IST55" s="290"/>
      <c r="ISU55" s="290"/>
      <c r="ISV55" s="290"/>
      <c r="ISW55" s="290"/>
      <c r="ISX55" s="290"/>
      <c r="ISY55" s="290"/>
      <c r="ISZ55" s="290"/>
      <c r="ITA55" s="290"/>
      <c r="ITB55" s="290"/>
      <c r="ITC55" s="290"/>
      <c r="ITD55" s="290"/>
      <c r="ITE55" s="290"/>
      <c r="ITF55" s="290"/>
      <c r="ITG55" s="290"/>
      <c r="ITH55" s="290"/>
      <c r="ITI55" s="290"/>
      <c r="ITJ55" s="290"/>
      <c r="ITK55" s="290"/>
      <c r="ITL55" s="290"/>
      <c r="ITM55" s="290"/>
      <c r="ITN55" s="290"/>
      <c r="ITO55" s="290"/>
      <c r="ITP55" s="290"/>
      <c r="ITQ55" s="290"/>
      <c r="ITR55" s="290"/>
      <c r="ITS55" s="290"/>
      <c r="ITT55" s="290"/>
      <c r="ITU55" s="290"/>
      <c r="ITV55" s="290"/>
      <c r="ITW55" s="290"/>
      <c r="ITX55" s="290"/>
      <c r="ITY55" s="290"/>
      <c r="ITZ55" s="290"/>
      <c r="IUA55" s="290"/>
      <c r="IUB55" s="290"/>
      <c r="IUC55" s="290"/>
      <c r="IUD55" s="290"/>
      <c r="IUE55" s="290"/>
      <c r="IUF55" s="290"/>
      <c r="IUG55" s="290"/>
      <c r="IUH55" s="290"/>
      <c r="IUI55" s="290"/>
      <c r="IUJ55" s="290"/>
      <c r="IUK55" s="290"/>
      <c r="IUL55" s="290"/>
      <c r="IUM55" s="290"/>
      <c r="IUN55" s="290"/>
      <c r="IUO55" s="290"/>
      <c r="IUP55" s="290"/>
      <c r="IUQ55" s="290"/>
      <c r="IUR55" s="290"/>
      <c r="IUS55" s="290"/>
      <c r="IUT55" s="290"/>
      <c r="IUU55" s="290"/>
      <c r="IUV55" s="290"/>
      <c r="IUW55" s="290"/>
      <c r="IUX55" s="290"/>
      <c r="IUY55" s="290"/>
      <c r="IUZ55" s="290"/>
      <c r="IVA55" s="290"/>
      <c r="IVB55" s="290"/>
      <c r="IVC55" s="290"/>
      <c r="IVD55" s="290"/>
      <c r="IVE55" s="290"/>
      <c r="IVF55" s="290"/>
      <c r="IVG55" s="290"/>
      <c r="IVH55" s="290"/>
      <c r="IVI55" s="290"/>
      <c r="IVJ55" s="290"/>
      <c r="IVK55" s="290"/>
      <c r="IVL55" s="290"/>
      <c r="IVM55" s="290"/>
      <c r="IVN55" s="290"/>
      <c r="IVO55" s="290"/>
      <c r="IVP55" s="290"/>
      <c r="IVQ55" s="290"/>
      <c r="IVR55" s="290"/>
      <c r="IVS55" s="290"/>
      <c r="IVT55" s="290"/>
      <c r="IVU55" s="290"/>
      <c r="IVV55" s="290"/>
      <c r="IVW55" s="290"/>
      <c r="IVX55" s="290"/>
      <c r="IVY55" s="290"/>
      <c r="IVZ55" s="290"/>
      <c r="IWA55" s="290"/>
      <c r="IWB55" s="290"/>
      <c r="IWC55" s="290"/>
      <c r="IWD55" s="290"/>
      <c r="IWE55" s="290"/>
      <c r="IWF55" s="290"/>
      <c r="IWG55" s="290"/>
      <c r="IWH55" s="290"/>
      <c r="IWI55" s="290"/>
      <c r="IWJ55" s="290"/>
      <c r="IWK55" s="290"/>
      <c r="IWL55" s="290"/>
      <c r="IWM55" s="290"/>
      <c r="IWN55" s="290"/>
      <c r="IWO55" s="290"/>
      <c r="IWP55" s="290"/>
      <c r="IWQ55" s="290"/>
      <c r="IWR55" s="290"/>
      <c r="IWS55" s="290"/>
      <c r="IWT55" s="290"/>
      <c r="IWU55" s="290"/>
      <c r="IWV55" s="290"/>
      <c r="IWW55" s="290"/>
      <c r="IWX55" s="290"/>
      <c r="IWY55" s="290"/>
      <c r="IWZ55" s="290"/>
      <c r="IXA55" s="290"/>
      <c r="IXB55" s="290"/>
      <c r="IXC55" s="290"/>
      <c r="IXD55" s="290"/>
      <c r="IXE55" s="290"/>
      <c r="IXF55" s="290"/>
      <c r="IXG55" s="290"/>
      <c r="IXH55" s="290"/>
      <c r="IXI55" s="290"/>
      <c r="IXJ55" s="290"/>
      <c r="IXK55" s="290"/>
      <c r="IXL55" s="290"/>
      <c r="IXM55" s="290"/>
      <c r="IXN55" s="290"/>
      <c r="IXO55" s="290"/>
      <c r="IXP55" s="290"/>
      <c r="IXQ55" s="290"/>
      <c r="IXR55" s="290"/>
      <c r="IXS55" s="290"/>
      <c r="IXT55" s="290"/>
      <c r="IXU55" s="290"/>
      <c r="IXV55" s="290"/>
      <c r="IXW55" s="290"/>
      <c r="IXX55" s="290"/>
      <c r="IXY55" s="290"/>
      <c r="IXZ55" s="290"/>
      <c r="IYA55" s="290"/>
      <c r="IYB55" s="290"/>
      <c r="IYC55" s="290"/>
      <c r="IYD55" s="290"/>
      <c r="IYE55" s="290"/>
      <c r="IYF55" s="290"/>
      <c r="IYG55" s="290"/>
      <c r="IYH55" s="290"/>
      <c r="IYI55" s="290"/>
      <c r="IYJ55" s="290"/>
      <c r="IYK55" s="290"/>
      <c r="IYL55" s="290"/>
      <c r="IYM55" s="290"/>
      <c r="IYN55" s="290"/>
      <c r="IYO55" s="290"/>
      <c r="IYP55" s="290"/>
      <c r="IYQ55" s="290"/>
      <c r="IYR55" s="290"/>
      <c r="IYS55" s="290"/>
      <c r="IYT55" s="290"/>
      <c r="IYU55" s="290"/>
      <c r="IYV55" s="290"/>
      <c r="IYW55" s="290"/>
      <c r="IYX55" s="290"/>
      <c r="IYY55" s="290"/>
      <c r="IYZ55" s="290"/>
      <c r="IZA55" s="290"/>
      <c r="IZB55" s="290"/>
      <c r="IZC55" s="290"/>
      <c r="IZD55" s="290"/>
      <c r="IZE55" s="290"/>
      <c r="IZF55" s="290"/>
      <c r="IZG55" s="290"/>
      <c r="IZH55" s="290"/>
      <c r="IZI55" s="290"/>
      <c r="IZJ55" s="290"/>
      <c r="IZK55" s="290"/>
      <c r="IZL55" s="290"/>
      <c r="IZM55" s="290"/>
      <c r="IZN55" s="290"/>
      <c r="IZO55" s="290"/>
      <c r="IZP55" s="290"/>
      <c r="IZQ55" s="290"/>
      <c r="IZR55" s="290"/>
      <c r="IZS55" s="290"/>
      <c r="IZT55" s="290"/>
      <c r="IZU55" s="290"/>
      <c r="IZV55" s="290"/>
      <c r="IZW55" s="290"/>
      <c r="IZX55" s="290"/>
      <c r="IZY55" s="290"/>
      <c r="IZZ55" s="290"/>
      <c r="JAA55" s="290"/>
      <c r="JAB55" s="290"/>
      <c r="JAC55" s="290"/>
      <c r="JAD55" s="290"/>
      <c r="JAE55" s="290"/>
      <c r="JAF55" s="290"/>
      <c r="JAG55" s="290"/>
      <c r="JAH55" s="290"/>
      <c r="JAI55" s="290"/>
      <c r="JAJ55" s="290"/>
      <c r="JAK55" s="290"/>
      <c r="JAL55" s="290"/>
      <c r="JAM55" s="290"/>
      <c r="JAN55" s="290"/>
      <c r="JAO55" s="290"/>
      <c r="JAP55" s="290"/>
      <c r="JAQ55" s="290"/>
      <c r="JAR55" s="290"/>
      <c r="JAS55" s="290"/>
      <c r="JAT55" s="290"/>
      <c r="JAU55" s="290"/>
      <c r="JAV55" s="290"/>
      <c r="JAW55" s="290"/>
      <c r="JAX55" s="290"/>
      <c r="JAY55" s="290"/>
      <c r="JAZ55" s="290"/>
      <c r="JBA55" s="290"/>
      <c r="JBB55" s="290"/>
      <c r="JBC55" s="290"/>
      <c r="JBD55" s="290"/>
      <c r="JBE55" s="290"/>
      <c r="JBF55" s="290"/>
      <c r="JBG55" s="290"/>
      <c r="JBH55" s="290"/>
      <c r="JBI55" s="290"/>
      <c r="JBJ55" s="290"/>
      <c r="JBK55" s="290"/>
      <c r="JBL55" s="290"/>
      <c r="JBM55" s="290"/>
      <c r="JBN55" s="290"/>
      <c r="JBO55" s="290"/>
      <c r="JBP55" s="290"/>
      <c r="JBQ55" s="290"/>
      <c r="JBR55" s="290"/>
      <c r="JBS55" s="290"/>
      <c r="JBT55" s="290"/>
      <c r="JBU55" s="290"/>
      <c r="JBV55" s="290"/>
      <c r="JBW55" s="290"/>
      <c r="JBX55" s="290"/>
      <c r="JBY55" s="290"/>
      <c r="JBZ55" s="290"/>
      <c r="JCA55" s="290"/>
      <c r="JCB55" s="290"/>
      <c r="JCC55" s="290"/>
      <c r="JCD55" s="290"/>
      <c r="JCE55" s="290"/>
      <c r="JCF55" s="290"/>
      <c r="JCG55" s="290"/>
      <c r="JCH55" s="290"/>
      <c r="JCI55" s="290"/>
      <c r="JCJ55" s="290"/>
      <c r="JCK55" s="290"/>
      <c r="JCL55" s="290"/>
      <c r="JCM55" s="290"/>
      <c r="JCN55" s="290"/>
      <c r="JCO55" s="290"/>
      <c r="JCP55" s="290"/>
      <c r="JCQ55" s="290"/>
      <c r="JCR55" s="290"/>
      <c r="JCS55" s="290"/>
      <c r="JCT55" s="290"/>
      <c r="JCU55" s="290"/>
      <c r="JCV55" s="290"/>
      <c r="JCW55" s="290"/>
      <c r="JCX55" s="290"/>
      <c r="JCY55" s="290"/>
      <c r="JCZ55" s="290"/>
      <c r="JDA55" s="290"/>
      <c r="JDB55" s="290"/>
      <c r="JDC55" s="290"/>
      <c r="JDD55" s="290"/>
      <c r="JDE55" s="290"/>
      <c r="JDF55" s="290"/>
      <c r="JDG55" s="290"/>
      <c r="JDH55" s="290"/>
      <c r="JDI55" s="290"/>
      <c r="JDJ55" s="290"/>
      <c r="JDK55" s="290"/>
      <c r="JDL55" s="290"/>
      <c r="JDM55" s="290"/>
      <c r="JDN55" s="290"/>
      <c r="JDO55" s="290"/>
      <c r="JDP55" s="290"/>
      <c r="JDQ55" s="290"/>
      <c r="JDR55" s="290"/>
      <c r="JDS55" s="290"/>
      <c r="JDT55" s="290"/>
      <c r="JDU55" s="290"/>
      <c r="JDV55" s="290"/>
      <c r="JDW55" s="290"/>
      <c r="JDX55" s="290"/>
      <c r="JDY55" s="290"/>
      <c r="JDZ55" s="290"/>
      <c r="JEA55" s="290"/>
      <c r="JEB55" s="290"/>
      <c r="JEC55" s="290"/>
      <c r="JED55" s="290"/>
      <c r="JEE55" s="290"/>
      <c r="JEF55" s="290"/>
      <c r="JEG55" s="290"/>
      <c r="JEH55" s="290"/>
      <c r="JEI55" s="290"/>
      <c r="JEJ55" s="290"/>
      <c r="JEK55" s="290"/>
      <c r="JEL55" s="290"/>
      <c r="JEM55" s="290"/>
      <c r="JEN55" s="290"/>
      <c r="JEO55" s="290"/>
      <c r="JEP55" s="290"/>
      <c r="JEQ55" s="290"/>
      <c r="JER55" s="290"/>
      <c r="JES55" s="290"/>
      <c r="JET55" s="290"/>
      <c r="JEU55" s="290"/>
      <c r="JEV55" s="290"/>
      <c r="JEW55" s="290"/>
      <c r="JEX55" s="290"/>
      <c r="JEY55" s="290"/>
      <c r="JEZ55" s="290"/>
      <c r="JFA55" s="290"/>
      <c r="JFB55" s="290"/>
      <c r="JFC55" s="290"/>
      <c r="JFD55" s="290"/>
      <c r="JFE55" s="290"/>
      <c r="JFF55" s="290"/>
      <c r="JFG55" s="290"/>
      <c r="JFH55" s="290"/>
      <c r="JFI55" s="290"/>
      <c r="JFJ55" s="290"/>
      <c r="JFK55" s="290"/>
      <c r="JFL55" s="290"/>
      <c r="JFM55" s="290"/>
      <c r="JFN55" s="290"/>
      <c r="JFO55" s="290"/>
      <c r="JFP55" s="290"/>
      <c r="JFQ55" s="290"/>
      <c r="JFR55" s="290"/>
      <c r="JFS55" s="290"/>
      <c r="JFT55" s="290"/>
      <c r="JFU55" s="290"/>
      <c r="JFV55" s="290"/>
      <c r="JFW55" s="290"/>
      <c r="JFX55" s="290"/>
      <c r="JFY55" s="290"/>
      <c r="JFZ55" s="290"/>
      <c r="JGA55" s="290"/>
      <c r="JGB55" s="290"/>
      <c r="JGC55" s="290"/>
      <c r="JGD55" s="290"/>
      <c r="JGE55" s="290"/>
      <c r="JGF55" s="290"/>
      <c r="JGG55" s="290"/>
      <c r="JGH55" s="290"/>
      <c r="JGI55" s="290"/>
      <c r="JGJ55" s="290"/>
      <c r="JGK55" s="290"/>
      <c r="JGL55" s="290"/>
      <c r="JGM55" s="290"/>
      <c r="JGN55" s="290"/>
      <c r="JGO55" s="290"/>
      <c r="JGP55" s="290"/>
      <c r="JGQ55" s="290"/>
      <c r="JGR55" s="290"/>
      <c r="JGS55" s="290"/>
      <c r="JGT55" s="290"/>
      <c r="JGU55" s="290"/>
      <c r="JGV55" s="290"/>
      <c r="JGW55" s="290"/>
      <c r="JGX55" s="290"/>
      <c r="JGY55" s="290"/>
      <c r="JGZ55" s="290"/>
      <c r="JHA55" s="290"/>
      <c r="JHB55" s="290"/>
      <c r="JHC55" s="290"/>
      <c r="JHD55" s="290"/>
      <c r="JHE55" s="290"/>
      <c r="JHF55" s="290"/>
      <c r="JHG55" s="290"/>
      <c r="JHH55" s="290"/>
      <c r="JHI55" s="290"/>
      <c r="JHJ55" s="290"/>
      <c r="JHK55" s="290"/>
      <c r="JHL55" s="290"/>
      <c r="JHM55" s="290"/>
      <c r="JHN55" s="290"/>
      <c r="JHO55" s="290"/>
      <c r="JHP55" s="290"/>
      <c r="JHQ55" s="290"/>
      <c r="JHR55" s="290"/>
      <c r="JHS55" s="290"/>
      <c r="JHT55" s="290"/>
      <c r="JHU55" s="290"/>
      <c r="JHV55" s="290"/>
      <c r="JHW55" s="290"/>
      <c r="JHX55" s="290"/>
      <c r="JHY55" s="290"/>
      <c r="JHZ55" s="290"/>
      <c r="JIA55" s="290"/>
      <c r="JIB55" s="290"/>
      <c r="JIC55" s="290"/>
      <c r="JID55" s="290"/>
      <c r="JIE55" s="290"/>
      <c r="JIF55" s="290"/>
      <c r="JIG55" s="290"/>
      <c r="JIH55" s="290"/>
      <c r="JII55" s="290"/>
      <c r="JIJ55" s="290"/>
      <c r="JIK55" s="290"/>
      <c r="JIL55" s="290"/>
      <c r="JIM55" s="290"/>
      <c r="JIN55" s="290"/>
      <c r="JIO55" s="290"/>
      <c r="JIP55" s="290"/>
      <c r="JIQ55" s="290"/>
      <c r="JIR55" s="290"/>
      <c r="JIS55" s="290"/>
      <c r="JIT55" s="290"/>
      <c r="JIU55" s="290"/>
      <c r="JIV55" s="290"/>
      <c r="JIW55" s="290"/>
      <c r="JIX55" s="290"/>
      <c r="JIY55" s="290"/>
      <c r="JIZ55" s="290"/>
      <c r="JJA55" s="290"/>
      <c r="JJB55" s="290"/>
      <c r="JJC55" s="290"/>
      <c r="JJD55" s="290"/>
      <c r="JJE55" s="290"/>
      <c r="JJF55" s="290"/>
      <c r="JJG55" s="290"/>
      <c r="JJH55" s="290"/>
      <c r="JJI55" s="290"/>
      <c r="JJJ55" s="290"/>
      <c r="JJK55" s="290"/>
      <c r="JJL55" s="290"/>
      <c r="JJM55" s="290"/>
      <c r="JJN55" s="290"/>
      <c r="JJO55" s="290"/>
      <c r="JJP55" s="290"/>
      <c r="JJQ55" s="290"/>
      <c r="JJR55" s="290"/>
      <c r="JJS55" s="290"/>
      <c r="JJT55" s="290"/>
      <c r="JJU55" s="290"/>
      <c r="JJV55" s="290"/>
      <c r="JJW55" s="290"/>
      <c r="JJX55" s="290"/>
      <c r="JJY55" s="290"/>
      <c r="JJZ55" s="290"/>
      <c r="JKA55" s="290"/>
      <c r="JKB55" s="290"/>
      <c r="JKC55" s="290"/>
      <c r="JKD55" s="290"/>
      <c r="JKE55" s="290"/>
      <c r="JKF55" s="290"/>
      <c r="JKG55" s="290"/>
      <c r="JKH55" s="290"/>
      <c r="JKI55" s="290"/>
      <c r="JKJ55" s="290"/>
      <c r="JKK55" s="290"/>
      <c r="JKL55" s="290"/>
      <c r="JKM55" s="290"/>
      <c r="JKN55" s="290"/>
      <c r="JKO55" s="290"/>
      <c r="JKP55" s="290"/>
      <c r="JKQ55" s="290"/>
      <c r="JKR55" s="290"/>
      <c r="JKS55" s="290"/>
      <c r="JKT55" s="290"/>
      <c r="JKU55" s="290"/>
      <c r="JKV55" s="290"/>
      <c r="JKW55" s="290"/>
      <c r="JKX55" s="290"/>
      <c r="JKY55" s="290"/>
      <c r="JKZ55" s="290"/>
      <c r="JLA55" s="290"/>
      <c r="JLB55" s="290"/>
      <c r="JLC55" s="290"/>
      <c r="JLD55" s="290"/>
      <c r="JLE55" s="290"/>
      <c r="JLF55" s="290"/>
      <c r="JLG55" s="290"/>
      <c r="JLH55" s="290"/>
      <c r="JLI55" s="290"/>
      <c r="JLJ55" s="290"/>
      <c r="JLK55" s="290"/>
      <c r="JLL55" s="290"/>
      <c r="JLM55" s="290"/>
      <c r="JLN55" s="290"/>
      <c r="JLO55" s="290"/>
      <c r="JLP55" s="290"/>
      <c r="JLQ55" s="290"/>
      <c r="JLR55" s="290"/>
      <c r="JLS55" s="290"/>
      <c r="JLT55" s="290"/>
      <c r="JLU55" s="290"/>
      <c r="JLV55" s="290"/>
      <c r="JLW55" s="290"/>
      <c r="JLX55" s="290"/>
      <c r="JLY55" s="290"/>
      <c r="JLZ55" s="290"/>
      <c r="JMA55" s="290"/>
      <c r="JMB55" s="290"/>
      <c r="JMC55" s="290"/>
      <c r="JMD55" s="290"/>
      <c r="JME55" s="290"/>
      <c r="JMF55" s="290"/>
      <c r="JMG55" s="290"/>
      <c r="JMH55" s="290"/>
      <c r="JMI55" s="290"/>
      <c r="JMJ55" s="290"/>
      <c r="JMK55" s="290"/>
      <c r="JML55" s="290"/>
      <c r="JMM55" s="290"/>
      <c r="JMN55" s="290"/>
      <c r="JMO55" s="290"/>
      <c r="JMP55" s="290"/>
      <c r="JMQ55" s="290"/>
      <c r="JMR55" s="290"/>
      <c r="JMS55" s="290"/>
      <c r="JMT55" s="290"/>
      <c r="JMU55" s="290"/>
      <c r="JMV55" s="290"/>
      <c r="JMW55" s="290"/>
      <c r="JMX55" s="290"/>
      <c r="JMY55" s="290"/>
      <c r="JMZ55" s="290"/>
      <c r="JNA55" s="290"/>
      <c r="JNB55" s="290"/>
      <c r="JNC55" s="290"/>
      <c r="JND55" s="290"/>
      <c r="JNE55" s="290"/>
      <c r="JNF55" s="290"/>
      <c r="JNG55" s="290"/>
      <c r="JNH55" s="290"/>
      <c r="JNI55" s="290"/>
      <c r="JNJ55" s="290"/>
      <c r="JNK55" s="290"/>
      <c r="JNL55" s="290"/>
      <c r="JNM55" s="290"/>
      <c r="JNN55" s="290"/>
      <c r="JNO55" s="290"/>
      <c r="JNP55" s="290"/>
      <c r="JNQ55" s="290"/>
      <c r="JNR55" s="290"/>
      <c r="JNS55" s="290"/>
      <c r="JNT55" s="290"/>
      <c r="JNU55" s="290"/>
      <c r="JNV55" s="290"/>
      <c r="JNW55" s="290"/>
      <c r="JNX55" s="290"/>
      <c r="JNY55" s="290"/>
      <c r="JNZ55" s="290"/>
      <c r="JOA55" s="290"/>
      <c r="JOB55" s="290"/>
      <c r="JOC55" s="290"/>
      <c r="JOD55" s="290"/>
      <c r="JOE55" s="290"/>
      <c r="JOF55" s="290"/>
      <c r="JOG55" s="290"/>
      <c r="JOH55" s="290"/>
      <c r="JOI55" s="290"/>
      <c r="JOJ55" s="290"/>
      <c r="JOK55" s="290"/>
      <c r="JOL55" s="290"/>
      <c r="JOM55" s="290"/>
      <c r="JON55" s="290"/>
      <c r="JOO55" s="290"/>
      <c r="JOP55" s="290"/>
      <c r="JOQ55" s="290"/>
      <c r="JOR55" s="290"/>
      <c r="JOS55" s="290"/>
      <c r="JOT55" s="290"/>
      <c r="JOU55" s="290"/>
      <c r="JOV55" s="290"/>
      <c r="JOW55" s="290"/>
      <c r="JOX55" s="290"/>
      <c r="JOY55" s="290"/>
      <c r="JOZ55" s="290"/>
      <c r="JPA55" s="290"/>
      <c r="JPB55" s="290"/>
      <c r="JPC55" s="290"/>
      <c r="JPD55" s="290"/>
      <c r="JPE55" s="290"/>
      <c r="JPF55" s="290"/>
      <c r="JPG55" s="290"/>
      <c r="JPH55" s="290"/>
      <c r="JPI55" s="290"/>
      <c r="JPJ55" s="290"/>
      <c r="JPK55" s="290"/>
      <c r="JPL55" s="290"/>
      <c r="JPM55" s="290"/>
      <c r="JPN55" s="290"/>
      <c r="JPO55" s="290"/>
      <c r="JPP55" s="290"/>
      <c r="JPQ55" s="290"/>
      <c r="JPR55" s="290"/>
      <c r="JPS55" s="290"/>
      <c r="JPT55" s="290"/>
      <c r="JPU55" s="290"/>
      <c r="JPV55" s="290"/>
      <c r="JPW55" s="290"/>
      <c r="JPX55" s="290"/>
      <c r="JPY55" s="290"/>
      <c r="JPZ55" s="290"/>
      <c r="JQA55" s="290"/>
      <c r="JQB55" s="290"/>
      <c r="JQC55" s="290"/>
      <c r="JQD55" s="290"/>
      <c r="JQE55" s="290"/>
      <c r="JQF55" s="290"/>
      <c r="JQG55" s="290"/>
      <c r="JQH55" s="290"/>
      <c r="JQI55" s="290"/>
      <c r="JQJ55" s="290"/>
      <c r="JQK55" s="290"/>
      <c r="JQL55" s="290"/>
      <c r="JQM55" s="290"/>
      <c r="JQN55" s="290"/>
      <c r="JQO55" s="290"/>
      <c r="JQP55" s="290"/>
      <c r="JQQ55" s="290"/>
      <c r="JQR55" s="290"/>
      <c r="JQS55" s="290"/>
      <c r="JQT55" s="290"/>
      <c r="JQU55" s="290"/>
      <c r="JQV55" s="290"/>
      <c r="JQW55" s="290"/>
      <c r="JQX55" s="290"/>
      <c r="JQY55" s="290"/>
      <c r="JQZ55" s="290"/>
      <c r="JRA55" s="290"/>
      <c r="JRB55" s="290"/>
      <c r="JRC55" s="290"/>
      <c r="JRD55" s="290"/>
      <c r="JRE55" s="290"/>
      <c r="JRF55" s="290"/>
      <c r="JRG55" s="290"/>
      <c r="JRH55" s="290"/>
      <c r="JRI55" s="290"/>
      <c r="JRJ55" s="290"/>
      <c r="JRK55" s="290"/>
      <c r="JRL55" s="290"/>
      <c r="JRM55" s="290"/>
      <c r="JRN55" s="290"/>
      <c r="JRO55" s="290"/>
      <c r="JRP55" s="290"/>
      <c r="JRQ55" s="290"/>
      <c r="JRR55" s="290"/>
      <c r="JRS55" s="290"/>
      <c r="JRT55" s="290"/>
      <c r="JRU55" s="290"/>
      <c r="JRV55" s="290"/>
      <c r="JRW55" s="290"/>
      <c r="JRX55" s="290"/>
      <c r="JRY55" s="290"/>
      <c r="JRZ55" s="290"/>
      <c r="JSA55" s="290"/>
      <c r="JSB55" s="290"/>
      <c r="JSC55" s="290"/>
      <c r="JSD55" s="290"/>
      <c r="JSE55" s="290"/>
      <c r="JSF55" s="290"/>
      <c r="JSG55" s="290"/>
      <c r="JSH55" s="290"/>
      <c r="JSI55" s="290"/>
      <c r="JSJ55" s="290"/>
      <c r="JSK55" s="290"/>
      <c r="JSL55" s="290"/>
      <c r="JSM55" s="290"/>
      <c r="JSN55" s="290"/>
      <c r="JSO55" s="290"/>
      <c r="JSP55" s="290"/>
      <c r="JSQ55" s="290"/>
      <c r="JSR55" s="290"/>
      <c r="JSS55" s="290"/>
      <c r="JST55" s="290"/>
      <c r="JSU55" s="290"/>
      <c r="JSV55" s="290"/>
      <c r="JSW55" s="290"/>
      <c r="JSX55" s="290"/>
      <c r="JSY55" s="290"/>
      <c r="JSZ55" s="290"/>
      <c r="JTA55" s="290"/>
      <c r="JTB55" s="290"/>
      <c r="JTC55" s="290"/>
      <c r="JTD55" s="290"/>
      <c r="JTE55" s="290"/>
      <c r="JTF55" s="290"/>
      <c r="JTG55" s="290"/>
      <c r="JTH55" s="290"/>
      <c r="JTI55" s="290"/>
      <c r="JTJ55" s="290"/>
      <c r="JTK55" s="290"/>
      <c r="JTL55" s="290"/>
      <c r="JTM55" s="290"/>
      <c r="JTN55" s="290"/>
      <c r="JTO55" s="290"/>
      <c r="JTP55" s="290"/>
      <c r="JTQ55" s="290"/>
      <c r="JTR55" s="290"/>
      <c r="JTS55" s="290"/>
      <c r="JTT55" s="290"/>
      <c r="JTU55" s="290"/>
      <c r="JTV55" s="290"/>
      <c r="JTW55" s="290"/>
      <c r="JTX55" s="290"/>
      <c r="JTY55" s="290"/>
      <c r="JTZ55" s="290"/>
      <c r="JUA55" s="290"/>
      <c r="JUB55" s="290"/>
      <c r="JUC55" s="290"/>
      <c r="JUD55" s="290"/>
      <c r="JUE55" s="290"/>
      <c r="JUF55" s="290"/>
      <c r="JUG55" s="290"/>
      <c r="JUH55" s="290"/>
      <c r="JUI55" s="290"/>
      <c r="JUJ55" s="290"/>
      <c r="JUK55" s="290"/>
      <c r="JUL55" s="290"/>
      <c r="JUM55" s="290"/>
      <c r="JUN55" s="290"/>
      <c r="JUO55" s="290"/>
      <c r="JUP55" s="290"/>
      <c r="JUQ55" s="290"/>
      <c r="JUR55" s="290"/>
      <c r="JUS55" s="290"/>
      <c r="JUT55" s="290"/>
      <c r="JUU55" s="290"/>
      <c r="JUV55" s="290"/>
      <c r="JUW55" s="290"/>
      <c r="JUX55" s="290"/>
      <c r="JUY55" s="290"/>
      <c r="JUZ55" s="290"/>
      <c r="JVA55" s="290"/>
      <c r="JVB55" s="290"/>
      <c r="JVC55" s="290"/>
      <c r="JVD55" s="290"/>
      <c r="JVE55" s="290"/>
      <c r="JVF55" s="290"/>
      <c r="JVG55" s="290"/>
      <c r="JVH55" s="290"/>
      <c r="JVI55" s="290"/>
      <c r="JVJ55" s="290"/>
      <c r="JVK55" s="290"/>
      <c r="JVL55" s="290"/>
      <c r="JVM55" s="290"/>
      <c r="JVN55" s="290"/>
      <c r="JVO55" s="290"/>
      <c r="JVP55" s="290"/>
      <c r="JVQ55" s="290"/>
      <c r="JVR55" s="290"/>
      <c r="JVS55" s="290"/>
      <c r="JVT55" s="290"/>
      <c r="JVU55" s="290"/>
      <c r="JVV55" s="290"/>
      <c r="JVW55" s="290"/>
      <c r="JVX55" s="290"/>
      <c r="JVY55" s="290"/>
      <c r="JVZ55" s="290"/>
      <c r="JWA55" s="290"/>
      <c r="JWB55" s="290"/>
      <c r="JWC55" s="290"/>
      <c r="JWD55" s="290"/>
      <c r="JWE55" s="290"/>
      <c r="JWF55" s="290"/>
      <c r="JWG55" s="290"/>
      <c r="JWH55" s="290"/>
      <c r="JWI55" s="290"/>
      <c r="JWJ55" s="290"/>
      <c r="JWK55" s="290"/>
      <c r="JWL55" s="290"/>
      <c r="JWM55" s="290"/>
      <c r="JWN55" s="290"/>
      <c r="JWO55" s="290"/>
      <c r="JWP55" s="290"/>
      <c r="JWQ55" s="290"/>
      <c r="JWR55" s="290"/>
      <c r="JWS55" s="290"/>
      <c r="JWT55" s="290"/>
      <c r="JWU55" s="290"/>
      <c r="JWV55" s="290"/>
      <c r="JWW55" s="290"/>
      <c r="JWX55" s="290"/>
      <c r="JWY55" s="290"/>
      <c r="JWZ55" s="290"/>
      <c r="JXA55" s="290"/>
      <c r="JXB55" s="290"/>
      <c r="JXC55" s="290"/>
      <c r="JXD55" s="290"/>
      <c r="JXE55" s="290"/>
      <c r="JXF55" s="290"/>
      <c r="JXG55" s="290"/>
      <c r="JXH55" s="290"/>
      <c r="JXI55" s="290"/>
      <c r="JXJ55" s="290"/>
      <c r="JXK55" s="290"/>
      <c r="JXL55" s="290"/>
      <c r="JXM55" s="290"/>
      <c r="JXN55" s="290"/>
      <c r="JXO55" s="290"/>
      <c r="JXP55" s="290"/>
      <c r="JXQ55" s="290"/>
      <c r="JXR55" s="290"/>
      <c r="JXS55" s="290"/>
      <c r="JXT55" s="290"/>
      <c r="JXU55" s="290"/>
      <c r="JXV55" s="290"/>
      <c r="JXW55" s="290"/>
      <c r="JXX55" s="290"/>
      <c r="JXY55" s="290"/>
      <c r="JXZ55" s="290"/>
      <c r="JYA55" s="290"/>
      <c r="JYB55" s="290"/>
      <c r="JYC55" s="290"/>
      <c r="JYD55" s="290"/>
      <c r="JYE55" s="290"/>
      <c r="JYF55" s="290"/>
      <c r="JYG55" s="290"/>
      <c r="JYH55" s="290"/>
      <c r="JYI55" s="290"/>
      <c r="JYJ55" s="290"/>
      <c r="JYK55" s="290"/>
      <c r="JYL55" s="290"/>
      <c r="JYM55" s="290"/>
      <c r="JYN55" s="290"/>
      <c r="JYO55" s="290"/>
      <c r="JYP55" s="290"/>
      <c r="JYQ55" s="290"/>
      <c r="JYR55" s="290"/>
      <c r="JYS55" s="290"/>
      <c r="JYT55" s="290"/>
      <c r="JYU55" s="290"/>
      <c r="JYV55" s="290"/>
      <c r="JYW55" s="290"/>
      <c r="JYX55" s="290"/>
      <c r="JYY55" s="290"/>
      <c r="JYZ55" s="290"/>
      <c r="JZA55" s="290"/>
      <c r="JZB55" s="290"/>
      <c r="JZC55" s="290"/>
      <c r="JZD55" s="290"/>
      <c r="JZE55" s="290"/>
      <c r="JZF55" s="290"/>
      <c r="JZG55" s="290"/>
      <c r="JZH55" s="290"/>
      <c r="JZI55" s="290"/>
      <c r="JZJ55" s="290"/>
      <c r="JZK55" s="290"/>
      <c r="JZL55" s="290"/>
      <c r="JZM55" s="290"/>
      <c r="JZN55" s="290"/>
      <c r="JZO55" s="290"/>
      <c r="JZP55" s="290"/>
      <c r="JZQ55" s="290"/>
      <c r="JZR55" s="290"/>
      <c r="JZS55" s="290"/>
      <c r="JZT55" s="290"/>
      <c r="JZU55" s="290"/>
      <c r="JZV55" s="290"/>
      <c r="JZW55" s="290"/>
      <c r="JZX55" s="290"/>
      <c r="JZY55" s="290"/>
      <c r="JZZ55" s="290"/>
      <c r="KAA55" s="290"/>
      <c r="KAB55" s="290"/>
      <c r="KAC55" s="290"/>
      <c r="KAD55" s="290"/>
      <c r="KAE55" s="290"/>
      <c r="KAF55" s="290"/>
      <c r="KAG55" s="290"/>
      <c r="KAH55" s="290"/>
      <c r="KAI55" s="290"/>
      <c r="KAJ55" s="290"/>
      <c r="KAK55" s="290"/>
      <c r="KAL55" s="290"/>
      <c r="KAM55" s="290"/>
      <c r="KAN55" s="290"/>
      <c r="KAO55" s="290"/>
      <c r="KAP55" s="290"/>
      <c r="KAQ55" s="290"/>
      <c r="KAR55" s="290"/>
      <c r="KAS55" s="290"/>
      <c r="KAT55" s="290"/>
      <c r="KAU55" s="290"/>
      <c r="KAV55" s="290"/>
      <c r="KAW55" s="290"/>
      <c r="KAX55" s="290"/>
      <c r="KAY55" s="290"/>
      <c r="KAZ55" s="290"/>
      <c r="KBA55" s="290"/>
      <c r="KBB55" s="290"/>
      <c r="KBC55" s="290"/>
      <c r="KBD55" s="290"/>
      <c r="KBE55" s="290"/>
      <c r="KBF55" s="290"/>
      <c r="KBG55" s="290"/>
      <c r="KBH55" s="290"/>
      <c r="KBI55" s="290"/>
      <c r="KBJ55" s="290"/>
      <c r="KBK55" s="290"/>
      <c r="KBL55" s="290"/>
      <c r="KBM55" s="290"/>
      <c r="KBN55" s="290"/>
      <c r="KBO55" s="290"/>
      <c r="KBP55" s="290"/>
      <c r="KBQ55" s="290"/>
      <c r="KBR55" s="290"/>
      <c r="KBS55" s="290"/>
      <c r="KBT55" s="290"/>
      <c r="KBU55" s="290"/>
      <c r="KBV55" s="290"/>
      <c r="KBW55" s="290"/>
      <c r="KBX55" s="290"/>
      <c r="KBY55" s="290"/>
      <c r="KBZ55" s="290"/>
      <c r="KCA55" s="290"/>
      <c r="KCB55" s="290"/>
      <c r="KCC55" s="290"/>
      <c r="KCD55" s="290"/>
      <c r="KCE55" s="290"/>
      <c r="KCF55" s="290"/>
      <c r="KCG55" s="290"/>
      <c r="KCH55" s="290"/>
      <c r="KCI55" s="290"/>
      <c r="KCJ55" s="290"/>
      <c r="KCK55" s="290"/>
      <c r="KCL55" s="290"/>
      <c r="KCM55" s="290"/>
      <c r="KCN55" s="290"/>
      <c r="KCO55" s="290"/>
      <c r="KCP55" s="290"/>
      <c r="KCQ55" s="290"/>
      <c r="KCR55" s="290"/>
      <c r="KCS55" s="290"/>
      <c r="KCT55" s="290"/>
      <c r="KCU55" s="290"/>
      <c r="KCV55" s="290"/>
      <c r="KCW55" s="290"/>
      <c r="KCX55" s="290"/>
      <c r="KCY55" s="290"/>
      <c r="KCZ55" s="290"/>
      <c r="KDA55" s="290"/>
      <c r="KDB55" s="290"/>
      <c r="KDC55" s="290"/>
      <c r="KDD55" s="290"/>
      <c r="KDE55" s="290"/>
      <c r="KDF55" s="290"/>
      <c r="KDG55" s="290"/>
      <c r="KDH55" s="290"/>
      <c r="KDI55" s="290"/>
      <c r="KDJ55" s="290"/>
      <c r="KDK55" s="290"/>
      <c r="KDL55" s="290"/>
      <c r="KDM55" s="290"/>
      <c r="KDN55" s="290"/>
      <c r="KDO55" s="290"/>
      <c r="KDP55" s="290"/>
      <c r="KDQ55" s="290"/>
      <c r="KDR55" s="290"/>
      <c r="KDS55" s="290"/>
      <c r="KDT55" s="290"/>
      <c r="KDU55" s="290"/>
      <c r="KDV55" s="290"/>
      <c r="KDW55" s="290"/>
      <c r="KDX55" s="290"/>
      <c r="KDY55" s="290"/>
      <c r="KDZ55" s="290"/>
      <c r="KEA55" s="290"/>
      <c r="KEB55" s="290"/>
      <c r="KEC55" s="290"/>
      <c r="KED55" s="290"/>
      <c r="KEE55" s="290"/>
      <c r="KEF55" s="290"/>
      <c r="KEG55" s="290"/>
      <c r="KEH55" s="290"/>
      <c r="KEI55" s="290"/>
      <c r="KEJ55" s="290"/>
      <c r="KEK55" s="290"/>
      <c r="KEL55" s="290"/>
      <c r="KEM55" s="290"/>
      <c r="KEN55" s="290"/>
      <c r="KEO55" s="290"/>
      <c r="KEP55" s="290"/>
      <c r="KEQ55" s="290"/>
      <c r="KER55" s="290"/>
      <c r="KES55" s="290"/>
      <c r="KET55" s="290"/>
      <c r="KEU55" s="290"/>
      <c r="KEV55" s="290"/>
      <c r="KEW55" s="290"/>
      <c r="KEX55" s="290"/>
      <c r="KEY55" s="290"/>
      <c r="KEZ55" s="290"/>
      <c r="KFA55" s="290"/>
      <c r="KFB55" s="290"/>
      <c r="KFC55" s="290"/>
      <c r="KFD55" s="290"/>
      <c r="KFE55" s="290"/>
      <c r="KFF55" s="290"/>
      <c r="KFG55" s="290"/>
      <c r="KFH55" s="290"/>
      <c r="KFI55" s="290"/>
      <c r="KFJ55" s="290"/>
      <c r="KFK55" s="290"/>
      <c r="KFL55" s="290"/>
      <c r="KFM55" s="290"/>
      <c r="KFN55" s="290"/>
      <c r="KFO55" s="290"/>
      <c r="KFP55" s="290"/>
      <c r="KFQ55" s="290"/>
      <c r="KFR55" s="290"/>
      <c r="KFS55" s="290"/>
      <c r="KFT55" s="290"/>
      <c r="KFU55" s="290"/>
      <c r="KFV55" s="290"/>
      <c r="KFW55" s="290"/>
      <c r="KFX55" s="290"/>
      <c r="KFY55" s="290"/>
      <c r="KFZ55" s="290"/>
      <c r="KGA55" s="290"/>
      <c r="KGB55" s="290"/>
      <c r="KGC55" s="290"/>
      <c r="KGD55" s="290"/>
      <c r="KGE55" s="290"/>
      <c r="KGF55" s="290"/>
      <c r="KGG55" s="290"/>
      <c r="KGH55" s="290"/>
      <c r="KGI55" s="290"/>
      <c r="KGJ55" s="290"/>
      <c r="KGK55" s="290"/>
      <c r="KGL55" s="290"/>
      <c r="KGM55" s="290"/>
      <c r="KGN55" s="290"/>
      <c r="KGO55" s="290"/>
      <c r="KGP55" s="290"/>
      <c r="KGQ55" s="290"/>
      <c r="KGR55" s="290"/>
      <c r="KGS55" s="290"/>
      <c r="KGT55" s="290"/>
      <c r="KGU55" s="290"/>
      <c r="KGV55" s="290"/>
      <c r="KGW55" s="290"/>
      <c r="KGX55" s="290"/>
      <c r="KGY55" s="290"/>
      <c r="KGZ55" s="290"/>
      <c r="KHA55" s="290"/>
      <c r="KHB55" s="290"/>
      <c r="KHC55" s="290"/>
      <c r="KHD55" s="290"/>
      <c r="KHE55" s="290"/>
      <c r="KHF55" s="290"/>
      <c r="KHG55" s="290"/>
      <c r="KHH55" s="290"/>
      <c r="KHI55" s="290"/>
      <c r="KHJ55" s="290"/>
      <c r="KHK55" s="290"/>
      <c r="KHL55" s="290"/>
      <c r="KHM55" s="290"/>
      <c r="KHN55" s="290"/>
      <c r="KHO55" s="290"/>
      <c r="KHP55" s="290"/>
      <c r="KHQ55" s="290"/>
      <c r="KHR55" s="290"/>
      <c r="KHS55" s="290"/>
      <c r="KHT55" s="290"/>
      <c r="KHU55" s="290"/>
      <c r="KHV55" s="290"/>
      <c r="KHW55" s="290"/>
      <c r="KHX55" s="290"/>
      <c r="KHY55" s="290"/>
      <c r="KHZ55" s="290"/>
      <c r="KIA55" s="290"/>
      <c r="KIB55" s="290"/>
      <c r="KIC55" s="290"/>
      <c r="KID55" s="290"/>
      <c r="KIE55" s="290"/>
      <c r="KIF55" s="290"/>
      <c r="KIG55" s="290"/>
      <c r="KIH55" s="290"/>
      <c r="KII55" s="290"/>
      <c r="KIJ55" s="290"/>
      <c r="KIK55" s="290"/>
      <c r="KIL55" s="290"/>
      <c r="KIM55" s="290"/>
      <c r="KIN55" s="290"/>
      <c r="KIO55" s="290"/>
      <c r="KIP55" s="290"/>
      <c r="KIQ55" s="290"/>
      <c r="KIR55" s="290"/>
      <c r="KIS55" s="290"/>
      <c r="KIT55" s="290"/>
      <c r="KIU55" s="290"/>
      <c r="KIV55" s="290"/>
      <c r="KIW55" s="290"/>
      <c r="KIX55" s="290"/>
      <c r="KIY55" s="290"/>
      <c r="KIZ55" s="290"/>
      <c r="KJA55" s="290"/>
      <c r="KJB55" s="290"/>
      <c r="KJC55" s="290"/>
      <c r="KJD55" s="290"/>
      <c r="KJE55" s="290"/>
      <c r="KJF55" s="290"/>
      <c r="KJG55" s="290"/>
      <c r="KJH55" s="290"/>
      <c r="KJI55" s="290"/>
      <c r="KJJ55" s="290"/>
      <c r="KJK55" s="290"/>
      <c r="KJL55" s="290"/>
      <c r="KJM55" s="290"/>
      <c r="KJN55" s="290"/>
      <c r="KJO55" s="290"/>
      <c r="KJP55" s="290"/>
      <c r="KJQ55" s="290"/>
      <c r="KJR55" s="290"/>
      <c r="KJS55" s="290"/>
      <c r="KJT55" s="290"/>
      <c r="KJU55" s="290"/>
      <c r="KJV55" s="290"/>
      <c r="KJW55" s="290"/>
      <c r="KJX55" s="290"/>
      <c r="KJY55" s="290"/>
      <c r="KJZ55" s="290"/>
      <c r="KKA55" s="290"/>
      <c r="KKB55" s="290"/>
      <c r="KKC55" s="290"/>
      <c r="KKD55" s="290"/>
      <c r="KKE55" s="290"/>
      <c r="KKF55" s="290"/>
      <c r="KKG55" s="290"/>
      <c r="KKH55" s="290"/>
      <c r="KKI55" s="290"/>
      <c r="KKJ55" s="290"/>
      <c r="KKK55" s="290"/>
      <c r="KKL55" s="290"/>
      <c r="KKM55" s="290"/>
      <c r="KKN55" s="290"/>
      <c r="KKO55" s="290"/>
      <c r="KKP55" s="290"/>
      <c r="KKQ55" s="290"/>
      <c r="KKR55" s="290"/>
      <c r="KKS55" s="290"/>
      <c r="KKT55" s="290"/>
      <c r="KKU55" s="290"/>
      <c r="KKV55" s="290"/>
      <c r="KKW55" s="290"/>
      <c r="KKX55" s="290"/>
      <c r="KKY55" s="290"/>
      <c r="KKZ55" s="290"/>
      <c r="KLA55" s="290"/>
      <c r="KLB55" s="290"/>
      <c r="KLC55" s="290"/>
      <c r="KLD55" s="290"/>
      <c r="KLE55" s="290"/>
      <c r="KLF55" s="290"/>
      <c r="KLG55" s="290"/>
      <c r="KLH55" s="290"/>
      <c r="KLI55" s="290"/>
      <c r="KLJ55" s="290"/>
      <c r="KLK55" s="290"/>
      <c r="KLL55" s="290"/>
      <c r="KLM55" s="290"/>
      <c r="KLN55" s="290"/>
      <c r="KLO55" s="290"/>
      <c r="KLP55" s="290"/>
      <c r="KLQ55" s="290"/>
      <c r="KLR55" s="290"/>
      <c r="KLS55" s="290"/>
      <c r="KLT55" s="290"/>
      <c r="KLU55" s="290"/>
      <c r="KLV55" s="290"/>
      <c r="KLW55" s="290"/>
      <c r="KLX55" s="290"/>
      <c r="KLY55" s="290"/>
      <c r="KLZ55" s="290"/>
      <c r="KMA55" s="290"/>
      <c r="KMB55" s="290"/>
      <c r="KMC55" s="290"/>
      <c r="KMD55" s="290"/>
      <c r="KME55" s="290"/>
      <c r="KMF55" s="290"/>
      <c r="KMG55" s="290"/>
      <c r="KMH55" s="290"/>
      <c r="KMI55" s="290"/>
      <c r="KMJ55" s="290"/>
      <c r="KMK55" s="290"/>
      <c r="KML55" s="290"/>
      <c r="KMM55" s="290"/>
      <c r="KMN55" s="290"/>
      <c r="KMO55" s="290"/>
      <c r="KMP55" s="290"/>
      <c r="KMQ55" s="290"/>
      <c r="KMR55" s="290"/>
      <c r="KMS55" s="290"/>
      <c r="KMT55" s="290"/>
      <c r="KMU55" s="290"/>
      <c r="KMV55" s="290"/>
      <c r="KMW55" s="290"/>
      <c r="KMX55" s="290"/>
      <c r="KMY55" s="290"/>
      <c r="KMZ55" s="290"/>
      <c r="KNA55" s="290"/>
      <c r="KNB55" s="290"/>
      <c r="KNC55" s="290"/>
      <c r="KND55" s="290"/>
      <c r="KNE55" s="290"/>
      <c r="KNF55" s="290"/>
      <c r="KNG55" s="290"/>
      <c r="KNH55" s="290"/>
      <c r="KNI55" s="290"/>
      <c r="KNJ55" s="290"/>
      <c r="KNK55" s="290"/>
      <c r="KNL55" s="290"/>
      <c r="KNM55" s="290"/>
      <c r="KNN55" s="290"/>
      <c r="KNO55" s="290"/>
      <c r="KNP55" s="290"/>
      <c r="KNQ55" s="290"/>
      <c r="KNR55" s="290"/>
      <c r="KNS55" s="290"/>
      <c r="KNT55" s="290"/>
      <c r="KNU55" s="290"/>
      <c r="KNV55" s="290"/>
      <c r="KNW55" s="290"/>
      <c r="KNX55" s="290"/>
      <c r="KNY55" s="290"/>
      <c r="KNZ55" s="290"/>
      <c r="KOA55" s="290"/>
      <c r="KOB55" s="290"/>
      <c r="KOC55" s="290"/>
      <c r="KOD55" s="290"/>
      <c r="KOE55" s="290"/>
      <c r="KOF55" s="290"/>
      <c r="KOG55" s="290"/>
      <c r="KOH55" s="290"/>
      <c r="KOI55" s="290"/>
      <c r="KOJ55" s="290"/>
      <c r="KOK55" s="290"/>
      <c r="KOL55" s="290"/>
      <c r="KOM55" s="290"/>
      <c r="KON55" s="290"/>
      <c r="KOO55" s="290"/>
      <c r="KOP55" s="290"/>
      <c r="KOQ55" s="290"/>
      <c r="KOR55" s="290"/>
      <c r="KOS55" s="290"/>
      <c r="KOT55" s="290"/>
      <c r="KOU55" s="290"/>
      <c r="KOV55" s="290"/>
      <c r="KOW55" s="290"/>
      <c r="KOX55" s="290"/>
      <c r="KOY55" s="290"/>
      <c r="KOZ55" s="290"/>
      <c r="KPA55" s="290"/>
      <c r="KPB55" s="290"/>
      <c r="KPC55" s="290"/>
      <c r="KPD55" s="290"/>
      <c r="KPE55" s="290"/>
      <c r="KPF55" s="290"/>
      <c r="KPG55" s="290"/>
      <c r="KPH55" s="290"/>
      <c r="KPI55" s="290"/>
      <c r="KPJ55" s="290"/>
      <c r="KPK55" s="290"/>
      <c r="KPL55" s="290"/>
      <c r="KPM55" s="290"/>
      <c r="KPN55" s="290"/>
      <c r="KPO55" s="290"/>
      <c r="KPP55" s="290"/>
      <c r="KPQ55" s="290"/>
      <c r="KPR55" s="290"/>
      <c r="KPS55" s="290"/>
      <c r="KPT55" s="290"/>
      <c r="KPU55" s="290"/>
      <c r="KPV55" s="290"/>
      <c r="KPW55" s="290"/>
      <c r="KPX55" s="290"/>
      <c r="KPY55" s="290"/>
      <c r="KPZ55" s="290"/>
      <c r="KQA55" s="290"/>
      <c r="KQB55" s="290"/>
      <c r="KQC55" s="290"/>
      <c r="KQD55" s="290"/>
      <c r="KQE55" s="290"/>
      <c r="KQF55" s="290"/>
      <c r="KQG55" s="290"/>
      <c r="KQH55" s="290"/>
      <c r="KQI55" s="290"/>
      <c r="KQJ55" s="290"/>
      <c r="KQK55" s="290"/>
      <c r="KQL55" s="290"/>
      <c r="KQM55" s="290"/>
      <c r="KQN55" s="290"/>
      <c r="KQO55" s="290"/>
      <c r="KQP55" s="290"/>
      <c r="KQQ55" s="290"/>
      <c r="KQR55" s="290"/>
      <c r="KQS55" s="290"/>
      <c r="KQT55" s="290"/>
      <c r="KQU55" s="290"/>
      <c r="KQV55" s="290"/>
      <c r="KQW55" s="290"/>
      <c r="KQX55" s="290"/>
      <c r="KQY55" s="290"/>
      <c r="KQZ55" s="290"/>
      <c r="KRA55" s="290"/>
      <c r="KRB55" s="290"/>
      <c r="KRC55" s="290"/>
      <c r="KRD55" s="290"/>
      <c r="KRE55" s="290"/>
      <c r="KRF55" s="290"/>
      <c r="KRG55" s="290"/>
      <c r="KRH55" s="290"/>
      <c r="KRI55" s="290"/>
      <c r="KRJ55" s="290"/>
      <c r="KRK55" s="290"/>
      <c r="KRL55" s="290"/>
      <c r="KRM55" s="290"/>
      <c r="KRN55" s="290"/>
      <c r="KRO55" s="290"/>
      <c r="KRP55" s="290"/>
      <c r="KRQ55" s="290"/>
      <c r="KRR55" s="290"/>
      <c r="KRS55" s="290"/>
      <c r="KRT55" s="290"/>
      <c r="KRU55" s="290"/>
      <c r="KRV55" s="290"/>
      <c r="KRW55" s="290"/>
      <c r="KRX55" s="290"/>
      <c r="KRY55" s="290"/>
      <c r="KRZ55" s="290"/>
      <c r="KSA55" s="290"/>
      <c r="KSB55" s="290"/>
      <c r="KSC55" s="290"/>
      <c r="KSD55" s="290"/>
      <c r="KSE55" s="290"/>
      <c r="KSF55" s="290"/>
      <c r="KSG55" s="290"/>
      <c r="KSH55" s="290"/>
      <c r="KSI55" s="290"/>
      <c r="KSJ55" s="290"/>
      <c r="KSK55" s="290"/>
      <c r="KSL55" s="290"/>
      <c r="KSM55" s="290"/>
      <c r="KSN55" s="290"/>
      <c r="KSO55" s="290"/>
      <c r="KSP55" s="290"/>
      <c r="KSQ55" s="290"/>
      <c r="KSR55" s="290"/>
      <c r="KSS55" s="290"/>
      <c r="KST55" s="290"/>
      <c r="KSU55" s="290"/>
      <c r="KSV55" s="290"/>
      <c r="KSW55" s="290"/>
      <c r="KSX55" s="290"/>
      <c r="KSY55" s="290"/>
      <c r="KSZ55" s="290"/>
      <c r="KTA55" s="290"/>
      <c r="KTB55" s="290"/>
      <c r="KTC55" s="290"/>
      <c r="KTD55" s="290"/>
      <c r="KTE55" s="290"/>
      <c r="KTF55" s="290"/>
      <c r="KTG55" s="290"/>
      <c r="KTH55" s="290"/>
      <c r="KTI55" s="290"/>
      <c r="KTJ55" s="290"/>
      <c r="KTK55" s="290"/>
      <c r="KTL55" s="290"/>
      <c r="KTM55" s="290"/>
      <c r="KTN55" s="290"/>
      <c r="KTO55" s="290"/>
      <c r="KTP55" s="290"/>
      <c r="KTQ55" s="290"/>
      <c r="KTR55" s="290"/>
      <c r="KTS55" s="290"/>
      <c r="KTT55" s="290"/>
      <c r="KTU55" s="290"/>
      <c r="KTV55" s="290"/>
      <c r="KTW55" s="290"/>
      <c r="KTX55" s="290"/>
      <c r="KTY55" s="290"/>
      <c r="KTZ55" s="290"/>
      <c r="KUA55" s="290"/>
      <c r="KUB55" s="290"/>
      <c r="KUC55" s="290"/>
      <c r="KUD55" s="290"/>
      <c r="KUE55" s="290"/>
      <c r="KUF55" s="290"/>
      <c r="KUG55" s="290"/>
      <c r="KUH55" s="290"/>
      <c r="KUI55" s="290"/>
      <c r="KUJ55" s="290"/>
      <c r="KUK55" s="290"/>
      <c r="KUL55" s="290"/>
      <c r="KUM55" s="290"/>
      <c r="KUN55" s="290"/>
      <c r="KUO55" s="290"/>
      <c r="KUP55" s="290"/>
      <c r="KUQ55" s="290"/>
      <c r="KUR55" s="290"/>
      <c r="KUS55" s="290"/>
      <c r="KUT55" s="290"/>
      <c r="KUU55" s="290"/>
      <c r="KUV55" s="290"/>
      <c r="KUW55" s="290"/>
      <c r="KUX55" s="290"/>
      <c r="KUY55" s="290"/>
      <c r="KUZ55" s="290"/>
      <c r="KVA55" s="290"/>
      <c r="KVB55" s="290"/>
      <c r="KVC55" s="290"/>
      <c r="KVD55" s="290"/>
      <c r="KVE55" s="290"/>
      <c r="KVF55" s="290"/>
      <c r="KVG55" s="290"/>
      <c r="KVH55" s="290"/>
      <c r="KVI55" s="290"/>
      <c r="KVJ55" s="290"/>
      <c r="KVK55" s="290"/>
      <c r="KVL55" s="290"/>
      <c r="KVM55" s="290"/>
      <c r="KVN55" s="290"/>
      <c r="KVO55" s="290"/>
      <c r="KVP55" s="290"/>
      <c r="KVQ55" s="290"/>
      <c r="KVR55" s="290"/>
      <c r="KVS55" s="290"/>
      <c r="KVT55" s="290"/>
      <c r="KVU55" s="290"/>
      <c r="KVV55" s="290"/>
      <c r="KVW55" s="290"/>
      <c r="KVX55" s="290"/>
      <c r="KVY55" s="290"/>
      <c r="KVZ55" s="290"/>
      <c r="KWA55" s="290"/>
      <c r="KWB55" s="290"/>
      <c r="KWC55" s="290"/>
      <c r="KWD55" s="290"/>
      <c r="KWE55" s="290"/>
      <c r="KWF55" s="290"/>
      <c r="KWG55" s="290"/>
      <c r="KWH55" s="290"/>
      <c r="KWI55" s="290"/>
      <c r="KWJ55" s="290"/>
      <c r="KWK55" s="290"/>
      <c r="KWL55" s="290"/>
      <c r="KWM55" s="290"/>
      <c r="KWN55" s="290"/>
      <c r="KWO55" s="290"/>
      <c r="KWP55" s="290"/>
      <c r="KWQ55" s="290"/>
      <c r="KWR55" s="290"/>
      <c r="KWS55" s="290"/>
      <c r="KWT55" s="290"/>
      <c r="KWU55" s="290"/>
      <c r="KWV55" s="290"/>
      <c r="KWW55" s="290"/>
      <c r="KWX55" s="290"/>
      <c r="KWY55" s="290"/>
      <c r="KWZ55" s="290"/>
      <c r="KXA55" s="290"/>
      <c r="KXB55" s="290"/>
      <c r="KXC55" s="290"/>
      <c r="KXD55" s="290"/>
      <c r="KXE55" s="290"/>
      <c r="KXF55" s="290"/>
      <c r="KXG55" s="290"/>
      <c r="KXH55" s="290"/>
      <c r="KXI55" s="290"/>
      <c r="KXJ55" s="290"/>
      <c r="KXK55" s="290"/>
      <c r="KXL55" s="290"/>
      <c r="KXM55" s="290"/>
      <c r="KXN55" s="290"/>
      <c r="KXO55" s="290"/>
      <c r="KXP55" s="290"/>
      <c r="KXQ55" s="290"/>
      <c r="KXR55" s="290"/>
      <c r="KXS55" s="290"/>
      <c r="KXT55" s="290"/>
      <c r="KXU55" s="290"/>
      <c r="KXV55" s="290"/>
      <c r="KXW55" s="290"/>
      <c r="KXX55" s="290"/>
      <c r="KXY55" s="290"/>
      <c r="KXZ55" s="290"/>
      <c r="KYA55" s="290"/>
      <c r="KYB55" s="290"/>
      <c r="KYC55" s="290"/>
      <c r="KYD55" s="290"/>
      <c r="KYE55" s="290"/>
      <c r="KYF55" s="290"/>
      <c r="KYG55" s="290"/>
      <c r="KYH55" s="290"/>
      <c r="KYI55" s="290"/>
      <c r="KYJ55" s="290"/>
      <c r="KYK55" s="290"/>
      <c r="KYL55" s="290"/>
      <c r="KYM55" s="290"/>
      <c r="KYN55" s="290"/>
      <c r="KYO55" s="290"/>
      <c r="KYP55" s="290"/>
      <c r="KYQ55" s="290"/>
      <c r="KYR55" s="290"/>
      <c r="KYS55" s="290"/>
      <c r="KYT55" s="290"/>
      <c r="KYU55" s="290"/>
      <c r="KYV55" s="290"/>
      <c r="KYW55" s="290"/>
      <c r="KYX55" s="290"/>
      <c r="KYY55" s="290"/>
      <c r="KYZ55" s="290"/>
      <c r="KZA55" s="290"/>
      <c r="KZB55" s="290"/>
      <c r="KZC55" s="290"/>
      <c r="KZD55" s="290"/>
      <c r="KZE55" s="290"/>
      <c r="KZF55" s="290"/>
      <c r="KZG55" s="290"/>
      <c r="KZH55" s="290"/>
      <c r="KZI55" s="290"/>
      <c r="KZJ55" s="290"/>
      <c r="KZK55" s="290"/>
      <c r="KZL55" s="290"/>
      <c r="KZM55" s="290"/>
      <c r="KZN55" s="290"/>
      <c r="KZO55" s="290"/>
      <c r="KZP55" s="290"/>
      <c r="KZQ55" s="290"/>
      <c r="KZR55" s="290"/>
      <c r="KZS55" s="290"/>
      <c r="KZT55" s="290"/>
      <c r="KZU55" s="290"/>
      <c r="KZV55" s="290"/>
      <c r="KZW55" s="290"/>
      <c r="KZX55" s="290"/>
      <c r="KZY55" s="290"/>
      <c r="KZZ55" s="290"/>
      <c r="LAA55" s="290"/>
      <c r="LAB55" s="290"/>
      <c r="LAC55" s="290"/>
      <c r="LAD55" s="290"/>
      <c r="LAE55" s="290"/>
      <c r="LAF55" s="290"/>
      <c r="LAG55" s="290"/>
      <c r="LAH55" s="290"/>
      <c r="LAI55" s="290"/>
      <c r="LAJ55" s="290"/>
      <c r="LAK55" s="290"/>
      <c r="LAL55" s="290"/>
      <c r="LAM55" s="290"/>
      <c r="LAN55" s="290"/>
      <c r="LAO55" s="290"/>
      <c r="LAP55" s="290"/>
      <c r="LAQ55" s="290"/>
      <c r="LAR55" s="290"/>
      <c r="LAS55" s="290"/>
      <c r="LAT55" s="290"/>
      <c r="LAU55" s="290"/>
      <c r="LAV55" s="290"/>
      <c r="LAW55" s="290"/>
      <c r="LAX55" s="290"/>
      <c r="LAY55" s="290"/>
      <c r="LAZ55" s="290"/>
      <c r="LBA55" s="290"/>
      <c r="LBB55" s="290"/>
      <c r="LBC55" s="290"/>
      <c r="LBD55" s="290"/>
      <c r="LBE55" s="290"/>
      <c r="LBF55" s="290"/>
      <c r="LBG55" s="290"/>
      <c r="LBH55" s="290"/>
      <c r="LBI55" s="290"/>
      <c r="LBJ55" s="290"/>
      <c r="LBK55" s="290"/>
      <c r="LBL55" s="290"/>
      <c r="LBM55" s="290"/>
      <c r="LBN55" s="290"/>
      <c r="LBO55" s="290"/>
      <c r="LBP55" s="290"/>
      <c r="LBQ55" s="290"/>
      <c r="LBR55" s="290"/>
      <c r="LBS55" s="290"/>
      <c r="LBT55" s="290"/>
      <c r="LBU55" s="290"/>
      <c r="LBV55" s="290"/>
      <c r="LBW55" s="290"/>
      <c r="LBX55" s="290"/>
      <c r="LBY55" s="290"/>
      <c r="LBZ55" s="290"/>
      <c r="LCA55" s="290"/>
    </row>
    <row r="56" spans="1:8191" ht="15" customHeight="1" x14ac:dyDescent="0.25">
      <c r="B56" s="275" t="s">
        <v>176</v>
      </c>
      <c r="C56" s="276"/>
      <c r="D56" s="276"/>
      <c r="E56" s="283"/>
      <c r="F56" s="283"/>
      <c r="G56" s="206"/>
      <c r="H56" s="265"/>
      <c r="I56" s="290"/>
      <c r="J56" s="290"/>
      <c r="K56" s="290"/>
      <c r="L56" s="290"/>
      <c r="M56" s="290"/>
      <c r="N56" s="290"/>
      <c r="O56" s="290"/>
      <c r="P56" s="290"/>
      <c r="Q56" s="290"/>
      <c r="R56" s="290"/>
      <c r="S56" s="290"/>
      <c r="T56" s="290"/>
      <c r="U56" s="290"/>
      <c r="V56" s="290"/>
      <c r="W56" s="290"/>
      <c r="X56" s="290"/>
      <c r="Y56" s="290"/>
      <c r="Z56" s="290"/>
      <c r="AA56" s="290"/>
      <c r="AB56" s="290"/>
      <c r="AC56" s="290"/>
      <c r="AD56" s="290"/>
      <c r="AE56" s="290"/>
      <c r="AF56" s="290"/>
      <c r="AG56" s="290"/>
      <c r="AH56" s="290"/>
      <c r="AI56" s="290"/>
      <c r="AJ56" s="290"/>
      <c r="AK56" s="290"/>
      <c r="AL56" s="290"/>
      <c r="AM56" s="290"/>
      <c r="AN56" s="290"/>
      <c r="AO56" s="290"/>
      <c r="AP56" s="290"/>
      <c r="AQ56" s="290"/>
      <c r="AR56" s="290"/>
      <c r="AS56" s="290"/>
      <c r="AT56" s="290"/>
      <c r="AU56" s="290"/>
      <c r="AV56" s="290"/>
      <c r="AW56" s="290"/>
      <c r="AX56" s="290"/>
      <c r="AY56" s="290"/>
      <c r="AZ56" s="290"/>
      <c r="BA56" s="290"/>
      <c r="BB56" s="290"/>
      <c r="BC56" s="290"/>
      <c r="BD56" s="290"/>
      <c r="BE56" s="290"/>
      <c r="BF56" s="290"/>
      <c r="BG56" s="290"/>
      <c r="BH56" s="290"/>
      <c r="BI56" s="290"/>
      <c r="BJ56" s="290"/>
      <c r="BK56" s="290"/>
      <c r="BL56" s="290"/>
      <c r="BM56" s="290"/>
      <c r="BN56" s="290"/>
      <c r="BO56" s="290"/>
      <c r="BP56" s="290"/>
      <c r="BQ56" s="290"/>
      <c r="BR56" s="290"/>
      <c r="BS56" s="290"/>
      <c r="BT56" s="290"/>
      <c r="BU56" s="290"/>
      <c r="BV56" s="290"/>
      <c r="BW56" s="290"/>
      <c r="BX56" s="290"/>
      <c r="BY56" s="290"/>
      <c r="BZ56" s="290"/>
      <c r="CA56" s="290"/>
      <c r="CB56" s="290"/>
      <c r="CC56" s="290"/>
      <c r="CD56" s="290"/>
      <c r="CE56" s="290"/>
      <c r="CF56" s="290"/>
      <c r="CG56" s="290"/>
      <c r="CH56" s="290"/>
      <c r="CI56" s="290"/>
      <c r="CJ56" s="290"/>
      <c r="CK56" s="290"/>
      <c r="CL56" s="290"/>
      <c r="CM56" s="290"/>
      <c r="CN56" s="290"/>
      <c r="CO56" s="290"/>
      <c r="CP56" s="290"/>
      <c r="CQ56" s="290"/>
      <c r="CR56" s="290"/>
      <c r="CS56" s="290"/>
      <c r="CT56" s="290"/>
      <c r="CU56" s="290"/>
      <c r="CV56" s="290"/>
      <c r="CW56" s="290"/>
      <c r="CX56" s="290"/>
      <c r="CY56" s="290"/>
      <c r="CZ56" s="290"/>
      <c r="DA56" s="290"/>
      <c r="DB56" s="290"/>
      <c r="DC56" s="290"/>
      <c r="DD56" s="290"/>
      <c r="DE56" s="290"/>
      <c r="DF56" s="290"/>
      <c r="DG56" s="290"/>
      <c r="DH56" s="290"/>
      <c r="DI56" s="290"/>
      <c r="DJ56" s="290"/>
      <c r="DK56" s="290"/>
      <c r="DL56" s="290"/>
      <c r="DM56" s="290"/>
      <c r="DN56" s="290"/>
      <c r="DO56" s="290"/>
      <c r="DP56" s="290"/>
      <c r="DQ56" s="290"/>
      <c r="DR56" s="290"/>
      <c r="DS56" s="290"/>
      <c r="DT56" s="290"/>
      <c r="DU56" s="290"/>
      <c r="DV56" s="290"/>
      <c r="DW56" s="290"/>
      <c r="DX56" s="290"/>
      <c r="DY56" s="290"/>
      <c r="DZ56" s="290"/>
      <c r="EA56" s="290"/>
      <c r="EB56" s="290"/>
      <c r="EC56" s="290"/>
      <c r="ED56" s="290"/>
      <c r="EE56" s="290"/>
      <c r="EF56" s="290"/>
      <c r="EG56" s="290"/>
      <c r="EH56" s="290"/>
      <c r="EI56" s="290"/>
      <c r="EJ56" s="290"/>
      <c r="EK56" s="290"/>
      <c r="EL56" s="290"/>
      <c r="EM56" s="290"/>
      <c r="EN56" s="290"/>
      <c r="EO56" s="290"/>
      <c r="EP56" s="290"/>
      <c r="EQ56" s="290"/>
      <c r="ER56" s="290"/>
      <c r="ES56" s="290"/>
      <c r="ET56" s="290"/>
      <c r="EU56" s="290"/>
      <c r="EV56" s="290"/>
      <c r="EW56" s="290"/>
      <c r="EX56" s="290"/>
      <c r="EY56" s="290"/>
      <c r="EZ56" s="290"/>
      <c r="FA56" s="290"/>
      <c r="FB56" s="290"/>
      <c r="FC56" s="290"/>
      <c r="FD56" s="290"/>
      <c r="FE56" s="290"/>
      <c r="FF56" s="290"/>
      <c r="FG56" s="290"/>
      <c r="FH56" s="290"/>
      <c r="FI56" s="290"/>
      <c r="FJ56" s="290"/>
      <c r="FK56" s="290"/>
      <c r="FL56" s="290"/>
      <c r="FM56" s="290"/>
      <c r="FN56" s="290"/>
      <c r="FO56" s="290"/>
      <c r="FP56" s="290"/>
      <c r="FQ56" s="290"/>
      <c r="FR56" s="290"/>
      <c r="FS56" s="290"/>
      <c r="FT56" s="290"/>
      <c r="FU56" s="290"/>
      <c r="FV56" s="290"/>
      <c r="FW56" s="290"/>
      <c r="FX56" s="290"/>
      <c r="FY56" s="290"/>
      <c r="FZ56" s="290"/>
      <c r="GA56" s="290"/>
      <c r="GB56" s="290"/>
      <c r="GC56" s="290"/>
      <c r="GD56" s="290"/>
      <c r="GE56" s="290"/>
      <c r="GF56" s="290"/>
      <c r="GG56" s="290"/>
      <c r="GH56" s="290"/>
      <c r="GI56" s="290"/>
      <c r="GJ56" s="290"/>
      <c r="GK56" s="290"/>
      <c r="GL56" s="290"/>
      <c r="GM56" s="290"/>
      <c r="GN56" s="290"/>
      <c r="GO56" s="290"/>
      <c r="GP56" s="290"/>
      <c r="GQ56" s="290"/>
      <c r="GR56" s="290"/>
      <c r="GS56" s="290"/>
      <c r="GT56" s="290"/>
      <c r="GU56" s="290"/>
      <c r="GV56" s="290"/>
      <c r="GW56" s="290"/>
      <c r="GX56" s="290"/>
      <c r="GY56" s="290"/>
      <c r="GZ56" s="290"/>
      <c r="HA56" s="290"/>
      <c r="HB56" s="290"/>
      <c r="HC56" s="290"/>
      <c r="HD56" s="290"/>
      <c r="HE56" s="290"/>
      <c r="HF56" s="290"/>
      <c r="HG56" s="290"/>
      <c r="HH56" s="290"/>
      <c r="HI56" s="290"/>
      <c r="HJ56" s="290"/>
      <c r="HK56" s="290"/>
      <c r="HL56" s="290"/>
      <c r="HM56" s="290"/>
      <c r="HN56" s="290"/>
      <c r="HO56" s="290"/>
      <c r="HP56" s="290"/>
      <c r="HQ56" s="290"/>
      <c r="HR56" s="290"/>
      <c r="HS56" s="290"/>
      <c r="HT56" s="290"/>
      <c r="HU56" s="290"/>
      <c r="HV56" s="290"/>
      <c r="HW56" s="290"/>
      <c r="HX56" s="290"/>
      <c r="HY56" s="290"/>
      <c r="HZ56" s="290"/>
      <c r="IA56" s="290"/>
      <c r="IB56" s="290"/>
      <c r="IC56" s="290"/>
      <c r="ID56" s="290"/>
      <c r="IE56" s="290"/>
      <c r="IF56" s="290"/>
      <c r="IG56" s="290"/>
      <c r="IH56" s="290"/>
      <c r="II56" s="290"/>
      <c r="IJ56" s="290"/>
      <c r="IK56" s="290"/>
      <c r="IL56" s="290"/>
      <c r="IM56" s="290"/>
      <c r="IN56" s="290"/>
      <c r="IO56" s="290"/>
      <c r="IP56" s="290"/>
      <c r="IQ56" s="290"/>
      <c r="IR56" s="290"/>
      <c r="IS56" s="290"/>
      <c r="IT56" s="290"/>
      <c r="IU56" s="290"/>
      <c r="IV56" s="290"/>
      <c r="IW56" s="290"/>
      <c r="IX56" s="290"/>
      <c r="IY56" s="290"/>
      <c r="IZ56" s="290"/>
      <c r="JA56" s="290"/>
      <c r="JB56" s="290"/>
      <c r="JC56" s="290"/>
      <c r="JD56" s="290"/>
      <c r="JE56" s="290"/>
      <c r="JF56" s="290"/>
      <c r="JG56" s="290"/>
      <c r="JH56" s="290"/>
      <c r="JI56" s="290"/>
      <c r="JJ56" s="290"/>
      <c r="JK56" s="290"/>
      <c r="JL56" s="290"/>
      <c r="JM56" s="290"/>
      <c r="JN56" s="290"/>
      <c r="JO56" s="290"/>
      <c r="JP56" s="290"/>
      <c r="JQ56" s="290"/>
      <c r="JR56" s="290"/>
      <c r="JS56" s="290"/>
      <c r="JT56" s="290"/>
      <c r="JU56" s="290"/>
      <c r="JV56" s="290"/>
      <c r="JW56" s="290"/>
      <c r="JX56" s="290"/>
      <c r="JY56" s="290"/>
      <c r="JZ56" s="290"/>
      <c r="KA56" s="290"/>
      <c r="KB56" s="290"/>
      <c r="KC56" s="290"/>
      <c r="KD56" s="290"/>
      <c r="KE56" s="290"/>
      <c r="KF56" s="290"/>
      <c r="KG56" s="290"/>
      <c r="KH56" s="290"/>
      <c r="KI56" s="290"/>
      <c r="KJ56" s="290"/>
      <c r="KK56" s="290"/>
      <c r="KL56" s="290"/>
      <c r="KM56" s="290"/>
      <c r="KN56" s="290"/>
      <c r="KO56" s="290"/>
      <c r="KP56" s="290"/>
      <c r="KQ56" s="290"/>
      <c r="KR56" s="290"/>
      <c r="KS56" s="290"/>
      <c r="KT56" s="290"/>
      <c r="KU56" s="290"/>
      <c r="KV56" s="290"/>
      <c r="KW56" s="290"/>
      <c r="KX56" s="290"/>
      <c r="KY56" s="290"/>
      <c r="KZ56" s="290"/>
      <c r="LA56" s="290"/>
      <c r="LB56" s="290"/>
      <c r="LC56" s="290"/>
      <c r="LD56" s="290"/>
      <c r="LE56" s="290"/>
      <c r="LF56" s="290"/>
      <c r="LG56" s="290"/>
      <c r="LH56" s="290"/>
      <c r="LI56" s="290"/>
      <c r="LJ56" s="290"/>
      <c r="LK56" s="290"/>
      <c r="LL56" s="290"/>
      <c r="LM56" s="290"/>
      <c r="LN56" s="290"/>
      <c r="LO56" s="290"/>
      <c r="LP56" s="290"/>
      <c r="LQ56" s="290"/>
      <c r="LR56" s="290"/>
      <c r="LS56" s="290"/>
      <c r="LT56" s="290"/>
      <c r="LU56" s="290"/>
      <c r="LV56" s="290"/>
      <c r="LW56" s="290"/>
      <c r="LX56" s="290"/>
      <c r="LY56" s="290"/>
      <c r="LZ56" s="290"/>
      <c r="MA56" s="290"/>
      <c r="MB56" s="290"/>
      <c r="MC56" s="290"/>
      <c r="MD56" s="290"/>
      <c r="ME56" s="290"/>
      <c r="MF56" s="290"/>
      <c r="MG56" s="290"/>
      <c r="MH56" s="290"/>
      <c r="MI56" s="290"/>
      <c r="MJ56" s="290"/>
      <c r="MK56" s="290"/>
      <c r="ML56" s="290"/>
      <c r="MM56" s="290"/>
      <c r="MN56" s="290"/>
      <c r="MO56" s="290"/>
      <c r="MP56" s="290"/>
      <c r="MQ56" s="290"/>
      <c r="MR56" s="290"/>
      <c r="MS56" s="290"/>
      <c r="MT56" s="290"/>
      <c r="MU56" s="290"/>
      <c r="MV56" s="290"/>
      <c r="MW56" s="290"/>
      <c r="MX56" s="290"/>
      <c r="MY56" s="290"/>
      <c r="MZ56" s="290"/>
      <c r="NA56" s="290"/>
      <c r="NB56" s="290"/>
      <c r="NC56" s="290"/>
      <c r="ND56" s="290"/>
      <c r="NE56" s="290"/>
      <c r="NF56" s="290"/>
      <c r="NG56" s="290"/>
      <c r="NH56" s="290"/>
      <c r="NI56" s="290"/>
      <c r="NJ56" s="290"/>
      <c r="NK56" s="290"/>
      <c r="NL56" s="290"/>
      <c r="NM56" s="290"/>
      <c r="NN56" s="290"/>
      <c r="NO56" s="290"/>
      <c r="NP56" s="290"/>
      <c r="NQ56" s="290"/>
      <c r="NR56" s="290"/>
      <c r="NS56" s="290"/>
      <c r="NT56" s="290"/>
      <c r="NU56" s="290"/>
      <c r="NV56" s="290"/>
      <c r="NW56" s="290"/>
      <c r="NX56" s="290"/>
      <c r="NY56" s="290"/>
      <c r="NZ56" s="290"/>
      <c r="OA56" s="290"/>
      <c r="OB56" s="290"/>
      <c r="OC56" s="290"/>
      <c r="OD56" s="290"/>
      <c r="OE56" s="290"/>
      <c r="OF56" s="290"/>
      <c r="OG56" s="290"/>
      <c r="OH56" s="290"/>
      <c r="OI56" s="290"/>
      <c r="OJ56" s="290"/>
      <c r="OK56" s="290"/>
      <c r="OL56" s="290"/>
      <c r="OM56" s="290"/>
      <c r="ON56" s="290"/>
      <c r="OO56" s="290"/>
      <c r="OP56" s="290"/>
      <c r="OQ56" s="290"/>
      <c r="OR56" s="290"/>
      <c r="OS56" s="290"/>
      <c r="OT56" s="290"/>
      <c r="OU56" s="290"/>
      <c r="OV56" s="290"/>
      <c r="OW56" s="290"/>
      <c r="OX56" s="290"/>
      <c r="OY56" s="290"/>
      <c r="OZ56" s="290"/>
      <c r="PA56" s="290"/>
      <c r="PB56" s="290"/>
      <c r="PC56" s="290"/>
      <c r="PD56" s="290"/>
      <c r="PE56" s="290"/>
      <c r="PF56" s="290"/>
      <c r="PG56" s="290"/>
      <c r="PH56" s="290"/>
      <c r="PI56" s="290"/>
      <c r="PJ56" s="290"/>
      <c r="PK56" s="290"/>
      <c r="PL56" s="290"/>
      <c r="PM56" s="290"/>
      <c r="PN56" s="290"/>
      <c r="PO56" s="290"/>
      <c r="PP56" s="290"/>
      <c r="PQ56" s="290"/>
      <c r="PR56" s="290"/>
      <c r="PS56" s="290"/>
      <c r="PT56" s="290"/>
      <c r="PU56" s="290"/>
      <c r="PV56" s="290"/>
      <c r="PW56" s="290"/>
      <c r="PX56" s="290"/>
      <c r="PY56" s="290"/>
      <c r="PZ56" s="290"/>
      <c r="QA56" s="290"/>
      <c r="QB56" s="290"/>
      <c r="QC56" s="290"/>
      <c r="QD56" s="290"/>
      <c r="QE56" s="290"/>
      <c r="QF56" s="290"/>
      <c r="QG56" s="290"/>
      <c r="QH56" s="290"/>
      <c r="QI56" s="290"/>
      <c r="QJ56" s="290"/>
      <c r="QK56" s="290"/>
      <c r="QL56" s="290"/>
      <c r="QM56" s="290"/>
      <c r="QN56" s="290"/>
      <c r="QO56" s="290"/>
      <c r="QP56" s="290"/>
      <c r="QQ56" s="290"/>
      <c r="QR56" s="290"/>
      <c r="QS56" s="290"/>
      <c r="QT56" s="290"/>
      <c r="QU56" s="290"/>
      <c r="QV56" s="290"/>
      <c r="QW56" s="290"/>
      <c r="QX56" s="290"/>
      <c r="QY56" s="290"/>
      <c r="QZ56" s="290"/>
      <c r="RA56" s="290"/>
      <c r="RB56" s="290"/>
      <c r="RC56" s="290"/>
      <c r="RD56" s="290"/>
      <c r="RE56" s="290"/>
      <c r="RF56" s="290"/>
      <c r="RG56" s="290"/>
      <c r="RH56" s="290"/>
      <c r="RI56" s="290"/>
      <c r="RJ56" s="290"/>
      <c r="RK56" s="290"/>
      <c r="RL56" s="290"/>
      <c r="RM56" s="290"/>
      <c r="RN56" s="290"/>
      <c r="RO56" s="290"/>
      <c r="RP56" s="290"/>
      <c r="RQ56" s="290"/>
      <c r="RR56" s="290"/>
      <c r="RS56" s="290"/>
      <c r="RT56" s="290"/>
      <c r="RU56" s="290"/>
      <c r="RV56" s="290"/>
      <c r="RW56" s="290"/>
      <c r="RX56" s="290"/>
      <c r="RY56" s="290"/>
      <c r="RZ56" s="290"/>
      <c r="SA56" s="290"/>
      <c r="SB56" s="290"/>
      <c r="SC56" s="290"/>
      <c r="SD56" s="290"/>
      <c r="SE56" s="290"/>
      <c r="SF56" s="290"/>
      <c r="SG56" s="290"/>
      <c r="SH56" s="290"/>
      <c r="SI56" s="290"/>
      <c r="SJ56" s="290"/>
      <c r="SK56" s="290"/>
      <c r="SL56" s="290"/>
      <c r="SM56" s="290"/>
      <c r="SN56" s="290"/>
      <c r="SO56" s="290"/>
      <c r="SP56" s="290"/>
      <c r="SQ56" s="290"/>
      <c r="SR56" s="290"/>
      <c r="SS56" s="290"/>
      <c r="ST56" s="290"/>
      <c r="SU56" s="290"/>
      <c r="SV56" s="290"/>
      <c r="SW56" s="290"/>
      <c r="SX56" s="290"/>
      <c r="SY56" s="290"/>
      <c r="SZ56" s="290"/>
      <c r="TA56" s="290"/>
      <c r="TB56" s="290"/>
      <c r="TC56" s="290"/>
      <c r="TD56" s="290"/>
      <c r="TE56" s="290"/>
      <c r="TF56" s="290"/>
      <c r="TG56" s="290"/>
      <c r="TH56" s="290"/>
      <c r="TI56" s="290"/>
      <c r="TJ56" s="290"/>
      <c r="TK56" s="290"/>
      <c r="TL56" s="290"/>
      <c r="TM56" s="290"/>
      <c r="TN56" s="290"/>
      <c r="TO56" s="290"/>
      <c r="TP56" s="290"/>
      <c r="TQ56" s="290"/>
      <c r="TR56" s="290"/>
      <c r="TS56" s="290"/>
      <c r="TT56" s="290"/>
      <c r="TU56" s="290"/>
      <c r="TV56" s="290"/>
      <c r="TW56" s="290"/>
      <c r="TX56" s="290"/>
      <c r="TY56" s="290"/>
      <c r="TZ56" s="290"/>
      <c r="UA56" s="290"/>
      <c r="UB56" s="290"/>
      <c r="UC56" s="290"/>
      <c r="UD56" s="290"/>
      <c r="UE56" s="290"/>
      <c r="UF56" s="290"/>
      <c r="UG56" s="290"/>
      <c r="UH56" s="290"/>
      <c r="UI56" s="290"/>
      <c r="UJ56" s="290"/>
      <c r="UK56" s="290"/>
      <c r="UL56" s="290"/>
      <c r="UM56" s="290"/>
      <c r="UN56" s="290"/>
      <c r="UO56" s="290"/>
      <c r="UP56" s="290"/>
      <c r="UQ56" s="290"/>
      <c r="UR56" s="290"/>
      <c r="US56" s="290"/>
      <c r="UT56" s="290"/>
      <c r="UU56" s="290"/>
      <c r="UV56" s="290"/>
      <c r="UW56" s="290"/>
      <c r="UX56" s="290"/>
      <c r="UY56" s="290"/>
      <c r="UZ56" s="290"/>
      <c r="VA56" s="290"/>
      <c r="VB56" s="290"/>
      <c r="VC56" s="290"/>
      <c r="VD56" s="290"/>
      <c r="VE56" s="290"/>
      <c r="VF56" s="290"/>
      <c r="VG56" s="290"/>
      <c r="VH56" s="290"/>
      <c r="VI56" s="290"/>
      <c r="VJ56" s="290"/>
      <c r="VK56" s="290"/>
      <c r="VL56" s="290"/>
      <c r="VM56" s="290"/>
      <c r="VN56" s="290"/>
      <c r="VO56" s="290"/>
      <c r="VP56" s="290"/>
      <c r="VQ56" s="290"/>
      <c r="VR56" s="290"/>
      <c r="VS56" s="290"/>
      <c r="VT56" s="290"/>
      <c r="VU56" s="290"/>
      <c r="VV56" s="290"/>
      <c r="VW56" s="290"/>
      <c r="VX56" s="290"/>
      <c r="VY56" s="290"/>
      <c r="VZ56" s="290"/>
      <c r="WA56" s="290"/>
      <c r="WB56" s="290"/>
      <c r="WC56" s="290"/>
      <c r="WD56" s="290"/>
      <c r="WE56" s="290"/>
      <c r="WF56" s="290"/>
      <c r="WG56" s="290"/>
      <c r="WH56" s="290"/>
      <c r="WI56" s="290"/>
      <c r="WJ56" s="290"/>
      <c r="WK56" s="290"/>
      <c r="WL56" s="290"/>
      <c r="WM56" s="290"/>
      <c r="WN56" s="290"/>
      <c r="WO56" s="290"/>
      <c r="WP56" s="290"/>
      <c r="WQ56" s="290"/>
      <c r="WR56" s="290"/>
      <c r="WS56" s="290"/>
      <c r="WT56" s="290"/>
      <c r="WU56" s="290"/>
      <c r="WV56" s="290"/>
      <c r="WW56" s="290"/>
      <c r="WX56" s="290"/>
      <c r="WY56" s="290"/>
      <c r="WZ56" s="290"/>
      <c r="XA56" s="290"/>
      <c r="XB56" s="290"/>
      <c r="XC56" s="290"/>
      <c r="XD56" s="290"/>
      <c r="XE56" s="290"/>
      <c r="XF56" s="290"/>
      <c r="XG56" s="290"/>
      <c r="XH56" s="290"/>
      <c r="XI56" s="290"/>
      <c r="XJ56" s="290"/>
      <c r="XK56" s="290"/>
      <c r="XL56" s="290"/>
      <c r="XM56" s="290"/>
      <c r="XN56" s="290"/>
      <c r="XO56" s="290"/>
      <c r="XP56" s="290"/>
      <c r="XQ56" s="290"/>
      <c r="XR56" s="290"/>
      <c r="XS56" s="290"/>
      <c r="XT56" s="290"/>
      <c r="XU56" s="290"/>
      <c r="XV56" s="290"/>
      <c r="XW56" s="290"/>
      <c r="XX56" s="290"/>
      <c r="XY56" s="290"/>
      <c r="XZ56" s="290"/>
      <c r="YA56" s="290"/>
      <c r="YB56" s="290"/>
      <c r="YC56" s="290"/>
      <c r="YD56" s="290"/>
      <c r="YE56" s="290"/>
      <c r="YF56" s="290"/>
      <c r="YG56" s="290"/>
      <c r="YH56" s="290"/>
      <c r="YI56" s="290"/>
      <c r="YJ56" s="290"/>
      <c r="YK56" s="290"/>
      <c r="YL56" s="290"/>
      <c r="YM56" s="290"/>
      <c r="YN56" s="290"/>
      <c r="YO56" s="290"/>
      <c r="YP56" s="290"/>
      <c r="YQ56" s="290"/>
      <c r="YR56" s="290"/>
      <c r="YS56" s="290"/>
      <c r="YT56" s="290"/>
      <c r="YU56" s="290"/>
      <c r="YV56" s="290"/>
      <c r="YW56" s="290"/>
      <c r="YX56" s="290"/>
      <c r="YY56" s="290"/>
      <c r="YZ56" s="290"/>
      <c r="ZA56" s="290"/>
      <c r="ZB56" s="290"/>
      <c r="ZC56" s="290"/>
      <c r="ZD56" s="290"/>
      <c r="ZE56" s="290"/>
      <c r="ZF56" s="290"/>
      <c r="ZG56" s="290"/>
      <c r="ZH56" s="290"/>
      <c r="ZI56" s="290"/>
      <c r="ZJ56" s="290"/>
      <c r="ZK56" s="290"/>
      <c r="ZL56" s="290"/>
      <c r="ZM56" s="290"/>
      <c r="ZN56" s="290"/>
      <c r="ZO56" s="290"/>
      <c r="ZP56" s="290"/>
      <c r="ZQ56" s="290"/>
      <c r="ZR56" s="290"/>
      <c r="ZS56" s="290"/>
      <c r="ZT56" s="290"/>
      <c r="ZU56" s="290"/>
      <c r="ZV56" s="290"/>
      <c r="ZW56" s="290"/>
      <c r="ZX56" s="290"/>
      <c r="ZY56" s="290"/>
      <c r="ZZ56" s="290"/>
      <c r="AAA56" s="290"/>
      <c r="AAB56" s="290"/>
      <c r="AAC56" s="290"/>
      <c r="AAD56" s="290"/>
      <c r="AAE56" s="290"/>
      <c r="AAF56" s="290"/>
      <c r="AAG56" s="290"/>
      <c r="AAH56" s="290"/>
      <c r="AAI56" s="290"/>
      <c r="AAJ56" s="290"/>
      <c r="AAK56" s="290"/>
      <c r="AAL56" s="290"/>
      <c r="AAM56" s="290"/>
      <c r="AAN56" s="290"/>
      <c r="AAO56" s="290"/>
      <c r="AAP56" s="290"/>
      <c r="AAQ56" s="290"/>
      <c r="AAR56" s="290"/>
      <c r="AAS56" s="290"/>
      <c r="AAT56" s="290"/>
      <c r="AAU56" s="290"/>
      <c r="AAV56" s="290"/>
      <c r="AAW56" s="290"/>
      <c r="AAX56" s="290"/>
      <c r="AAY56" s="290"/>
      <c r="AAZ56" s="290"/>
      <c r="ABA56" s="290"/>
      <c r="ABB56" s="290"/>
      <c r="ABC56" s="290"/>
      <c r="ABD56" s="290"/>
      <c r="ABE56" s="290"/>
      <c r="ABF56" s="290"/>
      <c r="ABG56" s="290"/>
      <c r="ABH56" s="290"/>
      <c r="ABI56" s="290"/>
      <c r="ABJ56" s="290"/>
      <c r="ABK56" s="290"/>
      <c r="ABL56" s="290"/>
      <c r="ABM56" s="290"/>
      <c r="ABN56" s="290"/>
      <c r="ABO56" s="290"/>
      <c r="ABP56" s="290"/>
      <c r="ABQ56" s="290"/>
      <c r="ABR56" s="290"/>
      <c r="ABS56" s="290"/>
      <c r="ABT56" s="290"/>
      <c r="ABU56" s="290"/>
      <c r="ABV56" s="290"/>
      <c r="ABW56" s="290"/>
      <c r="ABX56" s="290"/>
      <c r="ABY56" s="290"/>
      <c r="ABZ56" s="290"/>
      <c r="ACA56" s="290"/>
      <c r="ACB56" s="290"/>
      <c r="ACC56" s="290"/>
      <c r="ACD56" s="290"/>
      <c r="ACE56" s="290"/>
      <c r="ACF56" s="290"/>
      <c r="ACG56" s="290"/>
      <c r="ACH56" s="290"/>
      <c r="ACI56" s="290"/>
      <c r="ACJ56" s="290"/>
      <c r="ACK56" s="290"/>
      <c r="ACL56" s="290"/>
      <c r="ACM56" s="290"/>
      <c r="ACN56" s="290"/>
      <c r="ACO56" s="290"/>
      <c r="ACP56" s="290"/>
      <c r="ACQ56" s="290"/>
      <c r="ACR56" s="290"/>
      <c r="ACS56" s="290"/>
      <c r="ACT56" s="290"/>
      <c r="ACU56" s="290"/>
      <c r="ACV56" s="290"/>
      <c r="ACW56" s="290"/>
      <c r="ACX56" s="290"/>
      <c r="ACY56" s="290"/>
      <c r="ACZ56" s="290"/>
      <c r="ADA56" s="290"/>
      <c r="ADB56" s="290"/>
      <c r="ADC56" s="290"/>
      <c r="ADD56" s="290"/>
      <c r="ADE56" s="290"/>
      <c r="ADF56" s="290"/>
      <c r="ADG56" s="290"/>
      <c r="ADH56" s="290"/>
      <c r="ADI56" s="290"/>
      <c r="ADJ56" s="290"/>
      <c r="ADK56" s="290"/>
      <c r="ADL56" s="290"/>
      <c r="ADM56" s="290"/>
      <c r="ADN56" s="290"/>
      <c r="ADO56" s="290"/>
      <c r="ADP56" s="290"/>
      <c r="ADQ56" s="290"/>
      <c r="ADR56" s="290"/>
      <c r="ADS56" s="290"/>
      <c r="ADT56" s="290"/>
      <c r="ADU56" s="290"/>
      <c r="ADV56" s="290"/>
      <c r="ADW56" s="290"/>
      <c r="ADX56" s="290"/>
      <c r="ADY56" s="290"/>
      <c r="ADZ56" s="290"/>
      <c r="AEA56" s="290"/>
      <c r="AEB56" s="290"/>
      <c r="AEC56" s="290"/>
      <c r="AED56" s="290"/>
      <c r="AEE56" s="290"/>
      <c r="AEF56" s="290"/>
      <c r="AEG56" s="290"/>
      <c r="AEH56" s="290"/>
      <c r="AEI56" s="290"/>
      <c r="AEJ56" s="290"/>
      <c r="AEK56" s="290"/>
      <c r="AEL56" s="290"/>
      <c r="AEM56" s="290"/>
      <c r="AEN56" s="290"/>
      <c r="AEO56" s="290"/>
      <c r="AEP56" s="290"/>
      <c r="AEQ56" s="290"/>
      <c r="AER56" s="290"/>
      <c r="AES56" s="290"/>
      <c r="AET56" s="290"/>
      <c r="AEU56" s="290"/>
      <c r="AEV56" s="290"/>
      <c r="AEW56" s="290"/>
      <c r="AEX56" s="290"/>
      <c r="AEY56" s="290"/>
      <c r="AEZ56" s="290"/>
      <c r="AFA56" s="290"/>
      <c r="AFB56" s="290"/>
      <c r="AFC56" s="290"/>
      <c r="AFD56" s="290"/>
      <c r="AFE56" s="290"/>
      <c r="AFF56" s="290"/>
      <c r="AFG56" s="290"/>
      <c r="AFH56" s="290"/>
      <c r="AFI56" s="290"/>
      <c r="AFJ56" s="290"/>
      <c r="AFK56" s="290"/>
      <c r="AFL56" s="290"/>
      <c r="AFM56" s="290"/>
      <c r="AFN56" s="290"/>
      <c r="AFO56" s="290"/>
      <c r="AFP56" s="290"/>
      <c r="AFQ56" s="290"/>
      <c r="AFR56" s="290"/>
      <c r="AFS56" s="290"/>
      <c r="AFT56" s="290"/>
      <c r="AFU56" s="290"/>
      <c r="AFV56" s="290"/>
      <c r="AFW56" s="290"/>
      <c r="AFX56" s="290"/>
      <c r="AFY56" s="290"/>
      <c r="AFZ56" s="290"/>
      <c r="AGA56" s="290"/>
      <c r="AGB56" s="290"/>
      <c r="AGC56" s="290"/>
      <c r="AGD56" s="290"/>
      <c r="AGE56" s="290"/>
      <c r="AGF56" s="290"/>
      <c r="AGG56" s="290"/>
      <c r="AGH56" s="290"/>
      <c r="AGI56" s="290"/>
      <c r="AGJ56" s="290"/>
      <c r="AGK56" s="290"/>
      <c r="AGL56" s="290"/>
      <c r="AGM56" s="290"/>
      <c r="AGN56" s="290"/>
      <c r="AGO56" s="290"/>
      <c r="AGP56" s="290"/>
      <c r="AGQ56" s="290"/>
      <c r="AGR56" s="290"/>
      <c r="AGS56" s="290"/>
      <c r="AGT56" s="290"/>
      <c r="AGU56" s="290"/>
      <c r="AGV56" s="290"/>
      <c r="AGW56" s="290"/>
      <c r="AGX56" s="290"/>
      <c r="AGY56" s="290"/>
      <c r="AGZ56" s="290"/>
      <c r="AHA56" s="290"/>
      <c r="AHB56" s="290"/>
      <c r="AHC56" s="290"/>
      <c r="AHD56" s="290"/>
      <c r="AHE56" s="290"/>
      <c r="AHF56" s="290"/>
      <c r="AHG56" s="290"/>
      <c r="AHH56" s="290"/>
      <c r="AHI56" s="290"/>
      <c r="AHJ56" s="290"/>
      <c r="AHK56" s="290"/>
      <c r="AHL56" s="290"/>
      <c r="AHM56" s="290"/>
      <c r="AHN56" s="290"/>
      <c r="AHO56" s="290"/>
      <c r="AHP56" s="290"/>
      <c r="AHQ56" s="290"/>
      <c r="AHR56" s="290"/>
      <c r="AHS56" s="290"/>
      <c r="AHT56" s="290"/>
      <c r="AHU56" s="290"/>
      <c r="AHV56" s="290"/>
      <c r="AHW56" s="290"/>
      <c r="AHX56" s="290"/>
      <c r="AHY56" s="290"/>
      <c r="AHZ56" s="290"/>
      <c r="AIA56" s="290"/>
      <c r="AIB56" s="290"/>
      <c r="AIC56" s="290"/>
      <c r="AID56" s="290"/>
      <c r="AIE56" s="290"/>
      <c r="AIF56" s="290"/>
      <c r="AIG56" s="290"/>
      <c r="AIH56" s="290"/>
      <c r="AII56" s="290"/>
      <c r="AIJ56" s="290"/>
      <c r="AIK56" s="290"/>
      <c r="AIL56" s="290"/>
      <c r="AIM56" s="290"/>
      <c r="AIN56" s="290"/>
      <c r="AIO56" s="290"/>
      <c r="AIP56" s="290"/>
      <c r="AIQ56" s="290"/>
      <c r="AIR56" s="290"/>
      <c r="AIS56" s="290"/>
      <c r="AIT56" s="290"/>
      <c r="AIU56" s="290"/>
      <c r="AIV56" s="290"/>
      <c r="AIW56" s="290"/>
      <c r="AIX56" s="290"/>
      <c r="AIY56" s="290"/>
      <c r="AIZ56" s="290"/>
      <c r="AJA56" s="290"/>
      <c r="AJB56" s="290"/>
      <c r="AJC56" s="290"/>
      <c r="AJD56" s="290"/>
      <c r="AJE56" s="290"/>
      <c r="AJF56" s="290"/>
      <c r="AJG56" s="290"/>
      <c r="AJH56" s="290"/>
      <c r="AJI56" s="290"/>
      <c r="AJJ56" s="290"/>
      <c r="AJK56" s="290"/>
      <c r="AJL56" s="290"/>
      <c r="AJM56" s="290"/>
      <c r="AJN56" s="290"/>
      <c r="AJO56" s="290"/>
      <c r="AJP56" s="290"/>
      <c r="AJQ56" s="290"/>
      <c r="AJR56" s="290"/>
      <c r="AJS56" s="290"/>
      <c r="AJT56" s="290"/>
      <c r="AJU56" s="290"/>
      <c r="AJV56" s="290"/>
      <c r="AJW56" s="290"/>
      <c r="AJX56" s="290"/>
      <c r="AJY56" s="290"/>
      <c r="AJZ56" s="290"/>
      <c r="AKA56" s="290"/>
      <c r="AKB56" s="290"/>
      <c r="AKC56" s="290"/>
      <c r="AKD56" s="290"/>
      <c r="AKE56" s="290"/>
      <c r="AKF56" s="290"/>
      <c r="AKG56" s="290"/>
      <c r="AKH56" s="290"/>
      <c r="AKI56" s="290"/>
      <c r="AKJ56" s="290"/>
      <c r="AKK56" s="290"/>
      <c r="AKL56" s="290"/>
      <c r="AKM56" s="290"/>
      <c r="AKN56" s="290"/>
      <c r="AKO56" s="290"/>
      <c r="AKP56" s="290"/>
      <c r="AKQ56" s="290"/>
      <c r="AKR56" s="290"/>
      <c r="AKS56" s="290"/>
      <c r="AKT56" s="290"/>
      <c r="AKU56" s="290"/>
      <c r="AKV56" s="290"/>
      <c r="AKW56" s="290"/>
      <c r="AKX56" s="290"/>
      <c r="AKY56" s="290"/>
      <c r="AKZ56" s="290"/>
      <c r="ALA56" s="290"/>
      <c r="ALB56" s="290"/>
      <c r="ALC56" s="290"/>
      <c r="ALD56" s="290"/>
      <c r="ALE56" s="290"/>
      <c r="ALF56" s="290"/>
      <c r="ALG56" s="290"/>
      <c r="ALH56" s="290"/>
      <c r="ALI56" s="290"/>
      <c r="ALJ56" s="290"/>
      <c r="ALK56" s="290"/>
      <c r="ALL56" s="290"/>
      <c r="ALM56" s="290"/>
      <c r="ALN56" s="290"/>
      <c r="ALO56" s="290"/>
      <c r="ALP56" s="290"/>
      <c r="ALQ56" s="290"/>
      <c r="ALR56" s="290"/>
      <c r="ALS56" s="290"/>
      <c r="ALT56" s="290"/>
      <c r="ALU56" s="290"/>
      <c r="ALV56" s="290"/>
      <c r="ALW56" s="290"/>
      <c r="ALX56" s="290"/>
      <c r="ALY56" s="290"/>
      <c r="ALZ56" s="290"/>
      <c r="AMA56" s="290"/>
      <c r="AMB56" s="290"/>
      <c r="AMC56" s="290"/>
      <c r="AMD56" s="290"/>
      <c r="AME56" s="290"/>
      <c r="AMF56" s="290"/>
      <c r="AMG56" s="290"/>
      <c r="AMH56" s="290"/>
      <c r="AMI56" s="290"/>
      <c r="AMJ56" s="290"/>
      <c r="AMK56" s="290"/>
      <c r="AML56" s="290"/>
      <c r="AMM56" s="290"/>
      <c r="AMN56" s="290"/>
      <c r="AMO56" s="290"/>
      <c r="AMP56" s="290"/>
      <c r="AMQ56" s="290"/>
      <c r="AMR56" s="290"/>
      <c r="AMS56" s="290"/>
      <c r="AMT56" s="290"/>
      <c r="AMU56" s="290"/>
      <c r="AMV56" s="290"/>
      <c r="AMW56" s="290"/>
      <c r="AMX56" s="290"/>
      <c r="AMY56" s="290"/>
      <c r="AMZ56" s="290"/>
      <c r="ANA56" s="290"/>
      <c r="ANB56" s="290"/>
      <c r="ANC56" s="290"/>
      <c r="AND56" s="290"/>
      <c r="ANE56" s="290"/>
      <c r="ANF56" s="290"/>
      <c r="ANG56" s="290"/>
      <c r="ANH56" s="290"/>
      <c r="ANI56" s="290"/>
      <c r="ANJ56" s="290"/>
      <c r="ANK56" s="290"/>
      <c r="ANL56" s="290"/>
      <c r="ANM56" s="290"/>
      <c r="ANN56" s="290"/>
      <c r="ANO56" s="290"/>
      <c r="ANP56" s="290"/>
      <c r="ANQ56" s="290"/>
      <c r="ANR56" s="290"/>
      <c r="ANS56" s="290"/>
      <c r="ANT56" s="290"/>
      <c r="ANU56" s="290"/>
      <c r="ANV56" s="290"/>
      <c r="ANW56" s="290"/>
      <c r="ANX56" s="290"/>
      <c r="ANY56" s="290"/>
      <c r="ANZ56" s="290"/>
      <c r="AOA56" s="290"/>
      <c r="AOB56" s="290"/>
      <c r="AOC56" s="290"/>
      <c r="AOD56" s="290"/>
      <c r="AOE56" s="290"/>
      <c r="AOF56" s="290"/>
      <c r="AOG56" s="290"/>
      <c r="AOH56" s="290"/>
      <c r="AOI56" s="290"/>
      <c r="AOJ56" s="290"/>
      <c r="AOK56" s="290"/>
      <c r="AOL56" s="290"/>
      <c r="AOM56" s="290"/>
      <c r="AON56" s="290"/>
      <c r="AOO56" s="290"/>
      <c r="AOP56" s="290"/>
      <c r="AOQ56" s="290"/>
      <c r="AOR56" s="290"/>
      <c r="AOS56" s="290"/>
      <c r="AOT56" s="290"/>
      <c r="AOU56" s="290"/>
      <c r="AOV56" s="290"/>
      <c r="AOW56" s="290"/>
      <c r="AOX56" s="290"/>
      <c r="AOY56" s="290"/>
      <c r="AOZ56" s="290"/>
      <c r="APA56" s="290"/>
      <c r="APB56" s="290"/>
      <c r="APC56" s="290"/>
      <c r="APD56" s="290"/>
      <c r="APE56" s="290"/>
      <c r="APF56" s="290"/>
      <c r="APG56" s="290"/>
      <c r="APH56" s="290"/>
      <c r="API56" s="290"/>
      <c r="APJ56" s="290"/>
      <c r="APK56" s="290"/>
      <c r="APL56" s="290"/>
      <c r="APM56" s="290"/>
      <c r="APN56" s="290"/>
      <c r="APO56" s="290"/>
      <c r="APP56" s="290"/>
      <c r="APQ56" s="290"/>
      <c r="APR56" s="290"/>
      <c r="APS56" s="290"/>
      <c r="APT56" s="290"/>
      <c r="APU56" s="290"/>
      <c r="APV56" s="290"/>
      <c r="APW56" s="290"/>
      <c r="APX56" s="290"/>
      <c r="APY56" s="290"/>
      <c r="APZ56" s="290"/>
      <c r="AQA56" s="290"/>
      <c r="AQB56" s="290"/>
      <c r="AQC56" s="290"/>
      <c r="AQD56" s="290"/>
      <c r="AQE56" s="290"/>
      <c r="AQF56" s="290"/>
      <c r="AQG56" s="290"/>
      <c r="AQH56" s="290"/>
      <c r="AQI56" s="290"/>
      <c r="AQJ56" s="290"/>
      <c r="AQK56" s="290"/>
      <c r="AQL56" s="290"/>
      <c r="AQM56" s="290"/>
      <c r="AQN56" s="290"/>
      <c r="AQO56" s="290"/>
      <c r="AQP56" s="290"/>
      <c r="AQQ56" s="290"/>
      <c r="AQR56" s="290"/>
      <c r="AQS56" s="290"/>
      <c r="AQT56" s="290"/>
      <c r="AQU56" s="290"/>
      <c r="AQV56" s="290"/>
      <c r="AQW56" s="290"/>
      <c r="AQX56" s="290"/>
      <c r="AQY56" s="290"/>
      <c r="AQZ56" s="290"/>
      <c r="ARA56" s="290"/>
      <c r="ARB56" s="290"/>
      <c r="ARC56" s="290"/>
      <c r="ARD56" s="290"/>
      <c r="ARE56" s="290"/>
      <c r="ARF56" s="290"/>
      <c r="ARG56" s="290"/>
      <c r="ARH56" s="290"/>
      <c r="ARI56" s="290"/>
      <c r="ARJ56" s="290"/>
      <c r="ARK56" s="290"/>
      <c r="ARL56" s="290"/>
      <c r="ARM56" s="290"/>
      <c r="ARN56" s="290"/>
      <c r="ARO56" s="290"/>
      <c r="ARP56" s="290"/>
      <c r="ARQ56" s="290"/>
      <c r="ARR56" s="290"/>
      <c r="ARS56" s="290"/>
      <c r="ART56" s="290"/>
      <c r="ARU56" s="290"/>
      <c r="ARV56" s="290"/>
      <c r="ARW56" s="290"/>
      <c r="ARX56" s="290"/>
      <c r="ARY56" s="290"/>
      <c r="ARZ56" s="290"/>
      <c r="ASA56" s="290"/>
      <c r="ASB56" s="290"/>
      <c r="ASC56" s="290"/>
      <c r="ASD56" s="290"/>
      <c r="ASE56" s="290"/>
      <c r="ASF56" s="290"/>
      <c r="ASG56" s="290"/>
      <c r="ASH56" s="290"/>
      <c r="ASI56" s="290"/>
      <c r="ASJ56" s="290"/>
      <c r="ASK56" s="290"/>
      <c r="ASL56" s="290"/>
      <c r="ASM56" s="290"/>
      <c r="ASN56" s="290"/>
      <c r="ASO56" s="290"/>
      <c r="ASP56" s="290"/>
      <c r="ASQ56" s="290"/>
      <c r="ASR56" s="290"/>
      <c r="ASS56" s="290"/>
      <c r="AST56" s="290"/>
      <c r="ASU56" s="290"/>
      <c r="ASV56" s="290"/>
      <c r="ASW56" s="290"/>
      <c r="ASX56" s="290"/>
      <c r="ASY56" s="290"/>
      <c r="ASZ56" s="290"/>
      <c r="ATA56" s="290"/>
      <c r="ATB56" s="290"/>
      <c r="ATC56" s="290"/>
      <c r="ATD56" s="290"/>
      <c r="ATE56" s="290"/>
      <c r="ATF56" s="290"/>
      <c r="ATG56" s="290"/>
      <c r="ATH56" s="290"/>
      <c r="ATI56" s="290"/>
      <c r="ATJ56" s="290"/>
      <c r="ATK56" s="290"/>
      <c r="ATL56" s="290"/>
      <c r="ATM56" s="290"/>
      <c r="ATN56" s="290"/>
      <c r="ATO56" s="290"/>
      <c r="ATP56" s="290"/>
      <c r="ATQ56" s="290"/>
      <c r="ATR56" s="290"/>
      <c r="ATS56" s="290"/>
      <c r="ATT56" s="290"/>
      <c r="ATU56" s="290"/>
      <c r="ATV56" s="290"/>
      <c r="ATW56" s="290"/>
      <c r="ATX56" s="290"/>
      <c r="ATY56" s="290"/>
      <c r="ATZ56" s="290"/>
      <c r="AUA56" s="290"/>
      <c r="AUB56" s="290"/>
      <c r="AUC56" s="290"/>
      <c r="AUD56" s="290"/>
      <c r="AUE56" s="290"/>
      <c r="AUF56" s="290"/>
      <c r="AUG56" s="290"/>
      <c r="AUH56" s="290"/>
      <c r="AUI56" s="290"/>
      <c r="AUJ56" s="290"/>
      <c r="AUK56" s="290"/>
      <c r="AUL56" s="290"/>
      <c r="AUM56" s="290"/>
      <c r="AUN56" s="290"/>
      <c r="AUO56" s="290"/>
      <c r="AUP56" s="290"/>
      <c r="AUQ56" s="290"/>
      <c r="AUR56" s="290"/>
      <c r="AUS56" s="290"/>
      <c r="AUT56" s="290"/>
      <c r="AUU56" s="290"/>
      <c r="AUV56" s="290"/>
      <c r="AUW56" s="290"/>
      <c r="AUX56" s="290"/>
      <c r="AUY56" s="290"/>
      <c r="AUZ56" s="290"/>
      <c r="AVA56" s="290"/>
      <c r="AVB56" s="290"/>
      <c r="AVC56" s="290"/>
      <c r="AVD56" s="290"/>
      <c r="AVE56" s="290"/>
      <c r="AVF56" s="290"/>
      <c r="AVG56" s="290"/>
      <c r="AVH56" s="290"/>
      <c r="AVI56" s="290"/>
      <c r="AVJ56" s="290"/>
      <c r="AVK56" s="290"/>
      <c r="AVL56" s="290"/>
      <c r="AVM56" s="290"/>
      <c r="AVN56" s="290"/>
      <c r="AVO56" s="290"/>
      <c r="AVP56" s="290"/>
      <c r="AVQ56" s="290"/>
      <c r="AVR56" s="290"/>
      <c r="AVS56" s="290"/>
      <c r="AVT56" s="290"/>
      <c r="AVU56" s="290"/>
      <c r="AVV56" s="290"/>
      <c r="AVW56" s="290"/>
      <c r="AVX56" s="290"/>
      <c r="AVY56" s="290"/>
      <c r="AVZ56" s="290"/>
      <c r="AWA56" s="290"/>
      <c r="AWB56" s="290"/>
      <c r="AWC56" s="290"/>
      <c r="AWD56" s="290"/>
      <c r="AWE56" s="290"/>
      <c r="AWF56" s="290"/>
      <c r="AWG56" s="290"/>
      <c r="AWH56" s="290"/>
      <c r="AWI56" s="290"/>
      <c r="AWJ56" s="290"/>
      <c r="AWK56" s="290"/>
      <c r="AWL56" s="290"/>
      <c r="AWM56" s="290"/>
      <c r="AWN56" s="290"/>
      <c r="AWO56" s="290"/>
      <c r="AWP56" s="290"/>
      <c r="AWQ56" s="290"/>
      <c r="AWR56" s="290"/>
      <c r="AWS56" s="290"/>
      <c r="AWT56" s="290"/>
      <c r="AWU56" s="290"/>
      <c r="AWV56" s="290"/>
      <c r="AWW56" s="290"/>
      <c r="AWX56" s="290"/>
      <c r="AWY56" s="290"/>
      <c r="AWZ56" s="290"/>
      <c r="AXA56" s="290"/>
      <c r="AXB56" s="290"/>
      <c r="AXC56" s="290"/>
      <c r="AXD56" s="290"/>
      <c r="AXE56" s="290"/>
      <c r="AXF56" s="290"/>
      <c r="AXG56" s="290"/>
      <c r="AXH56" s="290"/>
      <c r="AXI56" s="290"/>
      <c r="AXJ56" s="290"/>
      <c r="AXK56" s="290"/>
      <c r="AXL56" s="290"/>
      <c r="AXM56" s="290"/>
      <c r="AXN56" s="290"/>
      <c r="AXO56" s="290"/>
      <c r="AXP56" s="290"/>
      <c r="AXQ56" s="290"/>
      <c r="AXR56" s="290"/>
      <c r="AXS56" s="290"/>
      <c r="AXT56" s="290"/>
      <c r="AXU56" s="290"/>
      <c r="AXV56" s="290"/>
      <c r="AXW56" s="290"/>
      <c r="AXX56" s="290"/>
      <c r="AXY56" s="290"/>
      <c r="AXZ56" s="290"/>
      <c r="AYA56" s="290"/>
      <c r="AYB56" s="290"/>
      <c r="AYC56" s="290"/>
      <c r="AYD56" s="290"/>
      <c r="AYE56" s="290"/>
      <c r="AYF56" s="290"/>
      <c r="AYG56" s="290"/>
      <c r="AYH56" s="290"/>
      <c r="AYI56" s="290"/>
      <c r="AYJ56" s="290"/>
      <c r="AYK56" s="290"/>
      <c r="AYL56" s="290"/>
      <c r="AYM56" s="290"/>
      <c r="AYN56" s="290"/>
      <c r="AYO56" s="290"/>
      <c r="AYP56" s="290"/>
      <c r="AYQ56" s="290"/>
      <c r="AYR56" s="290"/>
      <c r="AYS56" s="290"/>
      <c r="AYT56" s="290"/>
      <c r="AYU56" s="290"/>
      <c r="AYV56" s="290"/>
      <c r="AYW56" s="290"/>
      <c r="AYX56" s="290"/>
      <c r="AYY56" s="290"/>
      <c r="AYZ56" s="290"/>
      <c r="AZA56" s="290"/>
      <c r="AZB56" s="290"/>
      <c r="AZC56" s="290"/>
      <c r="AZD56" s="290"/>
      <c r="AZE56" s="290"/>
      <c r="AZF56" s="290"/>
      <c r="AZG56" s="290"/>
      <c r="AZH56" s="290"/>
      <c r="AZI56" s="290"/>
      <c r="AZJ56" s="290"/>
      <c r="AZK56" s="290"/>
      <c r="AZL56" s="290"/>
      <c r="AZM56" s="290"/>
      <c r="AZN56" s="290"/>
      <c r="AZO56" s="290"/>
      <c r="AZP56" s="290"/>
      <c r="AZQ56" s="290"/>
      <c r="AZR56" s="290"/>
      <c r="AZS56" s="290"/>
      <c r="AZT56" s="290"/>
      <c r="AZU56" s="290"/>
      <c r="AZV56" s="290"/>
      <c r="AZW56" s="290"/>
      <c r="AZX56" s="290"/>
      <c r="AZY56" s="290"/>
      <c r="AZZ56" s="290"/>
      <c r="BAA56" s="290"/>
      <c r="BAB56" s="290"/>
      <c r="BAC56" s="290"/>
      <c r="BAD56" s="290"/>
      <c r="BAE56" s="290"/>
      <c r="BAF56" s="290"/>
      <c r="BAG56" s="290"/>
      <c r="BAH56" s="290"/>
      <c r="BAI56" s="290"/>
      <c r="BAJ56" s="290"/>
      <c r="BAK56" s="290"/>
      <c r="BAL56" s="290"/>
      <c r="BAM56" s="290"/>
      <c r="BAN56" s="290"/>
      <c r="BAO56" s="290"/>
      <c r="BAP56" s="290"/>
      <c r="BAQ56" s="290"/>
      <c r="BAR56" s="290"/>
      <c r="BAS56" s="290"/>
      <c r="BAT56" s="290"/>
      <c r="BAU56" s="290"/>
      <c r="BAV56" s="290"/>
      <c r="BAW56" s="290"/>
      <c r="BAX56" s="290"/>
      <c r="BAY56" s="290"/>
      <c r="BAZ56" s="290"/>
      <c r="BBA56" s="290"/>
      <c r="BBB56" s="290"/>
      <c r="BBC56" s="290"/>
      <c r="BBD56" s="290"/>
      <c r="BBE56" s="290"/>
      <c r="BBF56" s="290"/>
      <c r="BBG56" s="290"/>
      <c r="BBH56" s="290"/>
      <c r="BBI56" s="290"/>
      <c r="BBJ56" s="290"/>
      <c r="BBK56" s="290"/>
      <c r="BBL56" s="290"/>
      <c r="BBM56" s="290"/>
      <c r="BBN56" s="290"/>
      <c r="BBO56" s="290"/>
      <c r="BBP56" s="290"/>
      <c r="BBQ56" s="290"/>
      <c r="BBR56" s="290"/>
      <c r="BBS56" s="290"/>
      <c r="BBT56" s="290"/>
      <c r="BBU56" s="290"/>
      <c r="BBV56" s="290"/>
      <c r="BBW56" s="290"/>
      <c r="BBX56" s="290"/>
      <c r="BBY56" s="290"/>
      <c r="BBZ56" s="290"/>
      <c r="BCA56" s="290"/>
      <c r="BCB56" s="290"/>
      <c r="BCC56" s="290"/>
      <c r="BCD56" s="290"/>
      <c r="BCE56" s="290"/>
      <c r="BCF56" s="290"/>
      <c r="BCG56" s="290"/>
      <c r="BCH56" s="290"/>
      <c r="BCI56" s="290"/>
      <c r="BCJ56" s="290"/>
      <c r="BCK56" s="290"/>
      <c r="BCL56" s="290"/>
      <c r="BCM56" s="290"/>
      <c r="BCN56" s="290"/>
      <c r="BCO56" s="290"/>
      <c r="BCP56" s="290"/>
      <c r="BCQ56" s="290"/>
      <c r="BCR56" s="290"/>
      <c r="BCS56" s="290"/>
      <c r="BCT56" s="290"/>
      <c r="BCU56" s="290"/>
      <c r="BCV56" s="290"/>
      <c r="BCW56" s="290"/>
      <c r="BCX56" s="290"/>
      <c r="BCY56" s="290"/>
      <c r="BCZ56" s="290"/>
      <c r="BDA56" s="290"/>
      <c r="BDB56" s="290"/>
      <c r="BDC56" s="290"/>
      <c r="BDD56" s="290"/>
      <c r="BDE56" s="290"/>
      <c r="BDF56" s="290"/>
      <c r="BDG56" s="290"/>
      <c r="BDH56" s="290"/>
      <c r="BDI56" s="290"/>
      <c r="BDJ56" s="290"/>
      <c r="BDK56" s="290"/>
      <c r="BDL56" s="290"/>
      <c r="BDM56" s="290"/>
      <c r="BDN56" s="290"/>
      <c r="BDO56" s="290"/>
      <c r="BDP56" s="290"/>
      <c r="BDQ56" s="290"/>
      <c r="BDR56" s="290"/>
      <c r="BDS56" s="290"/>
      <c r="BDT56" s="290"/>
      <c r="BDU56" s="290"/>
      <c r="BDV56" s="290"/>
      <c r="BDW56" s="290"/>
      <c r="BDX56" s="290"/>
      <c r="BDY56" s="290"/>
      <c r="BDZ56" s="290"/>
      <c r="BEA56" s="290"/>
      <c r="BEB56" s="290"/>
      <c r="BEC56" s="290"/>
      <c r="BED56" s="290"/>
      <c r="BEE56" s="290"/>
      <c r="BEF56" s="290"/>
      <c r="BEG56" s="290"/>
      <c r="BEH56" s="290"/>
      <c r="BEI56" s="290"/>
      <c r="BEJ56" s="290"/>
      <c r="BEK56" s="290"/>
      <c r="BEL56" s="290"/>
      <c r="BEM56" s="290"/>
      <c r="BEN56" s="290"/>
      <c r="BEO56" s="290"/>
      <c r="BEP56" s="290"/>
      <c r="BEQ56" s="290"/>
      <c r="BER56" s="290"/>
      <c r="BES56" s="290"/>
      <c r="BET56" s="290"/>
      <c r="BEU56" s="290"/>
      <c r="BEV56" s="290"/>
      <c r="BEW56" s="290"/>
      <c r="BEX56" s="290"/>
      <c r="BEY56" s="290"/>
      <c r="BEZ56" s="290"/>
      <c r="BFA56" s="290"/>
      <c r="BFB56" s="290"/>
      <c r="BFC56" s="290"/>
      <c r="BFD56" s="290"/>
      <c r="BFE56" s="290"/>
      <c r="BFF56" s="290"/>
      <c r="BFG56" s="290"/>
      <c r="BFH56" s="290"/>
      <c r="BFI56" s="290"/>
      <c r="BFJ56" s="290"/>
      <c r="BFK56" s="290"/>
      <c r="BFL56" s="290"/>
      <c r="BFM56" s="290"/>
      <c r="BFN56" s="290"/>
      <c r="BFO56" s="290"/>
      <c r="BFP56" s="290"/>
      <c r="BFQ56" s="290"/>
      <c r="BFR56" s="290"/>
      <c r="BFS56" s="290"/>
      <c r="BFT56" s="290"/>
      <c r="BFU56" s="290"/>
      <c r="BFV56" s="290"/>
      <c r="BFW56" s="290"/>
      <c r="BFX56" s="290"/>
      <c r="BFY56" s="290"/>
      <c r="BFZ56" s="290"/>
      <c r="BGA56" s="290"/>
      <c r="BGB56" s="290"/>
      <c r="BGC56" s="290"/>
      <c r="BGD56" s="290"/>
      <c r="BGE56" s="290"/>
      <c r="BGF56" s="290"/>
      <c r="BGG56" s="290"/>
      <c r="BGH56" s="290"/>
      <c r="BGI56" s="290"/>
      <c r="BGJ56" s="290"/>
      <c r="BGK56" s="290"/>
      <c r="BGL56" s="290"/>
      <c r="BGM56" s="290"/>
      <c r="BGN56" s="290"/>
      <c r="BGO56" s="290"/>
      <c r="BGP56" s="290"/>
      <c r="BGQ56" s="290"/>
      <c r="BGR56" s="290"/>
      <c r="BGS56" s="290"/>
      <c r="BGT56" s="290"/>
      <c r="BGU56" s="290"/>
      <c r="BGV56" s="290"/>
      <c r="BGW56" s="290"/>
      <c r="BGX56" s="290"/>
      <c r="BGY56" s="290"/>
      <c r="BGZ56" s="290"/>
      <c r="BHA56" s="290"/>
      <c r="BHB56" s="290"/>
      <c r="BHC56" s="290"/>
      <c r="BHD56" s="290"/>
      <c r="BHE56" s="290"/>
      <c r="BHF56" s="290"/>
      <c r="BHG56" s="290"/>
      <c r="BHH56" s="290"/>
      <c r="BHI56" s="290"/>
      <c r="BHJ56" s="290"/>
      <c r="BHK56" s="290"/>
      <c r="BHL56" s="290"/>
      <c r="BHM56" s="290"/>
      <c r="BHN56" s="290"/>
      <c r="BHO56" s="290"/>
      <c r="BHP56" s="290"/>
      <c r="BHQ56" s="290"/>
      <c r="BHR56" s="290"/>
      <c r="BHS56" s="290"/>
      <c r="BHT56" s="290"/>
      <c r="BHU56" s="290"/>
      <c r="BHV56" s="290"/>
      <c r="BHW56" s="290"/>
      <c r="BHX56" s="290"/>
      <c r="BHY56" s="290"/>
      <c r="BHZ56" s="290"/>
      <c r="BIA56" s="290"/>
      <c r="BIB56" s="290"/>
      <c r="BIC56" s="290"/>
      <c r="BID56" s="290"/>
      <c r="BIE56" s="290"/>
      <c r="BIF56" s="290"/>
      <c r="BIG56" s="290"/>
      <c r="BIH56" s="290"/>
      <c r="BII56" s="290"/>
      <c r="BIJ56" s="290"/>
      <c r="BIK56" s="290"/>
      <c r="BIL56" s="290"/>
      <c r="BIM56" s="290"/>
      <c r="BIN56" s="290"/>
      <c r="BIO56" s="290"/>
      <c r="BIP56" s="290"/>
      <c r="BIQ56" s="290"/>
      <c r="BIR56" s="290"/>
      <c r="BIS56" s="290"/>
      <c r="BIT56" s="290"/>
      <c r="BIU56" s="290"/>
      <c r="BIV56" s="290"/>
      <c r="BIW56" s="290"/>
      <c r="BIX56" s="290"/>
      <c r="BIY56" s="290"/>
      <c r="BIZ56" s="290"/>
      <c r="BJA56" s="290"/>
      <c r="BJB56" s="290"/>
      <c r="BJC56" s="290"/>
      <c r="BJD56" s="290"/>
      <c r="BJE56" s="290"/>
      <c r="BJF56" s="290"/>
      <c r="BJG56" s="290"/>
      <c r="BJH56" s="290"/>
      <c r="BJI56" s="290"/>
      <c r="BJJ56" s="290"/>
      <c r="BJK56" s="290"/>
      <c r="BJL56" s="290"/>
      <c r="BJM56" s="290"/>
      <c r="BJN56" s="290"/>
      <c r="BJO56" s="290"/>
      <c r="BJP56" s="290"/>
      <c r="BJQ56" s="290"/>
      <c r="BJR56" s="290"/>
      <c r="BJS56" s="290"/>
      <c r="BJT56" s="290"/>
      <c r="BJU56" s="290"/>
      <c r="BJV56" s="290"/>
      <c r="BJW56" s="290"/>
      <c r="BJX56" s="290"/>
      <c r="BJY56" s="290"/>
      <c r="BJZ56" s="290"/>
      <c r="BKA56" s="290"/>
      <c r="BKB56" s="290"/>
      <c r="BKC56" s="290"/>
      <c r="BKD56" s="290"/>
      <c r="BKE56" s="290"/>
      <c r="BKF56" s="290"/>
      <c r="BKG56" s="290"/>
      <c r="BKH56" s="290"/>
      <c r="BKI56" s="290"/>
      <c r="BKJ56" s="290"/>
      <c r="BKK56" s="290"/>
      <c r="BKL56" s="290"/>
      <c r="BKM56" s="290"/>
      <c r="BKN56" s="290"/>
      <c r="BKO56" s="290"/>
      <c r="BKP56" s="290"/>
      <c r="BKQ56" s="290"/>
      <c r="BKR56" s="290"/>
      <c r="BKS56" s="290"/>
      <c r="BKT56" s="290"/>
      <c r="BKU56" s="290"/>
      <c r="BKV56" s="290"/>
      <c r="BKW56" s="290"/>
      <c r="BKX56" s="290"/>
      <c r="BKY56" s="290"/>
      <c r="BKZ56" s="290"/>
      <c r="BLA56" s="290"/>
      <c r="BLB56" s="290"/>
      <c r="BLC56" s="290"/>
      <c r="BLD56" s="290"/>
      <c r="BLE56" s="290"/>
      <c r="BLF56" s="290"/>
      <c r="BLG56" s="290"/>
      <c r="BLH56" s="290"/>
      <c r="BLI56" s="290"/>
      <c r="BLJ56" s="290"/>
      <c r="BLK56" s="290"/>
      <c r="BLL56" s="290"/>
      <c r="BLM56" s="290"/>
      <c r="BLN56" s="290"/>
      <c r="BLO56" s="290"/>
      <c r="BLP56" s="290"/>
      <c r="BLQ56" s="290"/>
      <c r="BLR56" s="290"/>
      <c r="BLS56" s="290"/>
      <c r="BLT56" s="290"/>
      <c r="BLU56" s="290"/>
      <c r="BLV56" s="290"/>
      <c r="BLW56" s="290"/>
      <c r="BLX56" s="290"/>
      <c r="BLY56" s="290"/>
      <c r="BLZ56" s="290"/>
      <c r="BMA56" s="290"/>
      <c r="BMB56" s="290"/>
      <c r="BMC56" s="290"/>
      <c r="BMD56" s="290"/>
      <c r="BME56" s="290"/>
      <c r="BMF56" s="290"/>
      <c r="BMG56" s="290"/>
      <c r="BMH56" s="290"/>
      <c r="BMI56" s="290"/>
      <c r="BMJ56" s="290"/>
      <c r="BMK56" s="290"/>
      <c r="BML56" s="290"/>
      <c r="BMM56" s="290"/>
      <c r="BMN56" s="290"/>
      <c r="BMO56" s="290"/>
      <c r="BMP56" s="290"/>
      <c r="BMQ56" s="290"/>
      <c r="BMR56" s="290"/>
      <c r="BMS56" s="290"/>
      <c r="BMT56" s="290"/>
      <c r="BMU56" s="290"/>
      <c r="BMV56" s="290"/>
      <c r="BMW56" s="290"/>
      <c r="BMX56" s="290"/>
      <c r="BMY56" s="290"/>
      <c r="BMZ56" s="290"/>
      <c r="BNA56" s="290"/>
      <c r="BNB56" s="290"/>
      <c r="BNC56" s="290"/>
      <c r="BND56" s="290"/>
      <c r="BNE56" s="290"/>
      <c r="BNF56" s="290"/>
      <c r="BNG56" s="290"/>
      <c r="BNH56" s="290"/>
      <c r="BNI56" s="290"/>
      <c r="BNJ56" s="290"/>
      <c r="BNK56" s="290"/>
      <c r="BNL56" s="290"/>
      <c r="BNM56" s="290"/>
      <c r="BNN56" s="290"/>
      <c r="BNO56" s="290"/>
      <c r="BNP56" s="290"/>
      <c r="BNQ56" s="290"/>
      <c r="BNR56" s="290"/>
      <c r="BNS56" s="290"/>
      <c r="BNT56" s="290"/>
      <c r="BNU56" s="290"/>
      <c r="BNV56" s="290"/>
      <c r="BNW56" s="290"/>
      <c r="BNX56" s="290"/>
      <c r="BNY56" s="290"/>
      <c r="BNZ56" s="290"/>
      <c r="BOA56" s="290"/>
      <c r="BOB56" s="290"/>
      <c r="BOC56" s="290"/>
      <c r="BOD56" s="290"/>
      <c r="BOE56" s="290"/>
      <c r="BOF56" s="290"/>
      <c r="BOG56" s="290"/>
      <c r="BOH56" s="290"/>
      <c r="BOI56" s="290"/>
      <c r="BOJ56" s="290"/>
      <c r="BOK56" s="290"/>
      <c r="BOL56" s="290"/>
      <c r="BOM56" s="290"/>
      <c r="BON56" s="290"/>
      <c r="BOO56" s="290"/>
      <c r="BOP56" s="290"/>
      <c r="BOQ56" s="290"/>
      <c r="BOR56" s="290"/>
      <c r="BOS56" s="290"/>
      <c r="BOT56" s="290"/>
      <c r="BOU56" s="290"/>
      <c r="BOV56" s="290"/>
      <c r="BOW56" s="290"/>
      <c r="BOX56" s="290"/>
      <c r="BOY56" s="290"/>
      <c r="BOZ56" s="290"/>
      <c r="BPA56" s="290"/>
      <c r="BPB56" s="290"/>
      <c r="BPC56" s="290"/>
      <c r="BPD56" s="290"/>
      <c r="BPE56" s="290"/>
      <c r="BPF56" s="290"/>
      <c r="BPG56" s="290"/>
      <c r="BPH56" s="290"/>
      <c r="BPI56" s="290"/>
      <c r="BPJ56" s="290"/>
      <c r="BPK56" s="290"/>
      <c r="BPL56" s="290"/>
      <c r="BPM56" s="290"/>
      <c r="BPN56" s="290"/>
      <c r="BPO56" s="290"/>
      <c r="BPP56" s="290"/>
      <c r="BPQ56" s="290"/>
      <c r="BPR56" s="290"/>
      <c r="BPS56" s="290"/>
      <c r="BPT56" s="290"/>
      <c r="BPU56" s="290"/>
      <c r="BPV56" s="290"/>
      <c r="BPW56" s="290"/>
      <c r="BPX56" s="290"/>
      <c r="BPY56" s="290"/>
      <c r="BPZ56" s="290"/>
      <c r="BQA56" s="290"/>
      <c r="BQB56" s="290"/>
      <c r="BQC56" s="290"/>
      <c r="BQD56" s="290"/>
      <c r="BQE56" s="290"/>
      <c r="BQF56" s="290"/>
      <c r="BQG56" s="290"/>
      <c r="BQH56" s="290"/>
      <c r="BQI56" s="290"/>
      <c r="BQJ56" s="290"/>
      <c r="BQK56" s="290"/>
      <c r="BQL56" s="290"/>
      <c r="BQM56" s="290"/>
      <c r="BQN56" s="290"/>
      <c r="BQO56" s="290"/>
      <c r="BQP56" s="290"/>
      <c r="BQQ56" s="290"/>
      <c r="BQR56" s="290"/>
      <c r="BQS56" s="290"/>
      <c r="BQT56" s="290"/>
      <c r="BQU56" s="290"/>
      <c r="BQV56" s="290"/>
      <c r="BQW56" s="290"/>
      <c r="BQX56" s="290"/>
      <c r="BQY56" s="290"/>
      <c r="BQZ56" s="290"/>
      <c r="BRA56" s="290"/>
      <c r="BRB56" s="290"/>
      <c r="BRC56" s="290"/>
      <c r="BRD56" s="290"/>
      <c r="BRE56" s="290"/>
      <c r="BRF56" s="290"/>
      <c r="BRG56" s="290"/>
      <c r="BRH56" s="290"/>
      <c r="BRI56" s="290"/>
      <c r="BRJ56" s="290"/>
      <c r="BRK56" s="290"/>
      <c r="BRL56" s="290"/>
      <c r="BRM56" s="290"/>
      <c r="BRN56" s="290"/>
      <c r="BRO56" s="290"/>
      <c r="BRP56" s="290"/>
      <c r="BRQ56" s="290"/>
      <c r="BRR56" s="290"/>
      <c r="BRS56" s="290"/>
      <c r="BRT56" s="290"/>
      <c r="BRU56" s="290"/>
      <c r="BRV56" s="290"/>
      <c r="BRW56" s="290"/>
      <c r="BRX56" s="290"/>
      <c r="BRY56" s="290"/>
      <c r="BRZ56" s="290"/>
      <c r="BSA56" s="290"/>
      <c r="BSB56" s="290"/>
      <c r="BSC56" s="290"/>
      <c r="BSD56" s="290"/>
      <c r="BSE56" s="290"/>
      <c r="BSF56" s="290"/>
      <c r="BSG56" s="290"/>
      <c r="BSH56" s="290"/>
      <c r="BSI56" s="290"/>
      <c r="BSJ56" s="290"/>
      <c r="BSK56" s="290"/>
      <c r="BSL56" s="290"/>
      <c r="BSM56" s="290"/>
      <c r="BSN56" s="290"/>
      <c r="BSO56" s="290"/>
      <c r="BSP56" s="290"/>
      <c r="BSQ56" s="290"/>
      <c r="BSR56" s="290"/>
      <c r="BSS56" s="290"/>
      <c r="BST56" s="290"/>
      <c r="BSU56" s="290"/>
      <c r="BSV56" s="290"/>
      <c r="BSW56" s="290"/>
      <c r="BSX56" s="290"/>
      <c r="BSY56" s="290"/>
      <c r="BSZ56" s="290"/>
      <c r="BTA56" s="290"/>
      <c r="BTB56" s="290"/>
      <c r="BTC56" s="290"/>
      <c r="BTD56" s="290"/>
      <c r="BTE56" s="290"/>
      <c r="BTF56" s="290"/>
      <c r="BTG56" s="290"/>
      <c r="BTH56" s="290"/>
      <c r="BTI56" s="290"/>
      <c r="BTJ56" s="290"/>
      <c r="BTK56" s="290"/>
      <c r="BTL56" s="290"/>
      <c r="BTM56" s="290"/>
      <c r="BTN56" s="290"/>
      <c r="BTO56" s="290"/>
      <c r="BTP56" s="290"/>
      <c r="BTQ56" s="290"/>
      <c r="BTR56" s="290"/>
      <c r="BTS56" s="290"/>
      <c r="BTT56" s="290"/>
      <c r="BTU56" s="290"/>
      <c r="BTV56" s="290"/>
      <c r="BTW56" s="290"/>
      <c r="BTX56" s="290"/>
      <c r="BTY56" s="290"/>
      <c r="BTZ56" s="290"/>
      <c r="BUA56" s="290"/>
      <c r="BUB56" s="290"/>
      <c r="BUC56" s="290"/>
      <c r="BUD56" s="290"/>
      <c r="BUE56" s="290"/>
      <c r="BUF56" s="290"/>
      <c r="BUG56" s="290"/>
      <c r="BUH56" s="290"/>
      <c r="BUI56" s="290"/>
      <c r="BUJ56" s="290"/>
      <c r="BUK56" s="290"/>
      <c r="BUL56" s="290"/>
      <c r="BUM56" s="290"/>
      <c r="BUN56" s="290"/>
      <c r="BUO56" s="290"/>
      <c r="BUP56" s="290"/>
      <c r="BUQ56" s="290"/>
      <c r="BUR56" s="290"/>
      <c r="BUS56" s="290"/>
      <c r="BUT56" s="290"/>
      <c r="BUU56" s="290"/>
      <c r="BUV56" s="290"/>
      <c r="BUW56" s="290"/>
      <c r="BUX56" s="290"/>
      <c r="BUY56" s="290"/>
      <c r="BUZ56" s="290"/>
      <c r="BVA56" s="290"/>
      <c r="BVB56" s="290"/>
      <c r="BVC56" s="290"/>
      <c r="BVD56" s="290"/>
      <c r="BVE56" s="290"/>
      <c r="BVF56" s="290"/>
      <c r="BVG56" s="290"/>
      <c r="BVH56" s="290"/>
      <c r="BVI56" s="290"/>
      <c r="BVJ56" s="290"/>
      <c r="BVK56" s="290"/>
      <c r="BVL56" s="290"/>
      <c r="BVM56" s="290"/>
      <c r="BVN56" s="290"/>
      <c r="BVO56" s="290"/>
      <c r="BVP56" s="290"/>
      <c r="BVQ56" s="290"/>
      <c r="BVR56" s="290"/>
      <c r="BVS56" s="290"/>
      <c r="BVT56" s="290"/>
      <c r="BVU56" s="290"/>
      <c r="BVV56" s="290"/>
      <c r="BVW56" s="290"/>
      <c r="BVX56" s="290"/>
      <c r="BVY56" s="290"/>
      <c r="BVZ56" s="290"/>
      <c r="BWA56" s="290"/>
      <c r="BWB56" s="290"/>
      <c r="BWC56" s="290"/>
      <c r="BWD56" s="290"/>
      <c r="BWE56" s="290"/>
      <c r="BWF56" s="290"/>
      <c r="BWG56" s="290"/>
      <c r="BWH56" s="290"/>
      <c r="BWI56" s="290"/>
      <c r="BWJ56" s="290"/>
      <c r="BWK56" s="290"/>
      <c r="BWL56" s="290"/>
      <c r="BWM56" s="290"/>
      <c r="BWN56" s="290"/>
      <c r="BWO56" s="290"/>
      <c r="BWP56" s="290"/>
      <c r="BWQ56" s="290"/>
      <c r="BWR56" s="290"/>
      <c r="BWS56" s="290"/>
      <c r="BWT56" s="290"/>
      <c r="BWU56" s="290"/>
      <c r="BWV56" s="290"/>
      <c r="BWW56" s="290"/>
      <c r="BWX56" s="290"/>
      <c r="BWY56" s="290"/>
      <c r="BWZ56" s="290"/>
      <c r="BXA56" s="290"/>
      <c r="BXB56" s="290"/>
      <c r="BXC56" s="290"/>
      <c r="BXD56" s="290"/>
      <c r="BXE56" s="290"/>
      <c r="BXF56" s="290"/>
      <c r="BXG56" s="290"/>
      <c r="BXH56" s="290"/>
      <c r="BXI56" s="290"/>
      <c r="BXJ56" s="290"/>
      <c r="BXK56" s="290"/>
      <c r="BXL56" s="290"/>
      <c r="BXM56" s="290"/>
      <c r="BXN56" s="290"/>
      <c r="BXO56" s="290"/>
      <c r="BXP56" s="290"/>
      <c r="BXQ56" s="290"/>
      <c r="BXR56" s="290"/>
      <c r="BXS56" s="290"/>
      <c r="BXT56" s="290"/>
      <c r="BXU56" s="290"/>
      <c r="BXV56" s="290"/>
      <c r="BXW56" s="290"/>
      <c r="BXX56" s="290"/>
      <c r="BXY56" s="290"/>
      <c r="BXZ56" s="290"/>
      <c r="BYA56" s="290"/>
      <c r="BYB56" s="290"/>
      <c r="BYC56" s="290"/>
      <c r="BYD56" s="290"/>
      <c r="BYE56" s="290"/>
      <c r="BYF56" s="290"/>
      <c r="BYG56" s="290"/>
      <c r="BYH56" s="290"/>
      <c r="BYI56" s="290"/>
      <c r="BYJ56" s="290"/>
      <c r="BYK56" s="290"/>
      <c r="BYL56" s="290"/>
      <c r="BYM56" s="290"/>
      <c r="BYN56" s="290"/>
      <c r="BYO56" s="290"/>
      <c r="BYP56" s="290"/>
      <c r="BYQ56" s="290"/>
      <c r="BYR56" s="290"/>
      <c r="BYS56" s="290"/>
      <c r="BYT56" s="290"/>
      <c r="BYU56" s="290"/>
      <c r="BYV56" s="290"/>
      <c r="BYW56" s="290"/>
      <c r="BYX56" s="290"/>
      <c r="BYY56" s="290"/>
      <c r="BYZ56" s="290"/>
      <c r="BZA56" s="290"/>
      <c r="BZB56" s="290"/>
      <c r="BZC56" s="290"/>
      <c r="BZD56" s="290"/>
      <c r="BZE56" s="290"/>
      <c r="BZF56" s="290"/>
      <c r="BZG56" s="290"/>
      <c r="BZH56" s="290"/>
      <c r="BZI56" s="290"/>
      <c r="BZJ56" s="290"/>
      <c r="BZK56" s="290"/>
      <c r="BZL56" s="290"/>
      <c r="BZM56" s="290"/>
      <c r="BZN56" s="290"/>
      <c r="BZO56" s="290"/>
      <c r="BZP56" s="290"/>
      <c r="BZQ56" s="290"/>
      <c r="BZR56" s="290"/>
      <c r="BZS56" s="290"/>
      <c r="BZT56" s="290"/>
      <c r="BZU56" s="290"/>
      <c r="BZV56" s="290"/>
      <c r="BZW56" s="290"/>
      <c r="BZX56" s="290"/>
      <c r="BZY56" s="290"/>
      <c r="BZZ56" s="290"/>
      <c r="CAA56" s="290"/>
      <c r="CAB56" s="290"/>
      <c r="CAC56" s="290"/>
      <c r="CAD56" s="290"/>
      <c r="CAE56" s="290"/>
      <c r="CAF56" s="290"/>
      <c r="CAG56" s="290"/>
      <c r="CAH56" s="290"/>
      <c r="CAI56" s="290"/>
      <c r="CAJ56" s="290"/>
      <c r="CAK56" s="290"/>
      <c r="CAL56" s="290"/>
      <c r="CAM56" s="290"/>
      <c r="CAN56" s="290"/>
      <c r="CAO56" s="290"/>
      <c r="CAP56" s="290"/>
      <c r="CAQ56" s="290"/>
      <c r="CAR56" s="290"/>
      <c r="CAS56" s="290"/>
      <c r="CAT56" s="290"/>
      <c r="CAU56" s="290"/>
      <c r="CAV56" s="290"/>
      <c r="CAW56" s="290"/>
      <c r="CAX56" s="290"/>
      <c r="CAY56" s="290"/>
      <c r="CAZ56" s="290"/>
      <c r="CBA56" s="290"/>
      <c r="CBB56" s="290"/>
      <c r="CBC56" s="290"/>
      <c r="CBD56" s="290"/>
      <c r="CBE56" s="290"/>
      <c r="CBF56" s="290"/>
      <c r="CBG56" s="290"/>
      <c r="CBH56" s="290"/>
      <c r="CBI56" s="290"/>
      <c r="CBJ56" s="290"/>
      <c r="CBK56" s="290"/>
      <c r="CBL56" s="290"/>
      <c r="CBM56" s="290"/>
      <c r="CBN56" s="290"/>
      <c r="CBO56" s="290"/>
      <c r="CBP56" s="290"/>
      <c r="CBQ56" s="290"/>
      <c r="CBR56" s="290"/>
      <c r="CBS56" s="290"/>
      <c r="CBT56" s="290"/>
      <c r="CBU56" s="290"/>
      <c r="CBV56" s="290"/>
      <c r="CBW56" s="290"/>
      <c r="CBX56" s="290"/>
      <c r="CBY56" s="290"/>
      <c r="CBZ56" s="290"/>
      <c r="CCA56" s="290"/>
      <c r="CCB56" s="290"/>
      <c r="CCC56" s="290"/>
      <c r="CCD56" s="290"/>
      <c r="CCE56" s="290"/>
      <c r="CCF56" s="290"/>
      <c r="CCG56" s="290"/>
      <c r="CCH56" s="290"/>
      <c r="CCI56" s="290"/>
      <c r="CCJ56" s="290"/>
      <c r="CCK56" s="290"/>
      <c r="CCL56" s="290"/>
      <c r="CCM56" s="290"/>
      <c r="CCN56" s="290"/>
      <c r="CCO56" s="290"/>
      <c r="CCP56" s="290"/>
      <c r="CCQ56" s="290"/>
      <c r="CCR56" s="290"/>
      <c r="CCS56" s="290"/>
      <c r="CCT56" s="290"/>
      <c r="CCU56" s="290"/>
      <c r="CCV56" s="290"/>
      <c r="CCW56" s="290"/>
      <c r="CCX56" s="290"/>
      <c r="CCY56" s="290"/>
      <c r="CCZ56" s="290"/>
      <c r="CDA56" s="290"/>
      <c r="CDB56" s="290"/>
      <c r="CDC56" s="290"/>
      <c r="CDD56" s="290"/>
      <c r="CDE56" s="290"/>
      <c r="CDF56" s="290"/>
      <c r="CDG56" s="290"/>
      <c r="CDH56" s="290"/>
      <c r="CDI56" s="290"/>
      <c r="CDJ56" s="290"/>
      <c r="CDK56" s="290"/>
      <c r="CDL56" s="290"/>
      <c r="CDM56" s="290"/>
      <c r="CDN56" s="290"/>
      <c r="CDO56" s="290"/>
      <c r="CDP56" s="290"/>
      <c r="CDQ56" s="290"/>
      <c r="CDR56" s="290"/>
      <c r="CDS56" s="290"/>
      <c r="CDT56" s="290"/>
      <c r="CDU56" s="290"/>
      <c r="CDV56" s="290"/>
      <c r="CDW56" s="290"/>
      <c r="CDX56" s="290"/>
      <c r="CDY56" s="290"/>
      <c r="CDZ56" s="290"/>
      <c r="CEA56" s="290"/>
      <c r="CEB56" s="290"/>
      <c r="CEC56" s="290"/>
      <c r="CED56" s="290"/>
      <c r="CEE56" s="290"/>
      <c r="CEF56" s="290"/>
      <c r="CEG56" s="290"/>
      <c r="CEH56" s="290"/>
      <c r="CEI56" s="290"/>
      <c r="CEJ56" s="290"/>
      <c r="CEK56" s="290"/>
      <c r="CEL56" s="290"/>
      <c r="CEM56" s="290"/>
      <c r="CEN56" s="290"/>
      <c r="CEO56" s="290"/>
      <c r="CEP56" s="290"/>
      <c r="CEQ56" s="290"/>
      <c r="CER56" s="290"/>
      <c r="CES56" s="290"/>
      <c r="CET56" s="290"/>
      <c r="CEU56" s="290"/>
      <c r="CEV56" s="290"/>
      <c r="CEW56" s="290"/>
      <c r="CEX56" s="290"/>
      <c r="CEY56" s="290"/>
      <c r="CEZ56" s="290"/>
      <c r="CFA56" s="290"/>
      <c r="CFB56" s="290"/>
      <c r="CFC56" s="290"/>
      <c r="CFD56" s="290"/>
      <c r="CFE56" s="290"/>
      <c r="CFF56" s="290"/>
      <c r="CFG56" s="290"/>
      <c r="CFH56" s="290"/>
      <c r="CFI56" s="290"/>
      <c r="CFJ56" s="290"/>
      <c r="CFK56" s="290"/>
      <c r="CFL56" s="290"/>
      <c r="CFM56" s="290"/>
      <c r="CFN56" s="290"/>
      <c r="CFO56" s="290"/>
      <c r="CFP56" s="290"/>
      <c r="CFQ56" s="290"/>
      <c r="CFR56" s="290"/>
      <c r="CFS56" s="290"/>
      <c r="CFT56" s="290"/>
      <c r="CFU56" s="290"/>
      <c r="CFV56" s="290"/>
      <c r="CFW56" s="290"/>
      <c r="CFX56" s="290"/>
      <c r="CFY56" s="290"/>
      <c r="CFZ56" s="290"/>
      <c r="CGA56" s="290"/>
      <c r="CGB56" s="290"/>
      <c r="CGC56" s="290"/>
      <c r="CGD56" s="290"/>
      <c r="CGE56" s="290"/>
      <c r="CGF56" s="290"/>
      <c r="CGG56" s="290"/>
      <c r="CGH56" s="290"/>
      <c r="CGI56" s="290"/>
      <c r="CGJ56" s="290"/>
      <c r="CGK56" s="290"/>
      <c r="CGL56" s="290"/>
      <c r="CGM56" s="290"/>
      <c r="CGN56" s="290"/>
      <c r="CGO56" s="290"/>
      <c r="CGP56" s="290"/>
      <c r="CGQ56" s="290"/>
      <c r="CGR56" s="290"/>
      <c r="CGS56" s="290"/>
      <c r="CGT56" s="290"/>
      <c r="CGU56" s="290"/>
      <c r="CGV56" s="290"/>
      <c r="CGW56" s="290"/>
      <c r="CGX56" s="290"/>
      <c r="CGY56" s="290"/>
      <c r="CGZ56" s="290"/>
      <c r="CHA56" s="290"/>
      <c r="CHB56" s="290"/>
      <c r="CHC56" s="290"/>
      <c r="CHD56" s="290"/>
      <c r="CHE56" s="290"/>
      <c r="CHF56" s="290"/>
      <c r="CHG56" s="290"/>
      <c r="CHH56" s="290"/>
      <c r="CHI56" s="290"/>
      <c r="CHJ56" s="290"/>
      <c r="CHK56" s="290"/>
      <c r="CHL56" s="290"/>
      <c r="CHM56" s="290"/>
      <c r="CHN56" s="290"/>
      <c r="CHO56" s="290"/>
      <c r="CHP56" s="290"/>
      <c r="CHQ56" s="290"/>
      <c r="CHR56" s="290"/>
      <c r="CHS56" s="290"/>
      <c r="CHT56" s="290"/>
      <c r="CHU56" s="290"/>
      <c r="CHV56" s="290"/>
      <c r="CHW56" s="290"/>
      <c r="CHX56" s="290"/>
      <c r="CHY56" s="290"/>
      <c r="CHZ56" s="290"/>
      <c r="CIA56" s="290"/>
      <c r="CIB56" s="290"/>
      <c r="CIC56" s="290"/>
      <c r="CID56" s="290"/>
      <c r="CIE56" s="290"/>
      <c r="CIF56" s="290"/>
      <c r="CIG56" s="290"/>
      <c r="CIH56" s="290"/>
      <c r="CII56" s="290"/>
      <c r="CIJ56" s="290"/>
      <c r="CIK56" s="290"/>
      <c r="CIL56" s="290"/>
      <c r="CIM56" s="290"/>
      <c r="CIN56" s="290"/>
      <c r="CIO56" s="290"/>
      <c r="CIP56" s="290"/>
      <c r="CIQ56" s="290"/>
      <c r="CIR56" s="290"/>
      <c r="CIS56" s="290"/>
      <c r="CIT56" s="290"/>
      <c r="CIU56" s="290"/>
      <c r="CIV56" s="290"/>
      <c r="CIW56" s="290"/>
      <c r="CIX56" s="290"/>
      <c r="CIY56" s="290"/>
      <c r="CIZ56" s="290"/>
      <c r="CJA56" s="290"/>
      <c r="CJB56" s="290"/>
      <c r="CJC56" s="290"/>
      <c r="CJD56" s="290"/>
      <c r="CJE56" s="290"/>
      <c r="CJF56" s="290"/>
      <c r="CJG56" s="290"/>
      <c r="CJH56" s="290"/>
      <c r="CJI56" s="290"/>
      <c r="CJJ56" s="290"/>
      <c r="CJK56" s="290"/>
      <c r="CJL56" s="290"/>
      <c r="CJM56" s="290"/>
      <c r="CJN56" s="290"/>
      <c r="CJO56" s="290"/>
      <c r="CJP56" s="290"/>
      <c r="CJQ56" s="290"/>
      <c r="CJR56" s="290"/>
      <c r="CJS56" s="290"/>
      <c r="CJT56" s="290"/>
      <c r="CJU56" s="290"/>
      <c r="CJV56" s="290"/>
      <c r="CJW56" s="290"/>
      <c r="CJX56" s="290"/>
      <c r="CJY56" s="290"/>
      <c r="CJZ56" s="290"/>
      <c r="CKA56" s="290"/>
      <c r="CKB56" s="290"/>
      <c r="CKC56" s="290"/>
      <c r="CKD56" s="290"/>
      <c r="CKE56" s="290"/>
      <c r="CKF56" s="290"/>
      <c r="CKG56" s="290"/>
      <c r="CKH56" s="290"/>
      <c r="CKI56" s="290"/>
      <c r="CKJ56" s="290"/>
      <c r="CKK56" s="290"/>
      <c r="CKL56" s="290"/>
      <c r="CKM56" s="290"/>
      <c r="CKN56" s="290"/>
      <c r="CKO56" s="290"/>
      <c r="CKP56" s="290"/>
      <c r="CKQ56" s="290"/>
      <c r="CKR56" s="290"/>
      <c r="CKS56" s="290"/>
      <c r="CKT56" s="290"/>
      <c r="CKU56" s="290"/>
      <c r="CKV56" s="290"/>
      <c r="CKW56" s="290"/>
      <c r="CKX56" s="290"/>
      <c r="CKY56" s="290"/>
      <c r="CKZ56" s="290"/>
      <c r="CLA56" s="290"/>
      <c r="CLB56" s="290"/>
      <c r="CLC56" s="290"/>
      <c r="CLD56" s="290"/>
      <c r="CLE56" s="290"/>
      <c r="CLF56" s="290"/>
      <c r="CLG56" s="290"/>
      <c r="CLH56" s="290"/>
      <c r="CLI56" s="290"/>
      <c r="CLJ56" s="290"/>
      <c r="CLK56" s="290"/>
      <c r="CLL56" s="290"/>
      <c r="CLM56" s="290"/>
      <c r="CLN56" s="290"/>
      <c r="CLO56" s="290"/>
      <c r="CLP56" s="290"/>
      <c r="CLQ56" s="290"/>
      <c r="CLR56" s="290"/>
      <c r="CLS56" s="290"/>
      <c r="CLT56" s="290"/>
      <c r="CLU56" s="290"/>
      <c r="CLV56" s="290"/>
      <c r="CLW56" s="290"/>
      <c r="CLX56" s="290"/>
      <c r="CLY56" s="290"/>
      <c r="CLZ56" s="290"/>
      <c r="CMA56" s="290"/>
      <c r="CMB56" s="290"/>
      <c r="CMC56" s="290"/>
      <c r="CMD56" s="290"/>
      <c r="CME56" s="290"/>
      <c r="CMF56" s="290"/>
      <c r="CMG56" s="290"/>
      <c r="CMH56" s="290"/>
      <c r="CMI56" s="290"/>
      <c r="CMJ56" s="290"/>
      <c r="CMK56" s="290"/>
      <c r="CML56" s="290"/>
      <c r="CMM56" s="290"/>
      <c r="CMN56" s="290"/>
      <c r="CMO56" s="290"/>
      <c r="CMP56" s="290"/>
      <c r="CMQ56" s="290"/>
      <c r="CMR56" s="290"/>
      <c r="CMS56" s="290"/>
      <c r="CMT56" s="290"/>
      <c r="CMU56" s="290"/>
      <c r="CMV56" s="290"/>
      <c r="CMW56" s="290"/>
      <c r="CMX56" s="290"/>
      <c r="CMY56" s="290"/>
      <c r="CMZ56" s="290"/>
      <c r="CNA56" s="290"/>
      <c r="CNB56" s="290"/>
      <c r="CNC56" s="290"/>
      <c r="CND56" s="290"/>
      <c r="CNE56" s="290"/>
      <c r="CNF56" s="290"/>
      <c r="CNG56" s="290"/>
      <c r="CNH56" s="290"/>
      <c r="CNI56" s="290"/>
      <c r="CNJ56" s="290"/>
      <c r="CNK56" s="290"/>
      <c r="CNL56" s="290"/>
      <c r="CNM56" s="290"/>
      <c r="CNN56" s="290"/>
      <c r="CNO56" s="290"/>
      <c r="CNP56" s="290"/>
      <c r="CNQ56" s="290"/>
      <c r="CNR56" s="290"/>
      <c r="CNS56" s="290"/>
      <c r="CNT56" s="290"/>
      <c r="CNU56" s="290"/>
      <c r="CNV56" s="290"/>
      <c r="CNW56" s="290"/>
      <c r="CNX56" s="290"/>
      <c r="CNY56" s="290"/>
      <c r="CNZ56" s="290"/>
      <c r="COA56" s="290"/>
      <c r="COB56" s="290"/>
      <c r="COC56" s="290"/>
      <c r="COD56" s="290"/>
      <c r="COE56" s="290"/>
      <c r="COF56" s="290"/>
      <c r="COG56" s="290"/>
      <c r="COH56" s="290"/>
      <c r="COI56" s="290"/>
      <c r="COJ56" s="290"/>
      <c r="COK56" s="290"/>
      <c r="COL56" s="290"/>
      <c r="COM56" s="290"/>
      <c r="CON56" s="290"/>
      <c r="COO56" s="290"/>
      <c r="COP56" s="290"/>
      <c r="COQ56" s="290"/>
      <c r="COR56" s="290"/>
      <c r="COS56" s="290"/>
      <c r="COT56" s="290"/>
      <c r="COU56" s="290"/>
      <c r="COV56" s="290"/>
      <c r="COW56" s="290"/>
      <c r="COX56" s="290"/>
      <c r="COY56" s="290"/>
      <c r="COZ56" s="290"/>
      <c r="CPA56" s="290"/>
      <c r="CPB56" s="290"/>
      <c r="CPC56" s="290"/>
      <c r="CPD56" s="290"/>
      <c r="CPE56" s="290"/>
      <c r="CPF56" s="290"/>
      <c r="CPG56" s="290"/>
      <c r="CPH56" s="290"/>
      <c r="CPI56" s="290"/>
      <c r="CPJ56" s="290"/>
      <c r="CPK56" s="290"/>
      <c r="CPL56" s="290"/>
      <c r="CPM56" s="290"/>
      <c r="CPN56" s="290"/>
      <c r="CPO56" s="290"/>
      <c r="CPP56" s="290"/>
      <c r="CPQ56" s="290"/>
      <c r="CPR56" s="290"/>
      <c r="CPS56" s="290"/>
      <c r="CPT56" s="290"/>
      <c r="CPU56" s="290"/>
      <c r="CPV56" s="290"/>
      <c r="CPW56" s="290"/>
      <c r="CPX56" s="290"/>
      <c r="CPY56" s="290"/>
      <c r="CPZ56" s="290"/>
      <c r="CQA56" s="290"/>
      <c r="CQB56" s="290"/>
      <c r="CQC56" s="290"/>
      <c r="CQD56" s="290"/>
      <c r="CQE56" s="290"/>
      <c r="CQF56" s="290"/>
      <c r="CQG56" s="290"/>
      <c r="CQH56" s="290"/>
      <c r="CQI56" s="290"/>
      <c r="CQJ56" s="290"/>
      <c r="CQK56" s="290"/>
      <c r="CQL56" s="290"/>
      <c r="CQM56" s="290"/>
      <c r="CQN56" s="290"/>
      <c r="CQO56" s="290"/>
      <c r="CQP56" s="290"/>
      <c r="CQQ56" s="290"/>
      <c r="CQR56" s="290"/>
      <c r="CQS56" s="290"/>
      <c r="CQT56" s="290"/>
      <c r="CQU56" s="290"/>
      <c r="CQV56" s="290"/>
      <c r="CQW56" s="290"/>
      <c r="CQX56" s="290"/>
      <c r="CQY56" s="290"/>
      <c r="CQZ56" s="290"/>
      <c r="CRA56" s="290"/>
      <c r="CRB56" s="290"/>
      <c r="CRC56" s="290"/>
      <c r="CRD56" s="290"/>
      <c r="CRE56" s="290"/>
      <c r="CRF56" s="290"/>
      <c r="CRG56" s="290"/>
      <c r="CRH56" s="290"/>
      <c r="CRI56" s="290"/>
      <c r="CRJ56" s="290"/>
      <c r="CRK56" s="290"/>
      <c r="CRL56" s="290"/>
      <c r="CRM56" s="290"/>
      <c r="CRN56" s="290"/>
      <c r="CRO56" s="290"/>
      <c r="CRP56" s="290"/>
      <c r="CRQ56" s="290"/>
      <c r="CRR56" s="290"/>
      <c r="CRS56" s="290"/>
      <c r="CRT56" s="290"/>
      <c r="CRU56" s="290"/>
      <c r="CRV56" s="290"/>
      <c r="CRW56" s="290"/>
      <c r="CRX56" s="290"/>
      <c r="CRY56" s="290"/>
      <c r="CRZ56" s="290"/>
      <c r="CSA56" s="290"/>
      <c r="CSB56" s="290"/>
      <c r="CSC56" s="290"/>
      <c r="CSD56" s="290"/>
      <c r="CSE56" s="290"/>
      <c r="CSF56" s="290"/>
      <c r="CSG56" s="290"/>
      <c r="CSH56" s="290"/>
      <c r="CSI56" s="290"/>
      <c r="CSJ56" s="290"/>
      <c r="CSK56" s="290"/>
      <c r="CSL56" s="290"/>
      <c r="CSM56" s="290"/>
      <c r="CSN56" s="290"/>
      <c r="CSO56" s="290"/>
      <c r="CSP56" s="290"/>
      <c r="CSQ56" s="290"/>
      <c r="CSR56" s="290"/>
      <c r="CSS56" s="290"/>
      <c r="CST56" s="290"/>
      <c r="CSU56" s="290"/>
      <c r="CSV56" s="290"/>
      <c r="CSW56" s="290"/>
      <c r="CSX56" s="290"/>
      <c r="CSY56" s="290"/>
      <c r="CSZ56" s="290"/>
      <c r="CTA56" s="290"/>
      <c r="CTB56" s="290"/>
      <c r="CTC56" s="290"/>
      <c r="CTD56" s="290"/>
      <c r="CTE56" s="290"/>
      <c r="CTF56" s="290"/>
      <c r="CTG56" s="290"/>
      <c r="CTH56" s="290"/>
      <c r="CTI56" s="290"/>
      <c r="CTJ56" s="290"/>
      <c r="CTK56" s="290"/>
      <c r="CTL56" s="290"/>
      <c r="CTM56" s="290"/>
      <c r="CTN56" s="290"/>
      <c r="CTO56" s="290"/>
      <c r="CTP56" s="290"/>
      <c r="CTQ56" s="290"/>
      <c r="CTR56" s="290"/>
      <c r="CTS56" s="290"/>
      <c r="CTT56" s="290"/>
      <c r="CTU56" s="290"/>
      <c r="CTV56" s="290"/>
      <c r="CTW56" s="290"/>
      <c r="CTX56" s="290"/>
      <c r="CTY56" s="290"/>
      <c r="CTZ56" s="290"/>
      <c r="CUA56" s="290"/>
      <c r="CUB56" s="290"/>
      <c r="CUC56" s="290"/>
      <c r="CUD56" s="290"/>
      <c r="CUE56" s="290"/>
      <c r="CUF56" s="290"/>
      <c r="CUG56" s="290"/>
      <c r="CUH56" s="290"/>
      <c r="CUI56" s="290"/>
      <c r="CUJ56" s="290"/>
      <c r="CUK56" s="290"/>
      <c r="CUL56" s="290"/>
      <c r="CUM56" s="290"/>
      <c r="CUN56" s="290"/>
      <c r="CUO56" s="290"/>
      <c r="CUP56" s="290"/>
      <c r="CUQ56" s="290"/>
      <c r="CUR56" s="290"/>
      <c r="CUS56" s="290"/>
      <c r="CUT56" s="290"/>
      <c r="CUU56" s="290"/>
      <c r="CUV56" s="290"/>
      <c r="CUW56" s="290"/>
      <c r="CUX56" s="290"/>
      <c r="CUY56" s="290"/>
      <c r="CUZ56" s="290"/>
      <c r="CVA56" s="290"/>
      <c r="CVB56" s="290"/>
      <c r="CVC56" s="290"/>
      <c r="CVD56" s="290"/>
      <c r="CVE56" s="290"/>
      <c r="CVF56" s="290"/>
      <c r="CVG56" s="290"/>
      <c r="CVH56" s="290"/>
      <c r="CVI56" s="290"/>
      <c r="CVJ56" s="290"/>
      <c r="CVK56" s="290"/>
      <c r="CVL56" s="290"/>
      <c r="CVM56" s="290"/>
      <c r="CVN56" s="290"/>
      <c r="CVO56" s="290"/>
      <c r="CVP56" s="290"/>
      <c r="CVQ56" s="290"/>
      <c r="CVR56" s="290"/>
      <c r="CVS56" s="290"/>
      <c r="CVT56" s="290"/>
      <c r="CVU56" s="290"/>
      <c r="CVV56" s="290"/>
      <c r="CVW56" s="290"/>
      <c r="CVX56" s="290"/>
      <c r="CVY56" s="290"/>
      <c r="CVZ56" s="290"/>
      <c r="CWA56" s="290"/>
      <c r="CWB56" s="290"/>
      <c r="CWC56" s="290"/>
      <c r="CWD56" s="290"/>
      <c r="CWE56" s="290"/>
      <c r="CWF56" s="290"/>
      <c r="CWG56" s="290"/>
      <c r="CWH56" s="290"/>
      <c r="CWI56" s="290"/>
      <c r="CWJ56" s="290"/>
      <c r="CWK56" s="290"/>
      <c r="CWL56" s="290"/>
      <c r="CWM56" s="290"/>
      <c r="CWN56" s="290"/>
      <c r="CWO56" s="290"/>
      <c r="CWP56" s="290"/>
      <c r="CWQ56" s="290"/>
      <c r="CWR56" s="290"/>
      <c r="CWS56" s="290"/>
      <c r="CWT56" s="290"/>
      <c r="CWU56" s="290"/>
      <c r="CWV56" s="290"/>
      <c r="CWW56" s="290"/>
      <c r="CWX56" s="290"/>
      <c r="CWY56" s="290"/>
      <c r="CWZ56" s="290"/>
      <c r="CXA56" s="290"/>
      <c r="CXB56" s="290"/>
      <c r="CXC56" s="290"/>
      <c r="CXD56" s="290"/>
      <c r="CXE56" s="290"/>
      <c r="CXF56" s="290"/>
      <c r="CXG56" s="290"/>
      <c r="CXH56" s="290"/>
      <c r="CXI56" s="290"/>
      <c r="CXJ56" s="290"/>
      <c r="CXK56" s="290"/>
      <c r="CXL56" s="290"/>
      <c r="CXM56" s="290"/>
      <c r="CXN56" s="290"/>
      <c r="CXO56" s="290"/>
      <c r="CXP56" s="290"/>
      <c r="CXQ56" s="290"/>
      <c r="CXR56" s="290"/>
      <c r="CXS56" s="290"/>
      <c r="CXT56" s="290"/>
      <c r="CXU56" s="290"/>
      <c r="CXV56" s="290"/>
      <c r="CXW56" s="290"/>
      <c r="CXX56" s="290"/>
      <c r="CXY56" s="290"/>
      <c r="CXZ56" s="290"/>
      <c r="CYA56" s="290"/>
      <c r="CYB56" s="290"/>
      <c r="CYC56" s="290"/>
      <c r="CYD56" s="290"/>
      <c r="CYE56" s="290"/>
      <c r="CYF56" s="290"/>
      <c r="CYG56" s="290"/>
      <c r="CYH56" s="290"/>
      <c r="CYI56" s="290"/>
      <c r="CYJ56" s="290"/>
      <c r="CYK56" s="290"/>
      <c r="CYL56" s="290"/>
      <c r="CYM56" s="290"/>
      <c r="CYN56" s="290"/>
      <c r="CYO56" s="290"/>
      <c r="CYP56" s="290"/>
      <c r="CYQ56" s="290"/>
      <c r="CYR56" s="290"/>
      <c r="CYS56" s="290"/>
      <c r="CYT56" s="290"/>
      <c r="CYU56" s="290"/>
      <c r="CYV56" s="290"/>
      <c r="CYW56" s="290"/>
      <c r="CYX56" s="290"/>
      <c r="CYY56" s="290"/>
      <c r="CYZ56" s="290"/>
      <c r="CZA56" s="290"/>
      <c r="CZB56" s="290"/>
      <c r="CZC56" s="290"/>
      <c r="CZD56" s="290"/>
      <c r="CZE56" s="290"/>
      <c r="CZF56" s="290"/>
      <c r="CZG56" s="290"/>
      <c r="CZH56" s="290"/>
      <c r="CZI56" s="290"/>
      <c r="CZJ56" s="290"/>
      <c r="CZK56" s="290"/>
      <c r="CZL56" s="290"/>
      <c r="CZM56" s="290"/>
      <c r="CZN56" s="290"/>
      <c r="CZO56" s="290"/>
      <c r="CZP56" s="290"/>
      <c r="CZQ56" s="290"/>
      <c r="CZR56" s="290"/>
      <c r="CZS56" s="290"/>
      <c r="CZT56" s="290"/>
      <c r="CZU56" s="290"/>
      <c r="CZV56" s="290"/>
      <c r="CZW56" s="290"/>
      <c r="CZX56" s="290"/>
      <c r="CZY56" s="290"/>
      <c r="CZZ56" s="290"/>
      <c r="DAA56" s="290"/>
      <c r="DAB56" s="290"/>
      <c r="DAC56" s="290"/>
      <c r="DAD56" s="290"/>
      <c r="DAE56" s="290"/>
      <c r="DAF56" s="290"/>
      <c r="DAG56" s="290"/>
      <c r="DAH56" s="290"/>
      <c r="DAI56" s="290"/>
      <c r="DAJ56" s="290"/>
      <c r="DAK56" s="290"/>
      <c r="DAL56" s="290"/>
      <c r="DAM56" s="290"/>
      <c r="DAN56" s="290"/>
      <c r="DAO56" s="290"/>
      <c r="DAP56" s="290"/>
      <c r="DAQ56" s="290"/>
      <c r="DAR56" s="290"/>
      <c r="DAS56" s="290"/>
      <c r="DAT56" s="290"/>
      <c r="DAU56" s="290"/>
      <c r="DAV56" s="290"/>
      <c r="DAW56" s="290"/>
      <c r="DAX56" s="290"/>
      <c r="DAY56" s="290"/>
      <c r="DAZ56" s="290"/>
      <c r="DBA56" s="290"/>
      <c r="DBB56" s="290"/>
      <c r="DBC56" s="290"/>
      <c r="DBD56" s="290"/>
      <c r="DBE56" s="290"/>
      <c r="DBF56" s="290"/>
      <c r="DBG56" s="290"/>
      <c r="DBH56" s="290"/>
      <c r="DBI56" s="290"/>
      <c r="DBJ56" s="290"/>
      <c r="DBK56" s="290"/>
      <c r="DBL56" s="290"/>
      <c r="DBM56" s="290"/>
      <c r="DBN56" s="290"/>
      <c r="DBO56" s="290"/>
      <c r="DBP56" s="290"/>
      <c r="DBQ56" s="290"/>
      <c r="DBR56" s="290"/>
      <c r="DBS56" s="290"/>
      <c r="DBT56" s="290"/>
      <c r="DBU56" s="290"/>
      <c r="DBV56" s="290"/>
      <c r="DBW56" s="290"/>
      <c r="DBX56" s="290"/>
      <c r="DBY56" s="290"/>
      <c r="DBZ56" s="290"/>
      <c r="DCA56" s="290"/>
      <c r="DCB56" s="290"/>
      <c r="DCC56" s="290"/>
      <c r="DCD56" s="290"/>
      <c r="DCE56" s="290"/>
      <c r="DCF56" s="290"/>
      <c r="DCG56" s="290"/>
      <c r="DCH56" s="290"/>
      <c r="DCI56" s="290"/>
      <c r="DCJ56" s="290"/>
      <c r="DCK56" s="290"/>
      <c r="DCL56" s="290"/>
      <c r="DCM56" s="290"/>
      <c r="DCN56" s="290"/>
      <c r="DCO56" s="290"/>
      <c r="DCP56" s="290"/>
      <c r="DCQ56" s="290"/>
      <c r="DCR56" s="290"/>
      <c r="DCS56" s="290"/>
      <c r="DCT56" s="290"/>
      <c r="DCU56" s="290"/>
      <c r="DCV56" s="290"/>
      <c r="DCW56" s="290"/>
      <c r="DCX56" s="290"/>
      <c r="DCY56" s="290"/>
      <c r="DCZ56" s="290"/>
      <c r="DDA56" s="290"/>
      <c r="DDB56" s="290"/>
      <c r="DDC56" s="290"/>
      <c r="DDD56" s="290"/>
      <c r="DDE56" s="290"/>
      <c r="DDF56" s="290"/>
      <c r="DDG56" s="290"/>
      <c r="DDH56" s="290"/>
      <c r="DDI56" s="290"/>
      <c r="DDJ56" s="290"/>
      <c r="DDK56" s="290"/>
      <c r="DDL56" s="290"/>
      <c r="DDM56" s="290"/>
      <c r="DDN56" s="290"/>
      <c r="DDO56" s="290"/>
      <c r="DDP56" s="290"/>
      <c r="DDQ56" s="290"/>
      <c r="DDR56" s="290"/>
      <c r="DDS56" s="290"/>
      <c r="DDT56" s="290"/>
      <c r="DDU56" s="290"/>
      <c r="DDV56" s="290"/>
      <c r="DDW56" s="290"/>
      <c r="DDX56" s="290"/>
      <c r="DDY56" s="290"/>
      <c r="DDZ56" s="290"/>
      <c r="DEA56" s="290"/>
      <c r="DEB56" s="290"/>
      <c r="DEC56" s="290"/>
      <c r="DED56" s="290"/>
      <c r="DEE56" s="290"/>
      <c r="DEF56" s="290"/>
      <c r="DEG56" s="290"/>
      <c r="DEH56" s="290"/>
      <c r="DEI56" s="290"/>
      <c r="DEJ56" s="290"/>
      <c r="DEK56" s="290"/>
      <c r="DEL56" s="290"/>
      <c r="DEM56" s="290"/>
      <c r="DEN56" s="290"/>
      <c r="DEO56" s="290"/>
      <c r="DEP56" s="290"/>
      <c r="DEQ56" s="290"/>
      <c r="DER56" s="290"/>
      <c r="DES56" s="290"/>
      <c r="DET56" s="290"/>
      <c r="DEU56" s="290"/>
      <c r="DEV56" s="290"/>
      <c r="DEW56" s="290"/>
      <c r="DEX56" s="290"/>
      <c r="DEY56" s="290"/>
      <c r="DEZ56" s="290"/>
      <c r="DFA56" s="290"/>
      <c r="DFB56" s="290"/>
      <c r="DFC56" s="290"/>
      <c r="DFD56" s="290"/>
      <c r="DFE56" s="290"/>
      <c r="DFF56" s="290"/>
      <c r="DFG56" s="290"/>
      <c r="DFH56" s="290"/>
      <c r="DFI56" s="290"/>
      <c r="DFJ56" s="290"/>
      <c r="DFK56" s="290"/>
      <c r="DFL56" s="290"/>
      <c r="DFM56" s="290"/>
      <c r="DFN56" s="290"/>
      <c r="DFO56" s="290"/>
      <c r="DFP56" s="290"/>
      <c r="DFQ56" s="290"/>
      <c r="DFR56" s="290"/>
      <c r="DFS56" s="290"/>
      <c r="DFT56" s="290"/>
      <c r="DFU56" s="290"/>
      <c r="DFV56" s="290"/>
      <c r="DFW56" s="290"/>
      <c r="DFX56" s="290"/>
      <c r="DFY56" s="290"/>
      <c r="DFZ56" s="290"/>
      <c r="DGA56" s="290"/>
      <c r="DGB56" s="290"/>
      <c r="DGC56" s="290"/>
      <c r="DGD56" s="290"/>
      <c r="DGE56" s="290"/>
      <c r="DGF56" s="290"/>
      <c r="DGG56" s="290"/>
      <c r="DGH56" s="290"/>
      <c r="DGI56" s="290"/>
      <c r="DGJ56" s="290"/>
      <c r="DGK56" s="290"/>
      <c r="DGL56" s="290"/>
      <c r="DGM56" s="290"/>
      <c r="DGN56" s="290"/>
      <c r="DGO56" s="290"/>
      <c r="DGP56" s="290"/>
      <c r="DGQ56" s="290"/>
      <c r="DGR56" s="290"/>
      <c r="DGS56" s="290"/>
      <c r="DGT56" s="290"/>
      <c r="DGU56" s="290"/>
      <c r="DGV56" s="290"/>
      <c r="DGW56" s="290"/>
      <c r="DGX56" s="290"/>
      <c r="DGY56" s="290"/>
      <c r="DGZ56" s="290"/>
      <c r="DHA56" s="290"/>
      <c r="DHB56" s="290"/>
      <c r="DHC56" s="290"/>
      <c r="DHD56" s="290"/>
      <c r="DHE56" s="290"/>
      <c r="DHF56" s="290"/>
      <c r="DHG56" s="290"/>
      <c r="DHH56" s="290"/>
      <c r="DHI56" s="290"/>
      <c r="DHJ56" s="290"/>
      <c r="DHK56" s="290"/>
      <c r="DHL56" s="290"/>
      <c r="DHM56" s="290"/>
      <c r="DHN56" s="290"/>
      <c r="DHO56" s="290"/>
      <c r="DHP56" s="290"/>
      <c r="DHQ56" s="290"/>
      <c r="DHR56" s="290"/>
      <c r="DHS56" s="290"/>
      <c r="DHT56" s="290"/>
      <c r="DHU56" s="290"/>
      <c r="DHV56" s="290"/>
      <c r="DHW56" s="290"/>
      <c r="DHX56" s="290"/>
      <c r="DHY56" s="290"/>
      <c r="DHZ56" s="290"/>
      <c r="DIA56" s="290"/>
      <c r="DIB56" s="290"/>
      <c r="DIC56" s="290"/>
      <c r="DID56" s="290"/>
      <c r="DIE56" s="290"/>
      <c r="DIF56" s="290"/>
      <c r="DIG56" s="290"/>
      <c r="DIH56" s="290"/>
      <c r="DII56" s="290"/>
      <c r="DIJ56" s="290"/>
      <c r="DIK56" s="290"/>
      <c r="DIL56" s="290"/>
      <c r="DIM56" s="290"/>
      <c r="DIN56" s="290"/>
      <c r="DIO56" s="290"/>
      <c r="DIP56" s="290"/>
      <c r="DIQ56" s="290"/>
      <c r="DIR56" s="290"/>
      <c r="DIS56" s="290"/>
      <c r="DIT56" s="290"/>
      <c r="DIU56" s="290"/>
      <c r="DIV56" s="290"/>
      <c r="DIW56" s="290"/>
      <c r="DIX56" s="290"/>
      <c r="DIY56" s="290"/>
      <c r="DIZ56" s="290"/>
      <c r="DJA56" s="290"/>
      <c r="DJB56" s="290"/>
      <c r="DJC56" s="290"/>
      <c r="DJD56" s="290"/>
      <c r="DJE56" s="290"/>
      <c r="DJF56" s="290"/>
      <c r="DJG56" s="290"/>
      <c r="DJH56" s="290"/>
      <c r="DJI56" s="290"/>
      <c r="DJJ56" s="290"/>
      <c r="DJK56" s="290"/>
      <c r="DJL56" s="290"/>
      <c r="DJM56" s="290"/>
      <c r="DJN56" s="290"/>
      <c r="DJO56" s="290"/>
      <c r="DJP56" s="290"/>
      <c r="DJQ56" s="290"/>
      <c r="DJR56" s="290"/>
      <c r="DJS56" s="290"/>
      <c r="DJT56" s="290"/>
      <c r="DJU56" s="290"/>
      <c r="DJV56" s="290"/>
      <c r="DJW56" s="290"/>
      <c r="DJX56" s="290"/>
      <c r="DJY56" s="290"/>
      <c r="DJZ56" s="290"/>
      <c r="DKA56" s="290"/>
      <c r="DKB56" s="290"/>
      <c r="DKC56" s="290"/>
      <c r="DKD56" s="290"/>
      <c r="DKE56" s="290"/>
      <c r="DKF56" s="290"/>
      <c r="DKG56" s="290"/>
      <c r="DKH56" s="290"/>
      <c r="DKI56" s="290"/>
      <c r="DKJ56" s="290"/>
      <c r="DKK56" s="290"/>
      <c r="DKL56" s="290"/>
      <c r="DKM56" s="290"/>
      <c r="DKN56" s="290"/>
      <c r="DKO56" s="290"/>
      <c r="DKP56" s="290"/>
      <c r="DKQ56" s="290"/>
      <c r="DKR56" s="290"/>
      <c r="DKS56" s="290"/>
      <c r="DKT56" s="290"/>
      <c r="DKU56" s="290"/>
      <c r="DKV56" s="290"/>
      <c r="DKW56" s="290"/>
      <c r="DKX56" s="290"/>
      <c r="DKY56" s="290"/>
      <c r="DKZ56" s="290"/>
      <c r="DLA56" s="290"/>
      <c r="DLB56" s="290"/>
      <c r="DLC56" s="290"/>
      <c r="DLD56" s="290"/>
      <c r="DLE56" s="290"/>
      <c r="DLF56" s="290"/>
      <c r="DLG56" s="290"/>
      <c r="DLH56" s="290"/>
      <c r="DLI56" s="290"/>
      <c r="DLJ56" s="290"/>
      <c r="DLK56" s="290"/>
      <c r="DLL56" s="290"/>
      <c r="DLM56" s="290"/>
      <c r="DLN56" s="290"/>
      <c r="DLO56" s="290"/>
      <c r="DLP56" s="290"/>
      <c r="DLQ56" s="290"/>
      <c r="DLR56" s="290"/>
      <c r="DLS56" s="290"/>
      <c r="DLT56" s="290"/>
      <c r="DLU56" s="290"/>
      <c r="DLV56" s="290"/>
      <c r="DLW56" s="290"/>
      <c r="DLX56" s="290"/>
      <c r="DLY56" s="290"/>
      <c r="DLZ56" s="290"/>
      <c r="DMA56" s="290"/>
      <c r="DMB56" s="290"/>
      <c r="DMC56" s="290"/>
      <c r="DMD56" s="290"/>
      <c r="DME56" s="290"/>
      <c r="DMF56" s="290"/>
      <c r="DMG56" s="290"/>
      <c r="DMH56" s="290"/>
      <c r="DMI56" s="290"/>
      <c r="DMJ56" s="290"/>
      <c r="DMK56" s="290"/>
      <c r="DML56" s="290"/>
      <c r="DMM56" s="290"/>
      <c r="DMN56" s="290"/>
      <c r="DMO56" s="290"/>
      <c r="DMP56" s="290"/>
      <c r="DMQ56" s="290"/>
      <c r="DMR56" s="290"/>
      <c r="DMS56" s="290"/>
      <c r="DMT56" s="290"/>
      <c r="DMU56" s="290"/>
      <c r="DMV56" s="290"/>
      <c r="DMW56" s="290"/>
      <c r="DMX56" s="290"/>
      <c r="DMY56" s="290"/>
      <c r="DMZ56" s="290"/>
      <c r="DNA56" s="290"/>
      <c r="DNB56" s="290"/>
      <c r="DNC56" s="290"/>
      <c r="DND56" s="290"/>
      <c r="DNE56" s="290"/>
      <c r="DNF56" s="290"/>
      <c r="DNG56" s="290"/>
      <c r="DNH56" s="290"/>
      <c r="DNI56" s="290"/>
      <c r="DNJ56" s="290"/>
      <c r="DNK56" s="290"/>
      <c r="DNL56" s="290"/>
      <c r="DNM56" s="290"/>
      <c r="DNN56" s="290"/>
      <c r="DNO56" s="290"/>
      <c r="DNP56" s="290"/>
      <c r="DNQ56" s="290"/>
      <c r="DNR56" s="290"/>
      <c r="DNS56" s="290"/>
      <c r="DNT56" s="290"/>
      <c r="DNU56" s="290"/>
      <c r="DNV56" s="290"/>
      <c r="DNW56" s="290"/>
      <c r="DNX56" s="290"/>
      <c r="DNY56" s="290"/>
      <c r="DNZ56" s="290"/>
      <c r="DOA56" s="290"/>
      <c r="DOB56" s="290"/>
      <c r="DOC56" s="290"/>
      <c r="DOD56" s="290"/>
      <c r="DOE56" s="290"/>
      <c r="DOF56" s="290"/>
      <c r="DOG56" s="290"/>
      <c r="DOH56" s="290"/>
      <c r="DOI56" s="290"/>
      <c r="DOJ56" s="290"/>
      <c r="DOK56" s="290"/>
      <c r="DOL56" s="290"/>
      <c r="DOM56" s="290"/>
      <c r="DON56" s="290"/>
      <c r="DOO56" s="290"/>
      <c r="DOP56" s="290"/>
      <c r="DOQ56" s="290"/>
      <c r="DOR56" s="290"/>
      <c r="DOS56" s="290"/>
      <c r="DOT56" s="290"/>
      <c r="DOU56" s="290"/>
      <c r="DOV56" s="290"/>
      <c r="DOW56" s="290"/>
      <c r="DOX56" s="290"/>
      <c r="DOY56" s="290"/>
      <c r="DOZ56" s="290"/>
      <c r="DPA56" s="290"/>
      <c r="DPB56" s="290"/>
      <c r="DPC56" s="290"/>
      <c r="DPD56" s="290"/>
      <c r="DPE56" s="290"/>
      <c r="DPF56" s="290"/>
      <c r="DPG56" s="290"/>
      <c r="DPH56" s="290"/>
      <c r="DPI56" s="290"/>
      <c r="DPJ56" s="290"/>
      <c r="DPK56" s="290"/>
      <c r="DPL56" s="290"/>
      <c r="DPM56" s="290"/>
      <c r="DPN56" s="290"/>
      <c r="DPO56" s="290"/>
      <c r="DPP56" s="290"/>
      <c r="DPQ56" s="290"/>
      <c r="DPR56" s="290"/>
      <c r="DPS56" s="290"/>
      <c r="DPT56" s="290"/>
      <c r="DPU56" s="290"/>
      <c r="DPV56" s="290"/>
      <c r="DPW56" s="290"/>
      <c r="DPX56" s="290"/>
      <c r="DPY56" s="290"/>
      <c r="DPZ56" s="290"/>
      <c r="DQA56" s="290"/>
      <c r="DQB56" s="290"/>
      <c r="DQC56" s="290"/>
      <c r="DQD56" s="290"/>
      <c r="DQE56" s="290"/>
      <c r="DQF56" s="290"/>
      <c r="DQG56" s="290"/>
      <c r="DQH56" s="290"/>
      <c r="DQI56" s="290"/>
      <c r="DQJ56" s="290"/>
      <c r="DQK56" s="290"/>
      <c r="DQL56" s="290"/>
      <c r="DQM56" s="290"/>
      <c r="DQN56" s="290"/>
      <c r="DQO56" s="290"/>
      <c r="DQP56" s="290"/>
      <c r="DQQ56" s="290"/>
      <c r="DQR56" s="290"/>
      <c r="DQS56" s="290"/>
      <c r="DQT56" s="290"/>
      <c r="DQU56" s="290"/>
      <c r="DQV56" s="290"/>
      <c r="DQW56" s="290"/>
      <c r="DQX56" s="290"/>
      <c r="DQY56" s="290"/>
      <c r="DQZ56" s="290"/>
      <c r="DRA56" s="290"/>
      <c r="DRB56" s="290"/>
      <c r="DRC56" s="290"/>
      <c r="DRD56" s="290"/>
      <c r="DRE56" s="290"/>
      <c r="DRF56" s="290"/>
      <c r="DRG56" s="290"/>
      <c r="DRH56" s="290"/>
      <c r="DRI56" s="290"/>
      <c r="DRJ56" s="290"/>
      <c r="DRK56" s="290"/>
      <c r="DRL56" s="290"/>
      <c r="DRM56" s="290"/>
      <c r="DRN56" s="290"/>
      <c r="DRO56" s="290"/>
      <c r="DRP56" s="290"/>
      <c r="DRQ56" s="290"/>
      <c r="DRR56" s="290"/>
      <c r="DRS56" s="290"/>
      <c r="DRT56" s="290"/>
      <c r="DRU56" s="290"/>
      <c r="DRV56" s="290"/>
      <c r="DRW56" s="290"/>
      <c r="DRX56" s="290"/>
      <c r="DRY56" s="290"/>
      <c r="DRZ56" s="290"/>
      <c r="DSA56" s="290"/>
      <c r="DSB56" s="290"/>
      <c r="DSC56" s="290"/>
      <c r="DSD56" s="290"/>
      <c r="DSE56" s="290"/>
      <c r="DSF56" s="290"/>
      <c r="DSG56" s="290"/>
      <c r="DSH56" s="290"/>
      <c r="DSI56" s="290"/>
      <c r="DSJ56" s="290"/>
      <c r="DSK56" s="290"/>
      <c r="DSL56" s="290"/>
      <c r="DSM56" s="290"/>
      <c r="DSN56" s="290"/>
      <c r="DSO56" s="290"/>
      <c r="DSP56" s="290"/>
      <c r="DSQ56" s="290"/>
      <c r="DSR56" s="290"/>
      <c r="DSS56" s="290"/>
      <c r="DST56" s="290"/>
      <c r="DSU56" s="290"/>
      <c r="DSV56" s="290"/>
      <c r="DSW56" s="290"/>
      <c r="DSX56" s="290"/>
      <c r="DSY56" s="290"/>
      <c r="DSZ56" s="290"/>
      <c r="DTA56" s="290"/>
      <c r="DTB56" s="290"/>
      <c r="DTC56" s="290"/>
      <c r="DTD56" s="290"/>
      <c r="DTE56" s="290"/>
      <c r="DTF56" s="290"/>
      <c r="DTG56" s="290"/>
      <c r="DTH56" s="290"/>
      <c r="DTI56" s="290"/>
      <c r="DTJ56" s="290"/>
      <c r="DTK56" s="290"/>
      <c r="DTL56" s="290"/>
      <c r="DTM56" s="290"/>
      <c r="DTN56" s="290"/>
      <c r="DTO56" s="290"/>
      <c r="DTP56" s="290"/>
      <c r="DTQ56" s="290"/>
      <c r="DTR56" s="290"/>
      <c r="DTS56" s="290"/>
      <c r="DTT56" s="290"/>
      <c r="DTU56" s="290"/>
      <c r="DTV56" s="290"/>
      <c r="DTW56" s="290"/>
      <c r="DTX56" s="290"/>
      <c r="DTY56" s="290"/>
      <c r="DTZ56" s="290"/>
      <c r="DUA56" s="290"/>
      <c r="DUB56" s="290"/>
      <c r="DUC56" s="290"/>
      <c r="DUD56" s="290"/>
      <c r="DUE56" s="290"/>
      <c r="DUF56" s="290"/>
      <c r="DUG56" s="290"/>
      <c r="DUH56" s="290"/>
      <c r="DUI56" s="290"/>
      <c r="DUJ56" s="290"/>
      <c r="DUK56" s="290"/>
      <c r="DUL56" s="290"/>
      <c r="DUM56" s="290"/>
      <c r="DUN56" s="290"/>
      <c r="DUO56" s="290"/>
      <c r="DUP56" s="290"/>
      <c r="DUQ56" s="290"/>
      <c r="DUR56" s="290"/>
      <c r="DUS56" s="290"/>
      <c r="DUT56" s="290"/>
      <c r="DUU56" s="290"/>
      <c r="DUV56" s="290"/>
      <c r="DUW56" s="290"/>
      <c r="DUX56" s="290"/>
      <c r="DUY56" s="290"/>
      <c r="DUZ56" s="290"/>
      <c r="DVA56" s="290"/>
      <c r="DVB56" s="290"/>
      <c r="DVC56" s="290"/>
      <c r="DVD56" s="290"/>
      <c r="DVE56" s="290"/>
      <c r="DVF56" s="290"/>
      <c r="DVG56" s="290"/>
      <c r="DVH56" s="290"/>
      <c r="DVI56" s="290"/>
      <c r="DVJ56" s="290"/>
      <c r="DVK56" s="290"/>
      <c r="DVL56" s="290"/>
      <c r="DVM56" s="290"/>
      <c r="DVN56" s="290"/>
      <c r="DVO56" s="290"/>
      <c r="DVP56" s="290"/>
      <c r="DVQ56" s="290"/>
      <c r="DVR56" s="290"/>
      <c r="DVS56" s="290"/>
      <c r="DVT56" s="290"/>
      <c r="DVU56" s="290"/>
      <c r="DVV56" s="290"/>
      <c r="DVW56" s="290"/>
      <c r="DVX56" s="290"/>
      <c r="DVY56" s="290"/>
      <c r="DVZ56" s="290"/>
      <c r="DWA56" s="290"/>
      <c r="DWB56" s="290"/>
      <c r="DWC56" s="290"/>
      <c r="DWD56" s="290"/>
      <c r="DWE56" s="290"/>
      <c r="DWF56" s="290"/>
      <c r="DWG56" s="290"/>
      <c r="DWH56" s="290"/>
      <c r="DWI56" s="290"/>
      <c r="DWJ56" s="290"/>
      <c r="DWK56" s="290"/>
      <c r="DWL56" s="290"/>
      <c r="DWM56" s="290"/>
      <c r="DWN56" s="290"/>
      <c r="DWO56" s="290"/>
      <c r="DWP56" s="290"/>
      <c r="DWQ56" s="290"/>
      <c r="DWR56" s="290"/>
      <c r="DWS56" s="290"/>
      <c r="DWT56" s="290"/>
      <c r="DWU56" s="290"/>
      <c r="DWV56" s="290"/>
      <c r="DWW56" s="290"/>
      <c r="DWX56" s="290"/>
      <c r="DWY56" s="290"/>
      <c r="DWZ56" s="290"/>
      <c r="DXA56" s="290"/>
      <c r="DXB56" s="290"/>
      <c r="DXC56" s="290"/>
      <c r="DXD56" s="290"/>
      <c r="DXE56" s="290"/>
      <c r="DXF56" s="290"/>
      <c r="DXG56" s="290"/>
      <c r="DXH56" s="290"/>
      <c r="DXI56" s="290"/>
      <c r="DXJ56" s="290"/>
      <c r="DXK56" s="290"/>
      <c r="DXL56" s="290"/>
      <c r="DXM56" s="290"/>
      <c r="DXN56" s="290"/>
      <c r="DXO56" s="290"/>
      <c r="DXP56" s="290"/>
      <c r="DXQ56" s="290"/>
      <c r="DXR56" s="290"/>
      <c r="DXS56" s="290"/>
      <c r="DXT56" s="290"/>
      <c r="DXU56" s="290"/>
      <c r="DXV56" s="290"/>
      <c r="DXW56" s="290"/>
      <c r="DXX56" s="290"/>
      <c r="DXY56" s="290"/>
      <c r="DXZ56" s="290"/>
      <c r="DYA56" s="290"/>
      <c r="DYB56" s="290"/>
      <c r="DYC56" s="290"/>
      <c r="DYD56" s="290"/>
      <c r="DYE56" s="290"/>
      <c r="DYF56" s="290"/>
      <c r="DYG56" s="290"/>
      <c r="DYH56" s="290"/>
      <c r="DYI56" s="290"/>
      <c r="DYJ56" s="290"/>
      <c r="DYK56" s="290"/>
      <c r="DYL56" s="290"/>
      <c r="DYM56" s="290"/>
      <c r="DYN56" s="290"/>
      <c r="DYO56" s="290"/>
      <c r="DYP56" s="290"/>
      <c r="DYQ56" s="290"/>
      <c r="DYR56" s="290"/>
      <c r="DYS56" s="290"/>
      <c r="DYT56" s="290"/>
      <c r="DYU56" s="290"/>
      <c r="DYV56" s="290"/>
      <c r="DYW56" s="290"/>
      <c r="DYX56" s="290"/>
      <c r="DYY56" s="290"/>
      <c r="DYZ56" s="290"/>
      <c r="DZA56" s="290"/>
      <c r="DZB56" s="290"/>
      <c r="DZC56" s="290"/>
      <c r="DZD56" s="290"/>
      <c r="DZE56" s="290"/>
      <c r="DZF56" s="290"/>
      <c r="DZG56" s="290"/>
      <c r="DZH56" s="290"/>
      <c r="DZI56" s="290"/>
      <c r="DZJ56" s="290"/>
      <c r="DZK56" s="290"/>
      <c r="DZL56" s="290"/>
      <c r="DZM56" s="290"/>
      <c r="DZN56" s="290"/>
      <c r="DZO56" s="290"/>
      <c r="DZP56" s="290"/>
      <c r="DZQ56" s="290"/>
      <c r="DZR56" s="290"/>
      <c r="DZS56" s="290"/>
      <c r="DZT56" s="290"/>
      <c r="DZU56" s="290"/>
      <c r="DZV56" s="290"/>
      <c r="DZW56" s="290"/>
      <c r="DZX56" s="290"/>
      <c r="DZY56" s="290"/>
      <c r="DZZ56" s="290"/>
      <c r="EAA56" s="290"/>
      <c r="EAB56" s="290"/>
      <c r="EAC56" s="290"/>
      <c r="EAD56" s="290"/>
      <c r="EAE56" s="290"/>
      <c r="EAF56" s="290"/>
      <c r="EAG56" s="290"/>
      <c r="EAH56" s="290"/>
      <c r="EAI56" s="290"/>
      <c r="EAJ56" s="290"/>
      <c r="EAK56" s="290"/>
      <c r="EAL56" s="290"/>
      <c r="EAM56" s="290"/>
      <c r="EAN56" s="290"/>
      <c r="EAO56" s="290"/>
      <c r="EAP56" s="290"/>
      <c r="EAQ56" s="290"/>
      <c r="EAR56" s="290"/>
      <c r="EAS56" s="290"/>
      <c r="EAT56" s="290"/>
      <c r="EAU56" s="290"/>
      <c r="EAV56" s="290"/>
      <c r="EAW56" s="290"/>
      <c r="EAX56" s="290"/>
      <c r="EAY56" s="290"/>
      <c r="EAZ56" s="290"/>
      <c r="EBA56" s="290"/>
      <c r="EBB56" s="290"/>
      <c r="EBC56" s="290"/>
      <c r="EBD56" s="290"/>
      <c r="EBE56" s="290"/>
      <c r="EBF56" s="290"/>
      <c r="EBG56" s="290"/>
      <c r="EBH56" s="290"/>
      <c r="EBI56" s="290"/>
      <c r="EBJ56" s="290"/>
      <c r="EBK56" s="290"/>
      <c r="EBL56" s="290"/>
      <c r="EBM56" s="290"/>
      <c r="EBN56" s="290"/>
      <c r="EBO56" s="290"/>
      <c r="EBP56" s="290"/>
      <c r="EBQ56" s="290"/>
      <c r="EBR56" s="290"/>
      <c r="EBS56" s="290"/>
      <c r="EBT56" s="290"/>
      <c r="EBU56" s="290"/>
      <c r="EBV56" s="290"/>
      <c r="EBW56" s="290"/>
      <c r="EBX56" s="290"/>
      <c r="EBY56" s="290"/>
      <c r="EBZ56" s="290"/>
      <c r="ECA56" s="290"/>
      <c r="ECB56" s="290"/>
      <c r="ECC56" s="290"/>
      <c r="ECD56" s="290"/>
      <c r="ECE56" s="290"/>
      <c r="ECF56" s="290"/>
      <c r="ECG56" s="290"/>
      <c r="ECH56" s="290"/>
      <c r="ECI56" s="290"/>
      <c r="ECJ56" s="290"/>
      <c r="ECK56" s="290"/>
      <c r="ECL56" s="290"/>
      <c r="ECM56" s="290"/>
      <c r="ECN56" s="290"/>
      <c r="ECO56" s="290"/>
      <c r="ECP56" s="290"/>
      <c r="ECQ56" s="290"/>
      <c r="ECR56" s="290"/>
      <c r="ECS56" s="290"/>
      <c r="ECT56" s="290"/>
      <c r="ECU56" s="290"/>
      <c r="ECV56" s="290"/>
      <c r="ECW56" s="290"/>
      <c r="ECX56" s="290"/>
      <c r="ECY56" s="290"/>
      <c r="ECZ56" s="290"/>
      <c r="EDA56" s="290"/>
      <c r="EDB56" s="290"/>
      <c r="EDC56" s="290"/>
      <c r="EDD56" s="290"/>
      <c r="EDE56" s="290"/>
      <c r="EDF56" s="290"/>
      <c r="EDG56" s="290"/>
      <c r="EDH56" s="290"/>
      <c r="EDI56" s="290"/>
      <c r="EDJ56" s="290"/>
      <c r="EDK56" s="290"/>
      <c r="EDL56" s="290"/>
      <c r="EDM56" s="290"/>
      <c r="EDN56" s="290"/>
      <c r="EDO56" s="290"/>
      <c r="EDP56" s="290"/>
      <c r="EDQ56" s="290"/>
      <c r="EDR56" s="290"/>
      <c r="EDS56" s="290"/>
      <c r="EDT56" s="290"/>
      <c r="EDU56" s="290"/>
      <c r="EDV56" s="290"/>
      <c r="EDW56" s="290"/>
      <c r="EDX56" s="290"/>
      <c r="EDY56" s="290"/>
      <c r="EDZ56" s="290"/>
      <c r="EEA56" s="290"/>
      <c r="EEB56" s="290"/>
      <c r="EEC56" s="290"/>
      <c r="EED56" s="290"/>
      <c r="EEE56" s="290"/>
      <c r="EEF56" s="290"/>
      <c r="EEG56" s="290"/>
      <c r="EEH56" s="290"/>
      <c r="EEI56" s="290"/>
      <c r="EEJ56" s="290"/>
      <c r="EEK56" s="290"/>
      <c r="EEL56" s="290"/>
      <c r="EEM56" s="290"/>
      <c r="EEN56" s="290"/>
      <c r="EEO56" s="290"/>
      <c r="EEP56" s="290"/>
      <c r="EEQ56" s="290"/>
      <c r="EER56" s="290"/>
      <c r="EES56" s="290"/>
      <c r="EET56" s="290"/>
      <c r="EEU56" s="290"/>
      <c r="EEV56" s="290"/>
      <c r="EEW56" s="290"/>
      <c r="EEX56" s="290"/>
      <c r="EEY56" s="290"/>
      <c r="EEZ56" s="290"/>
      <c r="EFA56" s="290"/>
      <c r="EFB56" s="290"/>
      <c r="EFC56" s="290"/>
      <c r="EFD56" s="290"/>
      <c r="EFE56" s="290"/>
      <c r="EFF56" s="290"/>
      <c r="EFG56" s="290"/>
      <c r="EFH56" s="290"/>
      <c r="EFI56" s="290"/>
      <c r="EFJ56" s="290"/>
      <c r="EFK56" s="290"/>
      <c r="EFL56" s="290"/>
      <c r="EFM56" s="290"/>
      <c r="EFN56" s="290"/>
      <c r="EFO56" s="290"/>
      <c r="EFP56" s="290"/>
      <c r="EFQ56" s="290"/>
      <c r="EFR56" s="290"/>
      <c r="EFS56" s="290"/>
      <c r="EFT56" s="290"/>
      <c r="EFU56" s="290"/>
      <c r="EFV56" s="290"/>
      <c r="EFW56" s="290"/>
      <c r="EFX56" s="290"/>
      <c r="EFY56" s="290"/>
      <c r="EFZ56" s="290"/>
      <c r="EGA56" s="290"/>
      <c r="EGB56" s="290"/>
      <c r="EGC56" s="290"/>
      <c r="EGD56" s="290"/>
      <c r="EGE56" s="290"/>
      <c r="EGF56" s="290"/>
      <c r="EGG56" s="290"/>
      <c r="EGH56" s="290"/>
      <c r="EGI56" s="290"/>
      <c r="EGJ56" s="290"/>
      <c r="EGK56" s="290"/>
      <c r="EGL56" s="290"/>
      <c r="EGM56" s="290"/>
      <c r="EGN56" s="290"/>
      <c r="EGO56" s="290"/>
      <c r="EGP56" s="290"/>
      <c r="EGQ56" s="290"/>
      <c r="EGR56" s="290"/>
      <c r="EGS56" s="290"/>
      <c r="EGT56" s="290"/>
      <c r="EGU56" s="290"/>
      <c r="EGV56" s="290"/>
      <c r="EGW56" s="290"/>
      <c r="EGX56" s="290"/>
      <c r="EGY56" s="290"/>
      <c r="EGZ56" s="290"/>
      <c r="EHA56" s="290"/>
      <c r="EHB56" s="290"/>
      <c r="EHC56" s="290"/>
      <c r="EHD56" s="290"/>
      <c r="EHE56" s="290"/>
      <c r="EHF56" s="290"/>
      <c r="EHG56" s="290"/>
      <c r="EHH56" s="290"/>
      <c r="EHI56" s="290"/>
      <c r="EHJ56" s="290"/>
      <c r="EHK56" s="290"/>
      <c r="EHL56" s="290"/>
      <c r="EHM56" s="290"/>
      <c r="EHN56" s="290"/>
      <c r="EHO56" s="290"/>
      <c r="EHP56" s="290"/>
      <c r="EHQ56" s="290"/>
      <c r="EHR56" s="290"/>
      <c r="EHS56" s="290"/>
      <c r="EHT56" s="290"/>
      <c r="EHU56" s="290"/>
      <c r="EHV56" s="290"/>
      <c r="EHW56" s="290"/>
      <c r="EHX56" s="290"/>
      <c r="EHY56" s="290"/>
      <c r="EHZ56" s="290"/>
      <c r="EIA56" s="290"/>
      <c r="EIB56" s="290"/>
      <c r="EIC56" s="290"/>
      <c r="EID56" s="290"/>
      <c r="EIE56" s="290"/>
      <c r="EIF56" s="290"/>
      <c r="EIG56" s="290"/>
      <c r="EIH56" s="290"/>
      <c r="EII56" s="290"/>
      <c r="EIJ56" s="290"/>
      <c r="EIK56" s="290"/>
      <c r="EIL56" s="290"/>
      <c r="EIM56" s="290"/>
      <c r="EIN56" s="290"/>
      <c r="EIO56" s="290"/>
      <c r="EIP56" s="290"/>
      <c r="EIQ56" s="290"/>
      <c r="EIR56" s="290"/>
      <c r="EIS56" s="290"/>
      <c r="EIT56" s="290"/>
      <c r="EIU56" s="290"/>
      <c r="EIV56" s="290"/>
      <c r="EIW56" s="290"/>
      <c r="EIX56" s="290"/>
      <c r="EIY56" s="290"/>
      <c r="EIZ56" s="290"/>
      <c r="EJA56" s="290"/>
      <c r="EJB56" s="290"/>
      <c r="EJC56" s="290"/>
      <c r="EJD56" s="290"/>
      <c r="EJE56" s="290"/>
      <c r="EJF56" s="290"/>
      <c r="EJG56" s="290"/>
      <c r="EJH56" s="290"/>
      <c r="EJI56" s="290"/>
      <c r="EJJ56" s="290"/>
      <c r="EJK56" s="290"/>
      <c r="EJL56" s="290"/>
      <c r="EJM56" s="290"/>
      <c r="EJN56" s="290"/>
      <c r="EJO56" s="290"/>
      <c r="EJP56" s="290"/>
      <c r="EJQ56" s="290"/>
      <c r="EJR56" s="290"/>
      <c r="EJS56" s="290"/>
      <c r="EJT56" s="290"/>
      <c r="EJU56" s="290"/>
      <c r="EJV56" s="290"/>
      <c r="EJW56" s="290"/>
      <c r="EJX56" s="290"/>
      <c r="EJY56" s="290"/>
      <c r="EJZ56" s="290"/>
      <c r="EKA56" s="290"/>
      <c r="EKB56" s="290"/>
      <c r="EKC56" s="290"/>
      <c r="EKD56" s="290"/>
      <c r="EKE56" s="290"/>
      <c r="EKF56" s="290"/>
      <c r="EKG56" s="290"/>
      <c r="EKH56" s="290"/>
      <c r="EKI56" s="290"/>
      <c r="EKJ56" s="290"/>
      <c r="EKK56" s="290"/>
      <c r="EKL56" s="290"/>
      <c r="EKM56" s="290"/>
      <c r="EKN56" s="290"/>
      <c r="EKO56" s="290"/>
      <c r="EKP56" s="290"/>
      <c r="EKQ56" s="290"/>
      <c r="EKR56" s="290"/>
      <c r="EKS56" s="290"/>
      <c r="EKT56" s="290"/>
      <c r="EKU56" s="290"/>
      <c r="EKV56" s="290"/>
      <c r="EKW56" s="290"/>
      <c r="EKX56" s="290"/>
      <c r="EKY56" s="290"/>
      <c r="EKZ56" s="290"/>
      <c r="ELA56" s="290"/>
      <c r="ELB56" s="290"/>
      <c r="ELC56" s="290"/>
      <c r="ELD56" s="290"/>
      <c r="ELE56" s="290"/>
      <c r="ELF56" s="290"/>
      <c r="ELG56" s="290"/>
      <c r="ELH56" s="290"/>
      <c r="ELI56" s="290"/>
      <c r="ELJ56" s="290"/>
      <c r="ELK56" s="290"/>
      <c r="ELL56" s="290"/>
      <c r="ELM56" s="290"/>
      <c r="ELN56" s="290"/>
      <c r="ELO56" s="290"/>
      <c r="ELP56" s="290"/>
      <c r="ELQ56" s="290"/>
      <c r="ELR56" s="290"/>
      <c r="ELS56" s="290"/>
      <c r="ELT56" s="290"/>
      <c r="ELU56" s="290"/>
      <c r="ELV56" s="290"/>
      <c r="ELW56" s="290"/>
      <c r="ELX56" s="290"/>
      <c r="ELY56" s="290"/>
      <c r="ELZ56" s="290"/>
      <c r="EMA56" s="290"/>
      <c r="EMB56" s="290"/>
      <c r="EMC56" s="290"/>
      <c r="EMD56" s="290"/>
      <c r="EME56" s="290"/>
      <c r="EMF56" s="290"/>
      <c r="EMG56" s="290"/>
      <c r="EMH56" s="290"/>
      <c r="EMI56" s="290"/>
      <c r="EMJ56" s="290"/>
      <c r="EMK56" s="290"/>
      <c r="EML56" s="290"/>
      <c r="EMM56" s="290"/>
      <c r="EMN56" s="290"/>
      <c r="EMO56" s="290"/>
      <c r="EMP56" s="290"/>
      <c r="EMQ56" s="290"/>
      <c r="EMR56" s="290"/>
      <c r="EMS56" s="290"/>
      <c r="EMT56" s="290"/>
      <c r="EMU56" s="290"/>
      <c r="EMV56" s="290"/>
      <c r="EMW56" s="290"/>
      <c r="EMX56" s="290"/>
      <c r="EMY56" s="290"/>
      <c r="EMZ56" s="290"/>
      <c r="ENA56" s="290"/>
      <c r="ENB56" s="290"/>
      <c r="ENC56" s="290"/>
      <c r="END56" s="290"/>
      <c r="ENE56" s="290"/>
      <c r="ENF56" s="290"/>
      <c r="ENG56" s="290"/>
      <c r="ENH56" s="290"/>
      <c r="ENI56" s="290"/>
      <c r="ENJ56" s="290"/>
      <c r="ENK56" s="290"/>
      <c r="ENL56" s="290"/>
      <c r="ENM56" s="290"/>
      <c r="ENN56" s="290"/>
      <c r="ENO56" s="290"/>
      <c r="ENP56" s="290"/>
      <c r="ENQ56" s="290"/>
      <c r="ENR56" s="290"/>
      <c r="ENS56" s="290"/>
      <c r="ENT56" s="290"/>
      <c r="ENU56" s="290"/>
      <c r="ENV56" s="290"/>
      <c r="ENW56" s="290"/>
      <c r="ENX56" s="290"/>
      <c r="ENY56" s="290"/>
      <c r="ENZ56" s="290"/>
      <c r="EOA56" s="290"/>
      <c r="EOB56" s="290"/>
      <c r="EOC56" s="290"/>
      <c r="EOD56" s="290"/>
      <c r="EOE56" s="290"/>
      <c r="EOF56" s="290"/>
      <c r="EOG56" s="290"/>
      <c r="EOH56" s="290"/>
      <c r="EOI56" s="290"/>
      <c r="EOJ56" s="290"/>
      <c r="EOK56" s="290"/>
      <c r="EOL56" s="290"/>
      <c r="EOM56" s="290"/>
      <c r="EON56" s="290"/>
      <c r="EOO56" s="290"/>
      <c r="EOP56" s="290"/>
      <c r="EOQ56" s="290"/>
      <c r="EOR56" s="290"/>
      <c r="EOS56" s="290"/>
      <c r="EOT56" s="290"/>
      <c r="EOU56" s="290"/>
      <c r="EOV56" s="290"/>
      <c r="EOW56" s="290"/>
      <c r="EOX56" s="290"/>
      <c r="EOY56" s="290"/>
      <c r="EOZ56" s="290"/>
      <c r="EPA56" s="290"/>
      <c r="EPB56" s="290"/>
      <c r="EPC56" s="290"/>
      <c r="EPD56" s="290"/>
      <c r="EPE56" s="290"/>
      <c r="EPF56" s="290"/>
      <c r="EPG56" s="290"/>
      <c r="EPH56" s="290"/>
      <c r="EPI56" s="290"/>
      <c r="EPJ56" s="290"/>
      <c r="EPK56" s="290"/>
      <c r="EPL56" s="290"/>
      <c r="EPM56" s="290"/>
      <c r="EPN56" s="290"/>
      <c r="EPO56" s="290"/>
      <c r="EPP56" s="290"/>
      <c r="EPQ56" s="290"/>
      <c r="EPR56" s="290"/>
      <c r="EPS56" s="290"/>
      <c r="EPT56" s="290"/>
      <c r="EPU56" s="290"/>
      <c r="EPV56" s="290"/>
      <c r="EPW56" s="290"/>
      <c r="EPX56" s="290"/>
      <c r="EPY56" s="290"/>
      <c r="EPZ56" s="290"/>
      <c r="EQA56" s="290"/>
      <c r="EQB56" s="290"/>
      <c r="EQC56" s="290"/>
      <c r="EQD56" s="290"/>
      <c r="EQE56" s="290"/>
      <c r="EQF56" s="290"/>
      <c r="EQG56" s="290"/>
      <c r="EQH56" s="290"/>
      <c r="EQI56" s="290"/>
      <c r="EQJ56" s="290"/>
      <c r="EQK56" s="290"/>
      <c r="EQL56" s="290"/>
      <c r="EQM56" s="290"/>
      <c r="EQN56" s="290"/>
      <c r="EQO56" s="290"/>
      <c r="EQP56" s="290"/>
      <c r="EQQ56" s="290"/>
      <c r="EQR56" s="290"/>
      <c r="EQS56" s="290"/>
      <c r="EQT56" s="290"/>
      <c r="EQU56" s="290"/>
      <c r="EQV56" s="290"/>
      <c r="EQW56" s="290"/>
      <c r="EQX56" s="290"/>
      <c r="EQY56" s="290"/>
      <c r="EQZ56" s="290"/>
      <c r="ERA56" s="290"/>
      <c r="ERB56" s="290"/>
      <c r="ERC56" s="290"/>
      <c r="ERD56" s="290"/>
      <c r="ERE56" s="290"/>
      <c r="ERF56" s="290"/>
      <c r="ERG56" s="290"/>
      <c r="ERH56" s="290"/>
      <c r="ERI56" s="290"/>
      <c r="ERJ56" s="290"/>
      <c r="ERK56" s="290"/>
      <c r="ERL56" s="290"/>
      <c r="ERM56" s="290"/>
      <c r="ERN56" s="290"/>
      <c r="ERO56" s="290"/>
      <c r="ERP56" s="290"/>
      <c r="ERQ56" s="290"/>
      <c r="ERR56" s="290"/>
      <c r="ERS56" s="290"/>
      <c r="ERT56" s="290"/>
      <c r="ERU56" s="290"/>
      <c r="ERV56" s="290"/>
      <c r="ERW56" s="290"/>
      <c r="ERX56" s="290"/>
      <c r="ERY56" s="290"/>
      <c r="ERZ56" s="290"/>
      <c r="ESA56" s="290"/>
      <c r="ESB56" s="290"/>
      <c r="ESC56" s="290"/>
      <c r="ESD56" s="290"/>
      <c r="ESE56" s="290"/>
      <c r="ESF56" s="290"/>
      <c r="ESG56" s="290"/>
      <c r="ESH56" s="290"/>
      <c r="ESI56" s="290"/>
      <c r="ESJ56" s="290"/>
      <c r="ESK56" s="290"/>
      <c r="ESL56" s="290"/>
      <c r="ESM56" s="290"/>
      <c r="ESN56" s="290"/>
      <c r="ESO56" s="290"/>
      <c r="ESP56" s="290"/>
      <c r="ESQ56" s="290"/>
      <c r="ESR56" s="290"/>
      <c r="ESS56" s="290"/>
      <c r="EST56" s="290"/>
      <c r="ESU56" s="290"/>
      <c r="ESV56" s="290"/>
      <c r="ESW56" s="290"/>
      <c r="ESX56" s="290"/>
      <c r="ESY56" s="290"/>
      <c r="ESZ56" s="290"/>
      <c r="ETA56" s="290"/>
      <c r="ETB56" s="290"/>
      <c r="ETC56" s="290"/>
      <c r="ETD56" s="290"/>
      <c r="ETE56" s="290"/>
      <c r="ETF56" s="290"/>
      <c r="ETG56" s="290"/>
      <c r="ETH56" s="290"/>
      <c r="ETI56" s="290"/>
      <c r="ETJ56" s="290"/>
      <c r="ETK56" s="290"/>
      <c r="ETL56" s="290"/>
      <c r="ETM56" s="290"/>
      <c r="ETN56" s="290"/>
      <c r="ETO56" s="290"/>
      <c r="ETP56" s="290"/>
      <c r="ETQ56" s="290"/>
      <c r="ETR56" s="290"/>
      <c r="ETS56" s="290"/>
      <c r="ETT56" s="290"/>
      <c r="ETU56" s="290"/>
      <c r="ETV56" s="290"/>
      <c r="ETW56" s="290"/>
      <c r="ETX56" s="290"/>
      <c r="ETY56" s="290"/>
      <c r="ETZ56" s="290"/>
      <c r="EUA56" s="290"/>
      <c r="EUB56" s="290"/>
      <c r="EUC56" s="290"/>
      <c r="EUD56" s="290"/>
      <c r="EUE56" s="290"/>
      <c r="EUF56" s="290"/>
      <c r="EUG56" s="290"/>
      <c r="EUH56" s="290"/>
      <c r="EUI56" s="290"/>
      <c r="EUJ56" s="290"/>
      <c r="EUK56" s="290"/>
      <c r="EUL56" s="290"/>
      <c r="EUM56" s="290"/>
      <c r="EUN56" s="290"/>
      <c r="EUO56" s="290"/>
      <c r="EUP56" s="290"/>
      <c r="EUQ56" s="290"/>
      <c r="EUR56" s="290"/>
      <c r="EUS56" s="290"/>
      <c r="EUT56" s="290"/>
      <c r="EUU56" s="290"/>
      <c r="EUV56" s="290"/>
      <c r="EUW56" s="290"/>
      <c r="EUX56" s="290"/>
      <c r="EUY56" s="290"/>
      <c r="EUZ56" s="290"/>
      <c r="EVA56" s="290"/>
      <c r="EVB56" s="290"/>
      <c r="EVC56" s="290"/>
      <c r="EVD56" s="290"/>
      <c r="EVE56" s="290"/>
      <c r="EVF56" s="290"/>
      <c r="EVG56" s="290"/>
      <c r="EVH56" s="290"/>
      <c r="EVI56" s="290"/>
      <c r="EVJ56" s="290"/>
      <c r="EVK56" s="290"/>
      <c r="EVL56" s="290"/>
      <c r="EVM56" s="290"/>
      <c r="EVN56" s="290"/>
      <c r="EVO56" s="290"/>
      <c r="EVP56" s="290"/>
      <c r="EVQ56" s="290"/>
      <c r="EVR56" s="290"/>
      <c r="EVS56" s="290"/>
      <c r="EVT56" s="290"/>
      <c r="EVU56" s="290"/>
      <c r="EVV56" s="290"/>
      <c r="EVW56" s="290"/>
      <c r="EVX56" s="290"/>
      <c r="EVY56" s="290"/>
      <c r="EVZ56" s="290"/>
      <c r="EWA56" s="290"/>
      <c r="EWB56" s="290"/>
      <c r="EWC56" s="290"/>
      <c r="EWD56" s="290"/>
      <c r="EWE56" s="290"/>
      <c r="EWF56" s="290"/>
      <c r="EWG56" s="290"/>
      <c r="EWH56" s="290"/>
      <c r="EWI56" s="290"/>
      <c r="EWJ56" s="290"/>
      <c r="EWK56" s="290"/>
      <c r="EWL56" s="290"/>
      <c r="EWM56" s="290"/>
      <c r="EWN56" s="290"/>
      <c r="EWO56" s="290"/>
      <c r="EWP56" s="290"/>
      <c r="EWQ56" s="290"/>
      <c r="EWR56" s="290"/>
      <c r="EWS56" s="290"/>
      <c r="EWT56" s="290"/>
      <c r="EWU56" s="290"/>
      <c r="EWV56" s="290"/>
      <c r="EWW56" s="290"/>
      <c r="EWX56" s="290"/>
      <c r="EWY56" s="290"/>
      <c r="EWZ56" s="290"/>
      <c r="EXA56" s="290"/>
      <c r="EXB56" s="290"/>
      <c r="EXC56" s="290"/>
      <c r="EXD56" s="290"/>
      <c r="EXE56" s="290"/>
      <c r="EXF56" s="290"/>
      <c r="EXG56" s="290"/>
      <c r="EXH56" s="290"/>
      <c r="EXI56" s="290"/>
      <c r="EXJ56" s="290"/>
      <c r="EXK56" s="290"/>
      <c r="EXL56" s="290"/>
      <c r="EXM56" s="290"/>
      <c r="EXN56" s="290"/>
      <c r="EXO56" s="290"/>
      <c r="EXP56" s="290"/>
      <c r="EXQ56" s="290"/>
      <c r="EXR56" s="290"/>
      <c r="EXS56" s="290"/>
      <c r="EXT56" s="290"/>
      <c r="EXU56" s="290"/>
      <c r="EXV56" s="290"/>
      <c r="EXW56" s="290"/>
      <c r="EXX56" s="290"/>
      <c r="EXY56" s="290"/>
      <c r="EXZ56" s="290"/>
      <c r="EYA56" s="290"/>
      <c r="EYB56" s="290"/>
      <c r="EYC56" s="290"/>
      <c r="EYD56" s="290"/>
      <c r="EYE56" s="290"/>
      <c r="EYF56" s="290"/>
      <c r="EYG56" s="290"/>
      <c r="EYH56" s="290"/>
      <c r="EYI56" s="290"/>
      <c r="EYJ56" s="290"/>
      <c r="EYK56" s="290"/>
      <c r="EYL56" s="290"/>
      <c r="EYM56" s="290"/>
      <c r="EYN56" s="290"/>
      <c r="EYO56" s="290"/>
      <c r="EYP56" s="290"/>
      <c r="EYQ56" s="290"/>
      <c r="EYR56" s="290"/>
      <c r="EYS56" s="290"/>
      <c r="EYT56" s="290"/>
      <c r="EYU56" s="290"/>
      <c r="EYV56" s="290"/>
      <c r="EYW56" s="290"/>
      <c r="EYX56" s="290"/>
      <c r="EYY56" s="290"/>
      <c r="EYZ56" s="290"/>
      <c r="EZA56" s="290"/>
      <c r="EZB56" s="290"/>
      <c r="EZC56" s="290"/>
      <c r="EZD56" s="290"/>
      <c r="EZE56" s="290"/>
      <c r="EZF56" s="290"/>
      <c r="EZG56" s="290"/>
      <c r="EZH56" s="290"/>
      <c r="EZI56" s="290"/>
      <c r="EZJ56" s="290"/>
      <c r="EZK56" s="290"/>
      <c r="EZL56" s="290"/>
      <c r="EZM56" s="290"/>
      <c r="EZN56" s="290"/>
      <c r="EZO56" s="290"/>
      <c r="EZP56" s="290"/>
      <c r="EZQ56" s="290"/>
      <c r="EZR56" s="290"/>
      <c r="EZS56" s="290"/>
      <c r="EZT56" s="290"/>
      <c r="EZU56" s="290"/>
      <c r="EZV56" s="290"/>
      <c r="EZW56" s="290"/>
      <c r="EZX56" s="290"/>
      <c r="EZY56" s="290"/>
      <c r="EZZ56" s="290"/>
      <c r="FAA56" s="290"/>
      <c r="FAB56" s="290"/>
      <c r="FAC56" s="290"/>
      <c r="FAD56" s="290"/>
      <c r="FAE56" s="290"/>
      <c r="FAF56" s="290"/>
      <c r="FAG56" s="290"/>
      <c r="FAH56" s="290"/>
      <c r="FAI56" s="290"/>
      <c r="FAJ56" s="290"/>
      <c r="FAK56" s="290"/>
      <c r="FAL56" s="290"/>
      <c r="FAM56" s="290"/>
      <c r="FAN56" s="290"/>
      <c r="FAO56" s="290"/>
      <c r="FAP56" s="290"/>
      <c r="FAQ56" s="290"/>
      <c r="FAR56" s="290"/>
      <c r="FAS56" s="290"/>
      <c r="FAT56" s="290"/>
      <c r="FAU56" s="290"/>
      <c r="FAV56" s="290"/>
      <c r="FAW56" s="290"/>
      <c r="FAX56" s="290"/>
      <c r="FAY56" s="290"/>
      <c r="FAZ56" s="290"/>
      <c r="FBA56" s="290"/>
      <c r="FBB56" s="290"/>
      <c r="FBC56" s="290"/>
      <c r="FBD56" s="290"/>
      <c r="FBE56" s="290"/>
      <c r="FBF56" s="290"/>
      <c r="FBG56" s="290"/>
      <c r="FBH56" s="290"/>
      <c r="FBI56" s="290"/>
      <c r="FBJ56" s="290"/>
      <c r="FBK56" s="290"/>
      <c r="FBL56" s="290"/>
      <c r="FBM56" s="290"/>
      <c r="FBN56" s="290"/>
      <c r="FBO56" s="290"/>
      <c r="FBP56" s="290"/>
      <c r="FBQ56" s="290"/>
      <c r="FBR56" s="290"/>
      <c r="FBS56" s="290"/>
      <c r="FBT56" s="290"/>
      <c r="FBU56" s="290"/>
      <c r="FBV56" s="290"/>
      <c r="FBW56" s="290"/>
      <c r="FBX56" s="290"/>
      <c r="FBY56" s="290"/>
      <c r="FBZ56" s="290"/>
      <c r="FCA56" s="290"/>
      <c r="FCB56" s="290"/>
      <c r="FCC56" s="290"/>
      <c r="FCD56" s="290"/>
      <c r="FCE56" s="290"/>
      <c r="FCF56" s="290"/>
      <c r="FCG56" s="290"/>
      <c r="FCH56" s="290"/>
      <c r="FCI56" s="290"/>
      <c r="FCJ56" s="290"/>
      <c r="FCK56" s="290"/>
      <c r="FCL56" s="290"/>
      <c r="FCM56" s="290"/>
      <c r="FCN56" s="290"/>
      <c r="FCO56" s="290"/>
      <c r="FCP56" s="290"/>
      <c r="FCQ56" s="290"/>
      <c r="FCR56" s="290"/>
      <c r="FCS56" s="290"/>
      <c r="FCT56" s="290"/>
      <c r="FCU56" s="290"/>
      <c r="FCV56" s="290"/>
      <c r="FCW56" s="290"/>
      <c r="FCX56" s="290"/>
      <c r="FCY56" s="290"/>
      <c r="FCZ56" s="290"/>
      <c r="FDA56" s="290"/>
      <c r="FDB56" s="290"/>
      <c r="FDC56" s="290"/>
      <c r="FDD56" s="290"/>
      <c r="FDE56" s="290"/>
      <c r="FDF56" s="290"/>
      <c r="FDG56" s="290"/>
      <c r="FDH56" s="290"/>
      <c r="FDI56" s="290"/>
      <c r="FDJ56" s="290"/>
      <c r="FDK56" s="290"/>
      <c r="FDL56" s="290"/>
      <c r="FDM56" s="290"/>
      <c r="FDN56" s="290"/>
      <c r="FDO56" s="290"/>
      <c r="FDP56" s="290"/>
      <c r="FDQ56" s="290"/>
      <c r="FDR56" s="290"/>
      <c r="FDS56" s="290"/>
      <c r="FDT56" s="290"/>
      <c r="FDU56" s="290"/>
      <c r="FDV56" s="290"/>
      <c r="FDW56" s="290"/>
      <c r="FDX56" s="290"/>
      <c r="FDY56" s="290"/>
      <c r="FDZ56" s="290"/>
      <c r="FEA56" s="290"/>
      <c r="FEB56" s="290"/>
      <c r="FEC56" s="290"/>
      <c r="FED56" s="290"/>
      <c r="FEE56" s="290"/>
      <c r="FEF56" s="290"/>
      <c r="FEG56" s="290"/>
      <c r="FEH56" s="290"/>
      <c r="FEI56" s="290"/>
      <c r="FEJ56" s="290"/>
      <c r="FEK56" s="290"/>
      <c r="FEL56" s="290"/>
      <c r="FEM56" s="290"/>
      <c r="FEN56" s="290"/>
      <c r="FEO56" s="290"/>
      <c r="FEP56" s="290"/>
      <c r="FEQ56" s="290"/>
      <c r="FER56" s="290"/>
      <c r="FES56" s="290"/>
      <c r="FET56" s="290"/>
      <c r="FEU56" s="290"/>
      <c r="FEV56" s="290"/>
      <c r="FEW56" s="290"/>
      <c r="FEX56" s="290"/>
      <c r="FEY56" s="290"/>
      <c r="FEZ56" s="290"/>
      <c r="FFA56" s="290"/>
      <c r="FFB56" s="290"/>
      <c r="FFC56" s="290"/>
      <c r="FFD56" s="290"/>
      <c r="FFE56" s="290"/>
      <c r="FFF56" s="290"/>
      <c r="FFG56" s="290"/>
      <c r="FFH56" s="290"/>
      <c r="FFI56" s="290"/>
      <c r="FFJ56" s="290"/>
      <c r="FFK56" s="290"/>
      <c r="FFL56" s="290"/>
      <c r="FFM56" s="290"/>
      <c r="FFN56" s="290"/>
      <c r="FFO56" s="290"/>
      <c r="FFP56" s="290"/>
      <c r="FFQ56" s="290"/>
      <c r="FFR56" s="290"/>
      <c r="FFS56" s="290"/>
      <c r="FFT56" s="290"/>
      <c r="FFU56" s="290"/>
      <c r="FFV56" s="290"/>
      <c r="FFW56" s="290"/>
      <c r="FFX56" s="290"/>
      <c r="FFY56" s="290"/>
      <c r="FFZ56" s="290"/>
      <c r="FGA56" s="290"/>
      <c r="FGB56" s="290"/>
      <c r="FGC56" s="290"/>
      <c r="FGD56" s="290"/>
      <c r="FGE56" s="290"/>
      <c r="FGF56" s="290"/>
      <c r="FGG56" s="290"/>
      <c r="FGH56" s="290"/>
      <c r="FGI56" s="290"/>
      <c r="FGJ56" s="290"/>
      <c r="FGK56" s="290"/>
      <c r="FGL56" s="290"/>
      <c r="FGM56" s="290"/>
      <c r="FGN56" s="290"/>
      <c r="FGO56" s="290"/>
      <c r="FGP56" s="290"/>
      <c r="FGQ56" s="290"/>
      <c r="FGR56" s="290"/>
      <c r="FGS56" s="290"/>
      <c r="FGT56" s="290"/>
      <c r="FGU56" s="290"/>
      <c r="FGV56" s="290"/>
      <c r="FGW56" s="290"/>
      <c r="FGX56" s="290"/>
      <c r="FGY56" s="290"/>
      <c r="FGZ56" s="290"/>
      <c r="FHA56" s="290"/>
      <c r="FHB56" s="290"/>
      <c r="FHC56" s="290"/>
      <c r="FHD56" s="290"/>
      <c r="FHE56" s="290"/>
      <c r="FHF56" s="290"/>
      <c r="FHG56" s="290"/>
      <c r="FHH56" s="290"/>
      <c r="FHI56" s="290"/>
      <c r="FHJ56" s="290"/>
      <c r="FHK56" s="290"/>
      <c r="FHL56" s="290"/>
      <c r="FHM56" s="290"/>
      <c r="FHN56" s="290"/>
      <c r="FHO56" s="290"/>
      <c r="FHP56" s="290"/>
      <c r="FHQ56" s="290"/>
      <c r="FHR56" s="290"/>
      <c r="FHS56" s="290"/>
      <c r="FHT56" s="290"/>
      <c r="FHU56" s="290"/>
      <c r="FHV56" s="290"/>
      <c r="FHW56" s="290"/>
      <c r="FHX56" s="290"/>
      <c r="FHY56" s="290"/>
      <c r="FHZ56" s="290"/>
      <c r="FIA56" s="290"/>
      <c r="FIB56" s="290"/>
      <c r="FIC56" s="290"/>
      <c r="FID56" s="290"/>
      <c r="FIE56" s="290"/>
      <c r="FIF56" s="290"/>
      <c r="FIG56" s="290"/>
      <c r="FIH56" s="290"/>
      <c r="FII56" s="290"/>
      <c r="FIJ56" s="290"/>
      <c r="FIK56" s="290"/>
      <c r="FIL56" s="290"/>
      <c r="FIM56" s="290"/>
      <c r="FIN56" s="290"/>
      <c r="FIO56" s="290"/>
      <c r="FIP56" s="290"/>
      <c r="FIQ56" s="290"/>
      <c r="FIR56" s="290"/>
      <c r="FIS56" s="290"/>
      <c r="FIT56" s="290"/>
      <c r="FIU56" s="290"/>
      <c r="FIV56" s="290"/>
      <c r="FIW56" s="290"/>
      <c r="FIX56" s="290"/>
      <c r="FIY56" s="290"/>
      <c r="FIZ56" s="290"/>
      <c r="FJA56" s="290"/>
      <c r="FJB56" s="290"/>
      <c r="FJC56" s="290"/>
      <c r="FJD56" s="290"/>
      <c r="FJE56" s="290"/>
      <c r="FJF56" s="290"/>
      <c r="FJG56" s="290"/>
      <c r="FJH56" s="290"/>
      <c r="FJI56" s="290"/>
      <c r="FJJ56" s="290"/>
      <c r="FJK56" s="290"/>
      <c r="FJL56" s="290"/>
      <c r="FJM56" s="290"/>
      <c r="FJN56" s="290"/>
      <c r="FJO56" s="290"/>
      <c r="FJP56" s="290"/>
      <c r="FJQ56" s="290"/>
      <c r="FJR56" s="290"/>
      <c r="FJS56" s="290"/>
      <c r="FJT56" s="290"/>
      <c r="FJU56" s="290"/>
      <c r="FJV56" s="290"/>
      <c r="FJW56" s="290"/>
      <c r="FJX56" s="290"/>
      <c r="FJY56" s="290"/>
      <c r="FJZ56" s="290"/>
      <c r="FKA56" s="290"/>
      <c r="FKB56" s="290"/>
      <c r="FKC56" s="290"/>
      <c r="FKD56" s="290"/>
      <c r="FKE56" s="290"/>
      <c r="FKF56" s="290"/>
      <c r="FKG56" s="290"/>
      <c r="FKH56" s="290"/>
      <c r="FKI56" s="290"/>
      <c r="FKJ56" s="290"/>
      <c r="FKK56" s="290"/>
      <c r="FKL56" s="290"/>
      <c r="FKM56" s="290"/>
      <c r="FKN56" s="290"/>
      <c r="FKO56" s="290"/>
      <c r="FKP56" s="290"/>
      <c r="FKQ56" s="290"/>
      <c r="FKR56" s="290"/>
      <c r="FKS56" s="290"/>
      <c r="FKT56" s="290"/>
      <c r="FKU56" s="290"/>
      <c r="FKV56" s="290"/>
      <c r="FKW56" s="290"/>
      <c r="FKX56" s="290"/>
      <c r="FKY56" s="290"/>
      <c r="FKZ56" s="290"/>
      <c r="FLA56" s="290"/>
      <c r="FLB56" s="290"/>
      <c r="FLC56" s="290"/>
      <c r="FLD56" s="290"/>
      <c r="FLE56" s="290"/>
      <c r="FLF56" s="290"/>
      <c r="FLG56" s="290"/>
      <c r="FLH56" s="290"/>
      <c r="FLI56" s="290"/>
      <c r="FLJ56" s="290"/>
      <c r="FLK56" s="290"/>
      <c r="FLL56" s="290"/>
      <c r="FLM56" s="290"/>
      <c r="FLN56" s="290"/>
      <c r="FLO56" s="290"/>
      <c r="FLP56" s="290"/>
      <c r="FLQ56" s="290"/>
      <c r="FLR56" s="290"/>
      <c r="FLS56" s="290"/>
      <c r="FLT56" s="290"/>
      <c r="FLU56" s="290"/>
      <c r="FLV56" s="290"/>
      <c r="FLW56" s="290"/>
      <c r="FLX56" s="290"/>
      <c r="FLY56" s="290"/>
      <c r="FLZ56" s="290"/>
      <c r="FMA56" s="290"/>
      <c r="FMB56" s="290"/>
      <c r="FMC56" s="290"/>
      <c r="FMD56" s="290"/>
      <c r="FME56" s="290"/>
      <c r="FMF56" s="290"/>
      <c r="FMG56" s="290"/>
      <c r="FMH56" s="290"/>
      <c r="FMI56" s="290"/>
      <c r="FMJ56" s="290"/>
      <c r="FMK56" s="290"/>
      <c r="FML56" s="290"/>
      <c r="FMM56" s="290"/>
      <c r="FMN56" s="290"/>
      <c r="FMO56" s="290"/>
      <c r="FMP56" s="290"/>
      <c r="FMQ56" s="290"/>
      <c r="FMR56" s="290"/>
      <c r="FMS56" s="290"/>
      <c r="FMT56" s="290"/>
      <c r="FMU56" s="290"/>
      <c r="FMV56" s="290"/>
      <c r="FMW56" s="290"/>
      <c r="FMX56" s="290"/>
      <c r="FMY56" s="290"/>
      <c r="FMZ56" s="290"/>
      <c r="FNA56" s="290"/>
      <c r="FNB56" s="290"/>
      <c r="FNC56" s="290"/>
      <c r="FND56" s="290"/>
      <c r="FNE56" s="290"/>
      <c r="FNF56" s="290"/>
      <c r="FNG56" s="290"/>
      <c r="FNH56" s="290"/>
      <c r="FNI56" s="290"/>
      <c r="FNJ56" s="290"/>
      <c r="FNK56" s="290"/>
      <c r="FNL56" s="290"/>
      <c r="FNM56" s="290"/>
      <c r="FNN56" s="290"/>
      <c r="FNO56" s="290"/>
      <c r="FNP56" s="290"/>
      <c r="FNQ56" s="290"/>
      <c r="FNR56" s="290"/>
      <c r="FNS56" s="290"/>
      <c r="FNT56" s="290"/>
      <c r="FNU56" s="290"/>
      <c r="FNV56" s="290"/>
      <c r="FNW56" s="290"/>
      <c r="FNX56" s="290"/>
      <c r="FNY56" s="290"/>
      <c r="FNZ56" s="290"/>
      <c r="FOA56" s="290"/>
      <c r="FOB56" s="290"/>
      <c r="FOC56" s="290"/>
      <c r="FOD56" s="290"/>
      <c r="FOE56" s="290"/>
      <c r="FOF56" s="290"/>
      <c r="FOG56" s="290"/>
      <c r="FOH56" s="290"/>
      <c r="FOI56" s="290"/>
      <c r="FOJ56" s="290"/>
      <c r="FOK56" s="290"/>
      <c r="FOL56" s="290"/>
      <c r="FOM56" s="290"/>
      <c r="FON56" s="290"/>
      <c r="FOO56" s="290"/>
      <c r="FOP56" s="290"/>
      <c r="FOQ56" s="290"/>
      <c r="FOR56" s="290"/>
      <c r="FOS56" s="290"/>
      <c r="FOT56" s="290"/>
      <c r="FOU56" s="290"/>
      <c r="FOV56" s="290"/>
      <c r="FOW56" s="290"/>
      <c r="FOX56" s="290"/>
      <c r="FOY56" s="290"/>
      <c r="FOZ56" s="290"/>
      <c r="FPA56" s="290"/>
      <c r="FPB56" s="290"/>
      <c r="FPC56" s="290"/>
      <c r="FPD56" s="290"/>
      <c r="FPE56" s="290"/>
      <c r="FPF56" s="290"/>
      <c r="FPG56" s="290"/>
      <c r="FPH56" s="290"/>
      <c r="FPI56" s="290"/>
      <c r="FPJ56" s="290"/>
      <c r="FPK56" s="290"/>
      <c r="FPL56" s="290"/>
      <c r="FPM56" s="290"/>
      <c r="FPN56" s="290"/>
      <c r="FPO56" s="290"/>
      <c r="FPP56" s="290"/>
      <c r="FPQ56" s="290"/>
      <c r="FPR56" s="290"/>
      <c r="FPS56" s="290"/>
      <c r="FPT56" s="290"/>
      <c r="FPU56" s="290"/>
      <c r="FPV56" s="290"/>
      <c r="FPW56" s="290"/>
      <c r="FPX56" s="290"/>
      <c r="FPY56" s="290"/>
      <c r="FPZ56" s="290"/>
      <c r="FQA56" s="290"/>
      <c r="FQB56" s="290"/>
      <c r="FQC56" s="290"/>
      <c r="FQD56" s="290"/>
      <c r="FQE56" s="290"/>
      <c r="FQF56" s="290"/>
      <c r="FQG56" s="290"/>
      <c r="FQH56" s="290"/>
      <c r="FQI56" s="290"/>
      <c r="FQJ56" s="290"/>
      <c r="FQK56" s="290"/>
      <c r="FQL56" s="290"/>
      <c r="FQM56" s="290"/>
      <c r="FQN56" s="290"/>
      <c r="FQO56" s="290"/>
      <c r="FQP56" s="290"/>
      <c r="FQQ56" s="290"/>
      <c r="FQR56" s="290"/>
      <c r="FQS56" s="290"/>
      <c r="FQT56" s="290"/>
      <c r="FQU56" s="290"/>
      <c r="FQV56" s="290"/>
      <c r="FQW56" s="290"/>
      <c r="FQX56" s="290"/>
      <c r="FQY56" s="290"/>
      <c r="FQZ56" s="290"/>
      <c r="FRA56" s="290"/>
      <c r="FRB56" s="290"/>
      <c r="FRC56" s="290"/>
      <c r="FRD56" s="290"/>
      <c r="FRE56" s="290"/>
      <c r="FRF56" s="290"/>
      <c r="FRG56" s="290"/>
      <c r="FRH56" s="290"/>
      <c r="FRI56" s="290"/>
      <c r="FRJ56" s="290"/>
      <c r="FRK56" s="290"/>
      <c r="FRL56" s="290"/>
      <c r="FRM56" s="290"/>
      <c r="FRN56" s="290"/>
      <c r="FRO56" s="290"/>
      <c r="FRP56" s="290"/>
      <c r="FRQ56" s="290"/>
      <c r="FRR56" s="290"/>
      <c r="FRS56" s="290"/>
      <c r="FRT56" s="290"/>
      <c r="FRU56" s="290"/>
      <c r="FRV56" s="290"/>
      <c r="FRW56" s="290"/>
      <c r="FRX56" s="290"/>
      <c r="FRY56" s="290"/>
      <c r="FRZ56" s="290"/>
      <c r="FSA56" s="290"/>
      <c r="FSB56" s="290"/>
      <c r="FSC56" s="290"/>
      <c r="FSD56" s="290"/>
      <c r="FSE56" s="290"/>
      <c r="FSF56" s="290"/>
      <c r="FSG56" s="290"/>
      <c r="FSH56" s="290"/>
      <c r="FSI56" s="290"/>
      <c r="FSJ56" s="290"/>
      <c r="FSK56" s="290"/>
      <c r="FSL56" s="290"/>
      <c r="FSM56" s="290"/>
      <c r="FSN56" s="290"/>
      <c r="FSO56" s="290"/>
      <c r="FSP56" s="290"/>
      <c r="FSQ56" s="290"/>
      <c r="FSR56" s="290"/>
      <c r="FSS56" s="290"/>
      <c r="FST56" s="290"/>
      <c r="FSU56" s="290"/>
      <c r="FSV56" s="290"/>
      <c r="FSW56" s="290"/>
      <c r="FSX56" s="290"/>
      <c r="FSY56" s="290"/>
      <c r="FSZ56" s="290"/>
      <c r="FTA56" s="290"/>
      <c r="FTB56" s="290"/>
      <c r="FTC56" s="290"/>
      <c r="FTD56" s="290"/>
      <c r="FTE56" s="290"/>
      <c r="FTF56" s="290"/>
      <c r="FTG56" s="290"/>
      <c r="FTH56" s="290"/>
      <c r="FTI56" s="290"/>
      <c r="FTJ56" s="290"/>
      <c r="FTK56" s="290"/>
      <c r="FTL56" s="290"/>
      <c r="FTM56" s="290"/>
      <c r="FTN56" s="290"/>
      <c r="FTO56" s="290"/>
      <c r="FTP56" s="290"/>
      <c r="FTQ56" s="290"/>
      <c r="FTR56" s="290"/>
      <c r="FTS56" s="290"/>
      <c r="FTT56" s="290"/>
      <c r="FTU56" s="290"/>
      <c r="FTV56" s="290"/>
      <c r="FTW56" s="290"/>
      <c r="FTX56" s="290"/>
      <c r="FTY56" s="290"/>
      <c r="FTZ56" s="290"/>
      <c r="FUA56" s="290"/>
      <c r="FUB56" s="290"/>
      <c r="FUC56" s="290"/>
      <c r="FUD56" s="290"/>
      <c r="FUE56" s="290"/>
      <c r="FUF56" s="290"/>
      <c r="FUG56" s="290"/>
      <c r="FUH56" s="290"/>
      <c r="FUI56" s="290"/>
      <c r="FUJ56" s="290"/>
      <c r="FUK56" s="290"/>
      <c r="FUL56" s="290"/>
      <c r="FUM56" s="290"/>
      <c r="FUN56" s="290"/>
      <c r="FUO56" s="290"/>
      <c r="FUP56" s="290"/>
      <c r="FUQ56" s="290"/>
      <c r="FUR56" s="290"/>
      <c r="FUS56" s="290"/>
      <c r="FUT56" s="290"/>
      <c r="FUU56" s="290"/>
      <c r="FUV56" s="290"/>
      <c r="FUW56" s="290"/>
      <c r="FUX56" s="290"/>
      <c r="FUY56" s="290"/>
      <c r="FUZ56" s="290"/>
      <c r="FVA56" s="290"/>
      <c r="FVB56" s="290"/>
      <c r="FVC56" s="290"/>
      <c r="FVD56" s="290"/>
      <c r="FVE56" s="290"/>
      <c r="FVF56" s="290"/>
      <c r="FVG56" s="290"/>
      <c r="FVH56" s="290"/>
      <c r="FVI56" s="290"/>
      <c r="FVJ56" s="290"/>
      <c r="FVK56" s="290"/>
      <c r="FVL56" s="290"/>
      <c r="FVM56" s="290"/>
      <c r="FVN56" s="290"/>
      <c r="FVO56" s="290"/>
      <c r="FVP56" s="290"/>
      <c r="FVQ56" s="290"/>
      <c r="FVR56" s="290"/>
      <c r="FVS56" s="290"/>
      <c r="FVT56" s="290"/>
      <c r="FVU56" s="290"/>
      <c r="FVV56" s="290"/>
      <c r="FVW56" s="290"/>
      <c r="FVX56" s="290"/>
      <c r="FVY56" s="290"/>
      <c r="FVZ56" s="290"/>
      <c r="FWA56" s="290"/>
      <c r="FWB56" s="290"/>
      <c r="FWC56" s="290"/>
      <c r="FWD56" s="290"/>
      <c r="FWE56" s="290"/>
      <c r="FWF56" s="290"/>
      <c r="FWG56" s="290"/>
      <c r="FWH56" s="290"/>
      <c r="FWI56" s="290"/>
      <c r="FWJ56" s="290"/>
      <c r="FWK56" s="290"/>
      <c r="FWL56" s="290"/>
      <c r="FWM56" s="290"/>
      <c r="FWN56" s="290"/>
      <c r="FWO56" s="290"/>
      <c r="FWP56" s="290"/>
      <c r="FWQ56" s="290"/>
      <c r="FWR56" s="290"/>
      <c r="FWS56" s="290"/>
      <c r="FWT56" s="290"/>
      <c r="FWU56" s="290"/>
      <c r="FWV56" s="290"/>
      <c r="FWW56" s="290"/>
      <c r="FWX56" s="290"/>
      <c r="FWY56" s="290"/>
      <c r="FWZ56" s="290"/>
      <c r="FXA56" s="290"/>
      <c r="FXB56" s="290"/>
      <c r="FXC56" s="290"/>
      <c r="FXD56" s="290"/>
      <c r="FXE56" s="290"/>
      <c r="FXF56" s="290"/>
      <c r="FXG56" s="290"/>
      <c r="FXH56" s="290"/>
      <c r="FXI56" s="290"/>
      <c r="FXJ56" s="290"/>
      <c r="FXK56" s="290"/>
      <c r="FXL56" s="290"/>
      <c r="FXM56" s="290"/>
      <c r="FXN56" s="290"/>
      <c r="FXO56" s="290"/>
      <c r="FXP56" s="290"/>
      <c r="FXQ56" s="290"/>
      <c r="FXR56" s="290"/>
      <c r="FXS56" s="290"/>
      <c r="FXT56" s="290"/>
      <c r="FXU56" s="290"/>
      <c r="FXV56" s="290"/>
      <c r="FXW56" s="290"/>
      <c r="FXX56" s="290"/>
      <c r="FXY56" s="290"/>
      <c r="FXZ56" s="290"/>
      <c r="FYA56" s="290"/>
      <c r="FYB56" s="290"/>
      <c r="FYC56" s="290"/>
      <c r="FYD56" s="290"/>
      <c r="FYE56" s="290"/>
      <c r="FYF56" s="290"/>
      <c r="FYG56" s="290"/>
      <c r="FYH56" s="290"/>
      <c r="FYI56" s="290"/>
      <c r="FYJ56" s="290"/>
      <c r="FYK56" s="290"/>
      <c r="FYL56" s="290"/>
      <c r="FYM56" s="290"/>
      <c r="FYN56" s="290"/>
      <c r="FYO56" s="290"/>
      <c r="FYP56" s="290"/>
      <c r="FYQ56" s="290"/>
      <c r="FYR56" s="290"/>
      <c r="FYS56" s="290"/>
      <c r="FYT56" s="290"/>
      <c r="FYU56" s="290"/>
      <c r="FYV56" s="290"/>
      <c r="FYW56" s="290"/>
      <c r="FYX56" s="290"/>
      <c r="FYY56" s="290"/>
      <c r="FYZ56" s="290"/>
      <c r="FZA56" s="290"/>
      <c r="FZB56" s="290"/>
      <c r="FZC56" s="290"/>
      <c r="FZD56" s="290"/>
      <c r="FZE56" s="290"/>
      <c r="FZF56" s="290"/>
      <c r="FZG56" s="290"/>
      <c r="FZH56" s="290"/>
      <c r="FZI56" s="290"/>
      <c r="FZJ56" s="290"/>
      <c r="FZK56" s="290"/>
      <c r="FZL56" s="290"/>
      <c r="FZM56" s="290"/>
      <c r="FZN56" s="290"/>
      <c r="FZO56" s="290"/>
      <c r="FZP56" s="290"/>
      <c r="FZQ56" s="290"/>
      <c r="FZR56" s="290"/>
      <c r="FZS56" s="290"/>
      <c r="FZT56" s="290"/>
      <c r="FZU56" s="290"/>
      <c r="FZV56" s="290"/>
      <c r="FZW56" s="290"/>
      <c r="FZX56" s="290"/>
      <c r="FZY56" s="290"/>
      <c r="FZZ56" s="290"/>
      <c r="GAA56" s="290"/>
      <c r="GAB56" s="290"/>
      <c r="GAC56" s="290"/>
      <c r="GAD56" s="290"/>
      <c r="GAE56" s="290"/>
      <c r="GAF56" s="290"/>
      <c r="GAG56" s="290"/>
      <c r="GAH56" s="290"/>
      <c r="GAI56" s="290"/>
      <c r="GAJ56" s="290"/>
      <c r="GAK56" s="290"/>
      <c r="GAL56" s="290"/>
      <c r="GAM56" s="290"/>
      <c r="GAN56" s="290"/>
      <c r="GAO56" s="290"/>
      <c r="GAP56" s="290"/>
      <c r="GAQ56" s="290"/>
      <c r="GAR56" s="290"/>
      <c r="GAS56" s="290"/>
      <c r="GAT56" s="290"/>
      <c r="GAU56" s="290"/>
      <c r="GAV56" s="290"/>
      <c r="GAW56" s="290"/>
      <c r="GAX56" s="290"/>
      <c r="GAY56" s="290"/>
      <c r="GAZ56" s="290"/>
      <c r="GBA56" s="290"/>
      <c r="GBB56" s="290"/>
      <c r="GBC56" s="290"/>
      <c r="GBD56" s="290"/>
      <c r="GBE56" s="290"/>
      <c r="GBF56" s="290"/>
      <c r="GBG56" s="290"/>
      <c r="GBH56" s="290"/>
      <c r="GBI56" s="290"/>
      <c r="GBJ56" s="290"/>
      <c r="GBK56" s="290"/>
      <c r="GBL56" s="290"/>
      <c r="GBM56" s="290"/>
      <c r="GBN56" s="290"/>
      <c r="GBO56" s="290"/>
      <c r="GBP56" s="290"/>
      <c r="GBQ56" s="290"/>
      <c r="GBR56" s="290"/>
      <c r="GBS56" s="290"/>
      <c r="GBT56" s="290"/>
      <c r="GBU56" s="290"/>
      <c r="GBV56" s="290"/>
      <c r="GBW56" s="290"/>
      <c r="GBX56" s="290"/>
      <c r="GBY56" s="290"/>
      <c r="GBZ56" s="290"/>
      <c r="GCA56" s="290"/>
      <c r="GCB56" s="290"/>
      <c r="GCC56" s="290"/>
      <c r="GCD56" s="290"/>
      <c r="GCE56" s="290"/>
      <c r="GCF56" s="290"/>
      <c r="GCG56" s="290"/>
      <c r="GCH56" s="290"/>
      <c r="GCI56" s="290"/>
      <c r="GCJ56" s="290"/>
      <c r="GCK56" s="290"/>
      <c r="GCL56" s="290"/>
      <c r="GCM56" s="290"/>
      <c r="GCN56" s="290"/>
      <c r="GCO56" s="290"/>
      <c r="GCP56" s="290"/>
      <c r="GCQ56" s="290"/>
      <c r="GCR56" s="290"/>
      <c r="GCS56" s="290"/>
      <c r="GCT56" s="290"/>
      <c r="GCU56" s="290"/>
      <c r="GCV56" s="290"/>
      <c r="GCW56" s="290"/>
      <c r="GCX56" s="290"/>
      <c r="GCY56" s="290"/>
      <c r="GCZ56" s="290"/>
      <c r="GDA56" s="290"/>
      <c r="GDB56" s="290"/>
      <c r="GDC56" s="290"/>
      <c r="GDD56" s="290"/>
      <c r="GDE56" s="290"/>
      <c r="GDF56" s="290"/>
      <c r="GDG56" s="290"/>
      <c r="GDH56" s="290"/>
      <c r="GDI56" s="290"/>
      <c r="GDJ56" s="290"/>
      <c r="GDK56" s="290"/>
      <c r="GDL56" s="290"/>
      <c r="GDM56" s="290"/>
      <c r="GDN56" s="290"/>
      <c r="GDO56" s="290"/>
      <c r="GDP56" s="290"/>
      <c r="GDQ56" s="290"/>
      <c r="GDR56" s="290"/>
      <c r="GDS56" s="290"/>
      <c r="GDT56" s="290"/>
      <c r="GDU56" s="290"/>
      <c r="GDV56" s="290"/>
      <c r="GDW56" s="290"/>
      <c r="GDX56" s="290"/>
      <c r="GDY56" s="290"/>
      <c r="GDZ56" s="290"/>
      <c r="GEA56" s="290"/>
      <c r="GEB56" s="290"/>
      <c r="GEC56" s="290"/>
      <c r="GED56" s="290"/>
      <c r="GEE56" s="290"/>
      <c r="GEF56" s="290"/>
      <c r="GEG56" s="290"/>
      <c r="GEH56" s="290"/>
      <c r="GEI56" s="290"/>
      <c r="GEJ56" s="290"/>
      <c r="GEK56" s="290"/>
      <c r="GEL56" s="290"/>
      <c r="GEM56" s="290"/>
      <c r="GEN56" s="290"/>
      <c r="GEO56" s="290"/>
      <c r="GEP56" s="290"/>
      <c r="GEQ56" s="290"/>
      <c r="GER56" s="290"/>
      <c r="GES56" s="290"/>
      <c r="GET56" s="290"/>
      <c r="GEU56" s="290"/>
      <c r="GEV56" s="290"/>
      <c r="GEW56" s="290"/>
      <c r="GEX56" s="290"/>
      <c r="GEY56" s="290"/>
      <c r="GEZ56" s="290"/>
      <c r="GFA56" s="290"/>
      <c r="GFB56" s="290"/>
      <c r="GFC56" s="290"/>
      <c r="GFD56" s="290"/>
      <c r="GFE56" s="290"/>
      <c r="GFF56" s="290"/>
      <c r="GFG56" s="290"/>
      <c r="GFH56" s="290"/>
      <c r="GFI56" s="290"/>
      <c r="GFJ56" s="290"/>
      <c r="GFK56" s="290"/>
      <c r="GFL56" s="290"/>
      <c r="GFM56" s="290"/>
      <c r="GFN56" s="290"/>
      <c r="GFO56" s="290"/>
      <c r="GFP56" s="290"/>
      <c r="GFQ56" s="290"/>
      <c r="GFR56" s="290"/>
      <c r="GFS56" s="290"/>
      <c r="GFT56" s="290"/>
      <c r="GFU56" s="290"/>
      <c r="GFV56" s="290"/>
      <c r="GFW56" s="290"/>
      <c r="GFX56" s="290"/>
      <c r="GFY56" s="290"/>
      <c r="GFZ56" s="290"/>
      <c r="GGA56" s="290"/>
      <c r="GGB56" s="290"/>
      <c r="GGC56" s="290"/>
      <c r="GGD56" s="290"/>
      <c r="GGE56" s="290"/>
      <c r="GGF56" s="290"/>
      <c r="GGG56" s="290"/>
      <c r="GGH56" s="290"/>
      <c r="GGI56" s="290"/>
      <c r="GGJ56" s="290"/>
      <c r="GGK56" s="290"/>
      <c r="GGL56" s="290"/>
      <c r="GGM56" s="290"/>
      <c r="GGN56" s="290"/>
      <c r="GGO56" s="290"/>
      <c r="GGP56" s="290"/>
      <c r="GGQ56" s="290"/>
      <c r="GGR56" s="290"/>
      <c r="GGS56" s="290"/>
      <c r="GGT56" s="290"/>
      <c r="GGU56" s="290"/>
      <c r="GGV56" s="290"/>
      <c r="GGW56" s="290"/>
      <c r="GGX56" s="290"/>
      <c r="GGY56" s="290"/>
      <c r="GGZ56" s="290"/>
      <c r="GHA56" s="290"/>
      <c r="GHB56" s="290"/>
      <c r="GHC56" s="290"/>
      <c r="GHD56" s="290"/>
      <c r="GHE56" s="290"/>
      <c r="GHF56" s="290"/>
      <c r="GHG56" s="290"/>
      <c r="GHH56" s="290"/>
      <c r="GHI56" s="290"/>
      <c r="GHJ56" s="290"/>
      <c r="GHK56" s="290"/>
      <c r="GHL56" s="290"/>
      <c r="GHM56" s="290"/>
      <c r="GHN56" s="290"/>
      <c r="GHO56" s="290"/>
      <c r="GHP56" s="290"/>
      <c r="GHQ56" s="290"/>
      <c r="GHR56" s="290"/>
      <c r="GHS56" s="290"/>
      <c r="GHT56" s="290"/>
      <c r="GHU56" s="290"/>
      <c r="GHV56" s="290"/>
      <c r="GHW56" s="290"/>
      <c r="GHX56" s="290"/>
      <c r="GHY56" s="290"/>
      <c r="GHZ56" s="290"/>
      <c r="GIA56" s="290"/>
      <c r="GIB56" s="290"/>
      <c r="GIC56" s="290"/>
      <c r="GID56" s="290"/>
      <c r="GIE56" s="290"/>
      <c r="GIF56" s="290"/>
      <c r="GIG56" s="290"/>
      <c r="GIH56" s="290"/>
      <c r="GII56" s="290"/>
      <c r="GIJ56" s="290"/>
      <c r="GIK56" s="290"/>
      <c r="GIL56" s="290"/>
      <c r="GIM56" s="290"/>
      <c r="GIN56" s="290"/>
      <c r="GIO56" s="290"/>
      <c r="GIP56" s="290"/>
      <c r="GIQ56" s="290"/>
      <c r="GIR56" s="290"/>
      <c r="GIS56" s="290"/>
      <c r="GIT56" s="290"/>
      <c r="GIU56" s="290"/>
      <c r="GIV56" s="290"/>
      <c r="GIW56" s="290"/>
      <c r="GIX56" s="290"/>
      <c r="GIY56" s="290"/>
      <c r="GIZ56" s="290"/>
      <c r="GJA56" s="290"/>
      <c r="GJB56" s="290"/>
      <c r="GJC56" s="290"/>
      <c r="GJD56" s="290"/>
      <c r="GJE56" s="290"/>
      <c r="GJF56" s="290"/>
      <c r="GJG56" s="290"/>
      <c r="GJH56" s="290"/>
      <c r="GJI56" s="290"/>
      <c r="GJJ56" s="290"/>
      <c r="GJK56" s="290"/>
      <c r="GJL56" s="290"/>
      <c r="GJM56" s="290"/>
      <c r="GJN56" s="290"/>
      <c r="GJO56" s="290"/>
      <c r="GJP56" s="290"/>
      <c r="GJQ56" s="290"/>
      <c r="GJR56" s="290"/>
      <c r="GJS56" s="290"/>
      <c r="GJT56" s="290"/>
      <c r="GJU56" s="290"/>
      <c r="GJV56" s="290"/>
      <c r="GJW56" s="290"/>
      <c r="GJX56" s="290"/>
      <c r="GJY56" s="290"/>
      <c r="GJZ56" s="290"/>
      <c r="GKA56" s="290"/>
      <c r="GKB56" s="290"/>
      <c r="GKC56" s="290"/>
      <c r="GKD56" s="290"/>
      <c r="GKE56" s="290"/>
      <c r="GKF56" s="290"/>
      <c r="GKG56" s="290"/>
      <c r="GKH56" s="290"/>
      <c r="GKI56" s="290"/>
      <c r="GKJ56" s="290"/>
      <c r="GKK56" s="290"/>
      <c r="GKL56" s="290"/>
      <c r="GKM56" s="290"/>
      <c r="GKN56" s="290"/>
      <c r="GKO56" s="290"/>
      <c r="GKP56" s="290"/>
      <c r="GKQ56" s="290"/>
      <c r="GKR56" s="290"/>
      <c r="GKS56" s="290"/>
      <c r="GKT56" s="290"/>
      <c r="GKU56" s="290"/>
      <c r="GKV56" s="290"/>
      <c r="GKW56" s="290"/>
      <c r="GKX56" s="290"/>
      <c r="GKY56" s="290"/>
      <c r="GKZ56" s="290"/>
      <c r="GLA56" s="290"/>
      <c r="GLB56" s="290"/>
      <c r="GLC56" s="290"/>
      <c r="GLD56" s="290"/>
      <c r="GLE56" s="290"/>
      <c r="GLF56" s="290"/>
      <c r="GLG56" s="290"/>
      <c r="GLH56" s="290"/>
      <c r="GLI56" s="290"/>
      <c r="GLJ56" s="290"/>
      <c r="GLK56" s="290"/>
      <c r="GLL56" s="290"/>
      <c r="GLM56" s="290"/>
      <c r="GLN56" s="290"/>
      <c r="GLO56" s="290"/>
      <c r="GLP56" s="290"/>
      <c r="GLQ56" s="290"/>
      <c r="GLR56" s="290"/>
      <c r="GLS56" s="290"/>
      <c r="GLT56" s="290"/>
      <c r="GLU56" s="290"/>
      <c r="GLV56" s="290"/>
      <c r="GLW56" s="290"/>
      <c r="GLX56" s="290"/>
      <c r="GLY56" s="290"/>
      <c r="GLZ56" s="290"/>
      <c r="GMA56" s="290"/>
      <c r="GMB56" s="290"/>
      <c r="GMC56" s="290"/>
      <c r="GMD56" s="290"/>
      <c r="GME56" s="290"/>
      <c r="GMF56" s="290"/>
      <c r="GMG56" s="290"/>
      <c r="GMH56" s="290"/>
      <c r="GMI56" s="290"/>
      <c r="GMJ56" s="290"/>
      <c r="GMK56" s="290"/>
      <c r="GML56" s="290"/>
      <c r="GMM56" s="290"/>
      <c r="GMN56" s="290"/>
      <c r="GMO56" s="290"/>
      <c r="GMP56" s="290"/>
      <c r="GMQ56" s="290"/>
      <c r="GMR56" s="290"/>
      <c r="GMS56" s="290"/>
      <c r="GMT56" s="290"/>
      <c r="GMU56" s="290"/>
      <c r="GMV56" s="290"/>
      <c r="GMW56" s="290"/>
      <c r="GMX56" s="290"/>
      <c r="GMY56" s="290"/>
      <c r="GMZ56" s="290"/>
      <c r="GNA56" s="290"/>
      <c r="GNB56" s="290"/>
      <c r="GNC56" s="290"/>
      <c r="GND56" s="290"/>
      <c r="GNE56" s="290"/>
      <c r="GNF56" s="290"/>
      <c r="GNG56" s="290"/>
      <c r="GNH56" s="290"/>
      <c r="GNI56" s="290"/>
      <c r="GNJ56" s="290"/>
      <c r="GNK56" s="290"/>
      <c r="GNL56" s="290"/>
      <c r="GNM56" s="290"/>
      <c r="GNN56" s="290"/>
      <c r="GNO56" s="290"/>
      <c r="GNP56" s="290"/>
      <c r="GNQ56" s="290"/>
      <c r="GNR56" s="290"/>
      <c r="GNS56" s="290"/>
      <c r="GNT56" s="290"/>
      <c r="GNU56" s="290"/>
      <c r="GNV56" s="290"/>
      <c r="GNW56" s="290"/>
      <c r="GNX56" s="290"/>
      <c r="GNY56" s="290"/>
      <c r="GNZ56" s="290"/>
      <c r="GOA56" s="290"/>
      <c r="GOB56" s="290"/>
      <c r="GOC56" s="290"/>
      <c r="GOD56" s="290"/>
      <c r="GOE56" s="290"/>
      <c r="GOF56" s="290"/>
      <c r="GOG56" s="290"/>
      <c r="GOH56" s="290"/>
      <c r="GOI56" s="290"/>
      <c r="GOJ56" s="290"/>
      <c r="GOK56" s="290"/>
      <c r="GOL56" s="290"/>
      <c r="GOM56" s="290"/>
      <c r="GON56" s="290"/>
      <c r="GOO56" s="290"/>
      <c r="GOP56" s="290"/>
      <c r="GOQ56" s="290"/>
      <c r="GOR56" s="290"/>
      <c r="GOS56" s="290"/>
      <c r="GOT56" s="290"/>
      <c r="GOU56" s="290"/>
      <c r="GOV56" s="290"/>
      <c r="GOW56" s="290"/>
      <c r="GOX56" s="290"/>
      <c r="GOY56" s="290"/>
      <c r="GOZ56" s="290"/>
      <c r="GPA56" s="290"/>
      <c r="GPB56" s="290"/>
      <c r="GPC56" s="290"/>
      <c r="GPD56" s="290"/>
      <c r="GPE56" s="290"/>
      <c r="GPF56" s="290"/>
      <c r="GPG56" s="290"/>
      <c r="GPH56" s="290"/>
      <c r="GPI56" s="290"/>
      <c r="GPJ56" s="290"/>
      <c r="GPK56" s="290"/>
      <c r="GPL56" s="290"/>
      <c r="GPM56" s="290"/>
      <c r="GPN56" s="290"/>
      <c r="GPO56" s="290"/>
      <c r="GPP56" s="290"/>
      <c r="GPQ56" s="290"/>
      <c r="GPR56" s="290"/>
      <c r="GPS56" s="290"/>
      <c r="GPT56" s="290"/>
      <c r="GPU56" s="290"/>
      <c r="GPV56" s="290"/>
      <c r="GPW56" s="290"/>
      <c r="GPX56" s="290"/>
      <c r="GPY56" s="290"/>
      <c r="GPZ56" s="290"/>
      <c r="GQA56" s="290"/>
      <c r="GQB56" s="290"/>
      <c r="GQC56" s="290"/>
      <c r="GQD56" s="290"/>
      <c r="GQE56" s="290"/>
      <c r="GQF56" s="290"/>
      <c r="GQG56" s="290"/>
      <c r="GQH56" s="290"/>
      <c r="GQI56" s="290"/>
      <c r="GQJ56" s="290"/>
      <c r="GQK56" s="290"/>
      <c r="GQL56" s="290"/>
      <c r="GQM56" s="290"/>
      <c r="GQN56" s="290"/>
      <c r="GQO56" s="290"/>
      <c r="GQP56" s="290"/>
      <c r="GQQ56" s="290"/>
      <c r="GQR56" s="290"/>
      <c r="GQS56" s="290"/>
      <c r="GQT56" s="290"/>
      <c r="GQU56" s="290"/>
      <c r="GQV56" s="290"/>
      <c r="GQW56" s="290"/>
      <c r="GQX56" s="290"/>
      <c r="GQY56" s="290"/>
      <c r="GQZ56" s="290"/>
      <c r="GRA56" s="290"/>
      <c r="GRB56" s="290"/>
      <c r="GRC56" s="290"/>
      <c r="GRD56" s="290"/>
      <c r="GRE56" s="290"/>
      <c r="GRF56" s="290"/>
      <c r="GRG56" s="290"/>
      <c r="GRH56" s="290"/>
      <c r="GRI56" s="290"/>
      <c r="GRJ56" s="290"/>
      <c r="GRK56" s="290"/>
      <c r="GRL56" s="290"/>
      <c r="GRM56" s="290"/>
      <c r="GRN56" s="290"/>
      <c r="GRO56" s="290"/>
      <c r="GRP56" s="290"/>
      <c r="GRQ56" s="290"/>
      <c r="GRR56" s="290"/>
      <c r="GRS56" s="290"/>
      <c r="GRT56" s="290"/>
      <c r="GRU56" s="290"/>
      <c r="GRV56" s="290"/>
      <c r="GRW56" s="290"/>
      <c r="GRX56" s="290"/>
      <c r="GRY56" s="290"/>
      <c r="GRZ56" s="290"/>
      <c r="GSA56" s="290"/>
      <c r="GSB56" s="290"/>
      <c r="GSC56" s="290"/>
      <c r="GSD56" s="290"/>
      <c r="GSE56" s="290"/>
      <c r="GSF56" s="290"/>
      <c r="GSG56" s="290"/>
      <c r="GSH56" s="290"/>
      <c r="GSI56" s="290"/>
      <c r="GSJ56" s="290"/>
      <c r="GSK56" s="290"/>
      <c r="GSL56" s="290"/>
      <c r="GSM56" s="290"/>
      <c r="GSN56" s="290"/>
      <c r="GSO56" s="290"/>
      <c r="GSP56" s="290"/>
      <c r="GSQ56" s="290"/>
      <c r="GSR56" s="290"/>
      <c r="GSS56" s="290"/>
      <c r="GST56" s="290"/>
      <c r="GSU56" s="290"/>
      <c r="GSV56" s="290"/>
      <c r="GSW56" s="290"/>
      <c r="GSX56" s="290"/>
      <c r="GSY56" s="290"/>
      <c r="GSZ56" s="290"/>
      <c r="GTA56" s="290"/>
      <c r="GTB56" s="290"/>
      <c r="GTC56" s="290"/>
      <c r="GTD56" s="290"/>
      <c r="GTE56" s="290"/>
      <c r="GTF56" s="290"/>
      <c r="GTG56" s="290"/>
      <c r="GTH56" s="290"/>
      <c r="GTI56" s="290"/>
      <c r="GTJ56" s="290"/>
      <c r="GTK56" s="290"/>
      <c r="GTL56" s="290"/>
      <c r="GTM56" s="290"/>
      <c r="GTN56" s="290"/>
      <c r="GTO56" s="290"/>
      <c r="GTP56" s="290"/>
      <c r="GTQ56" s="290"/>
      <c r="GTR56" s="290"/>
      <c r="GTS56" s="290"/>
      <c r="GTT56" s="290"/>
      <c r="GTU56" s="290"/>
      <c r="GTV56" s="290"/>
      <c r="GTW56" s="290"/>
      <c r="GTX56" s="290"/>
      <c r="GTY56" s="290"/>
      <c r="GTZ56" s="290"/>
      <c r="GUA56" s="290"/>
      <c r="GUB56" s="290"/>
      <c r="GUC56" s="290"/>
      <c r="GUD56" s="290"/>
      <c r="GUE56" s="290"/>
      <c r="GUF56" s="290"/>
      <c r="GUG56" s="290"/>
      <c r="GUH56" s="290"/>
      <c r="GUI56" s="290"/>
      <c r="GUJ56" s="290"/>
      <c r="GUK56" s="290"/>
      <c r="GUL56" s="290"/>
      <c r="GUM56" s="290"/>
      <c r="GUN56" s="290"/>
      <c r="GUO56" s="290"/>
      <c r="GUP56" s="290"/>
      <c r="GUQ56" s="290"/>
      <c r="GUR56" s="290"/>
      <c r="GUS56" s="290"/>
      <c r="GUT56" s="290"/>
      <c r="GUU56" s="290"/>
      <c r="GUV56" s="290"/>
      <c r="GUW56" s="290"/>
      <c r="GUX56" s="290"/>
      <c r="GUY56" s="290"/>
      <c r="GUZ56" s="290"/>
      <c r="GVA56" s="290"/>
      <c r="GVB56" s="290"/>
      <c r="GVC56" s="290"/>
      <c r="GVD56" s="290"/>
      <c r="GVE56" s="290"/>
      <c r="GVF56" s="290"/>
      <c r="GVG56" s="290"/>
      <c r="GVH56" s="290"/>
      <c r="GVI56" s="290"/>
      <c r="GVJ56" s="290"/>
      <c r="GVK56" s="290"/>
      <c r="GVL56" s="290"/>
      <c r="GVM56" s="290"/>
      <c r="GVN56" s="290"/>
      <c r="GVO56" s="290"/>
      <c r="GVP56" s="290"/>
      <c r="GVQ56" s="290"/>
      <c r="GVR56" s="290"/>
      <c r="GVS56" s="290"/>
      <c r="GVT56" s="290"/>
      <c r="GVU56" s="290"/>
      <c r="GVV56" s="290"/>
      <c r="GVW56" s="290"/>
      <c r="GVX56" s="290"/>
      <c r="GVY56" s="290"/>
      <c r="GVZ56" s="290"/>
      <c r="GWA56" s="290"/>
      <c r="GWB56" s="290"/>
      <c r="GWC56" s="290"/>
      <c r="GWD56" s="290"/>
      <c r="GWE56" s="290"/>
      <c r="GWF56" s="290"/>
      <c r="GWG56" s="290"/>
      <c r="GWH56" s="290"/>
      <c r="GWI56" s="290"/>
      <c r="GWJ56" s="290"/>
      <c r="GWK56" s="290"/>
      <c r="GWL56" s="290"/>
      <c r="GWM56" s="290"/>
      <c r="GWN56" s="290"/>
      <c r="GWO56" s="290"/>
      <c r="GWP56" s="290"/>
      <c r="GWQ56" s="290"/>
      <c r="GWR56" s="290"/>
      <c r="GWS56" s="290"/>
      <c r="GWT56" s="290"/>
      <c r="GWU56" s="290"/>
      <c r="GWV56" s="290"/>
      <c r="GWW56" s="290"/>
      <c r="GWX56" s="290"/>
      <c r="GWY56" s="290"/>
      <c r="GWZ56" s="290"/>
      <c r="GXA56" s="290"/>
      <c r="GXB56" s="290"/>
      <c r="GXC56" s="290"/>
      <c r="GXD56" s="290"/>
      <c r="GXE56" s="290"/>
      <c r="GXF56" s="290"/>
      <c r="GXG56" s="290"/>
      <c r="GXH56" s="290"/>
      <c r="GXI56" s="290"/>
      <c r="GXJ56" s="290"/>
      <c r="GXK56" s="290"/>
      <c r="GXL56" s="290"/>
      <c r="GXM56" s="290"/>
      <c r="GXN56" s="290"/>
      <c r="GXO56" s="290"/>
      <c r="GXP56" s="290"/>
      <c r="GXQ56" s="290"/>
      <c r="GXR56" s="290"/>
      <c r="GXS56" s="290"/>
      <c r="GXT56" s="290"/>
      <c r="GXU56" s="290"/>
      <c r="GXV56" s="290"/>
      <c r="GXW56" s="290"/>
      <c r="GXX56" s="290"/>
      <c r="GXY56" s="290"/>
      <c r="GXZ56" s="290"/>
      <c r="GYA56" s="290"/>
      <c r="GYB56" s="290"/>
      <c r="GYC56" s="290"/>
      <c r="GYD56" s="290"/>
      <c r="GYE56" s="290"/>
      <c r="GYF56" s="290"/>
      <c r="GYG56" s="290"/>
      <c r="GYH56" s="290"/>
      <c r="GYI56" s="290"/>
      <c r="GYJ56" s="290"/>
      <c r="GYK56" s="290"/>
      <c r="GYL56" s="290"/>
      <c r="GYM56" s="290"/>
      <c r="GYN56" s="290"/>
      <c r="GYO56" s="290"/>
      <c r="GYP56" s="290"/>
      <c r="GYQ56" s="290"/>
      <c r="GYR56" s="290"/>
      <c r="GYS56" s="290"/>
      <c r="GYT56" s="290"/>
      <c r="GYU56" s="290"/>
      <c r="GYV56" s="290"/>
      <c r="GYW56" s="290"/>
      <c r="GYX56" s="290"/>
      <c r="GYY56" s="290"/>
      <c r="GYZ56" s="290"/>
      <c r="GZA56" s="290"/>
      <c r="GZB56" s="290"/>
      <c r="GZC56" s="290"/>
      <c r="GZD56" s="290"/>
      <c r="GZE56" s="290"/>
      <c r="GZF56" s="290"/>
      <c r="GZG56" s="290"/>
      <c r="GZH56" s="290"/>
      <c r="GZI56" s="290"/>
      <c r="GZJ56" s="290"/>
      <c r="GZK56" s="290"/>
      <c r="GZL56" s="290"/>
      <c r="GZM56" s="290"/>
      <c r="GZN56" s="290"/>
      <c r="GZO56" s="290"/>
      <c r="GZP56" s="290"/>
      <c r="GZQ56" s="290"/>
      <c r="GZR56" s="290"/>
      <c r="GZS56" s="290"/>
      <c r="GZT56" s="290"/>
      <c r="GZU56" s="290"/>
      <c r="GZV56" s="290"/>
      <c r="GZW56" s="290"/>
      <c r="GZX56" s="290"/>
      <c r="GZY56" s="290"/>
      <c r="GZZ56" s="290"/>
      <c r="HAA56" s="290"/>
      <c r="HAB56" s="290"/>
      <c r="HAC56" s="290"/>
      <c r="HAD56" s="290"/>
      <c r="HAE56" s="290"/>
      <c r="HAF56" s="290"/>
      <c r="HAG56" s="290"/>
      <c r="HAH56" s="290"/>
      <c r="HAI56" s="290"/>
      <c r="HAJ56" s="290"/>
      <c r="HAK56" s="290"/>
      <c r="HAL56" s="290"/>
      <c r="HAM56" s="290"/>
      <c r="HAN56" s="290"/>
      <c r="HAO56" s="290"/>
      <c r="HAP56" s="290"/>
      <c r="HAQ56" s="290"/>
      <c r="HAR56" s="290"/>
      <c r="HAS56" s="290"/>
      <c r="HAT56" s="290"/>
      <c r="HAU56" s="290"/>
      <c r="HAV56" s="290"/>
      <c r="HAW56" s="290"/>
      <c r="HAX56" s="290"/>
      <c r="HAY56" s="290"/>
      <c r="HAZ56" s="290"/>
      <c r="HBA56" s="290"/>
      <c r="HBB56" s="290"/>
      <c r="HBC56" s="290"/>
      <c r="HBD56" s="290"/>
      <c r="HBE56" s="290"/>
      <c r="HBF56" s="290"/>
      <c r="HBG56" s="290"/>
      <c r="HBH56" s="290"/>
      <c r="HBI56" s="290"/>
      <c r="HBJ56" s="290"/>
      <c r="HBK56" s="290"/>
      <c r="HBL56" s="290"/>
      <c r="HBM56" s="290"/>
      <c r="HBN56" s="290"/>
      <c r="HBO56" s="290"/>
      <c r="HBP56" s="290"/>
      <c r="HBQ56" s="290"/>
      <c r="HBR56" s="290"/>
      <c r="HBS56" s="290"/>
      <c r="HBT56" s="290"/>
      <c r="HBU56" s="290"/>
      <c r="HBV56" s="290"/>
      <c r="HBW56" s="290"/>
      <c r="HBX56" s="290"/>
      <c r="HBY56" s="290"/>
      <c r="HBZ56" s="290"/>
      <c r="HCA56" s="290"/>
      <c r="HCB56" s="290"/>
      <c r="HCC56" s="290"/>
      <c r="HCD56" s="290"/>
      <c r="HCE56" s="290"/>
      <c r="HCF56" s="290"/>
      <c r="HCG56" s="290"/>
      <c r="HCH56" s="290"/>
      <c r="HCI56" s="290"/>
      <c r="HCJ56" s="290"/>
      <c r="HCK56" s="290"/>
      <c r="HCL56" s="290"/>
      <c r="HCM56" s="290"/>
      <c r="HCN56" s="290"/>
      <c r="HCO56" s="290"/>
      <c r="HCP56" s="290"/>
      <c r="HCQ56" s="290"/>
      <c r="HCR56" s="290"/>
      <c r="HCS56" s="290"/>
      <c r="HCT56" s="290"/>
      <c r="HCU56" s="290"/>
      <c r="HCV56" s="290"/>
      <c r="HCW56" s="290"/>
      <c r="HCX56" s="290"/>
      <c r="HCY56" s="290"/>
      <c r="HCZ56" s="290"/>
      <c r="HDA56" s="290"/>
      <c r="HDB56" s="290"/>
      <c r="HDC56" s="290"/>
      <c r="HDD56" s="290"/>
      <c r="HDE56" s="290"/>
      <c r="HDF56" s="290"/>
      <c r="HDG56" s="290"/>
      <c r="HDH56" s="290"/>
      <c r="HDI56" s="290"/>
      <c r="HDJ56" s="290"/>
      <c r="HDK56" s="290"/>
      <c r="HDL56" s="290"/>
      <c r="HDM56" s="290"/>
      <c r="HDN56" s="290"/>
      <c r="HDO56" s="290"/>
      <c r="HDP56" s="290"/>
      <c r="HDQ56" s="290"/>
      <c r="HDR56" s="290"/>
      <c r="HDS56" s="290"/>
      <c r="HDT56" s="290"/>
      <c r="HDU56" s="290"/>
      <c r="HDV56" s="290"/>
      <c r="HDW56" s="290"/>
      <c r="HDX56" s="290"/>
      <c r="HDY56" s="290"/>
      <c r="HDZ56" s="290"/>
      <c r="HEA56" s="290"/>
      <c r="HEB56" s="290"/>
      <c r="HEC56" s="290"/>
      <c r="HED56" s="290"/>
      <c r="HEE56" s="290"/>
      <c r="HEF56" s="290"/>
      <c r="HEG56" s="290"/>
      <c r="HEH56" s="290"/>
      <c r="HEI56" s="290"/>
      <c r="HEJ56" s="290"/>
      <c r="HEK56" s="290"/>
      <c r="HEL56" s="290"/>
      <c r="HEM56" s="290"/>
      <c r="HEN56" s="290"/>
      <c r="HEO56" s="290"/>
      <c r="HEP56" s="290"/>
      <c r="HEQ56" s="290"/>
      <c r="HER56" s="290"/>
      <c r="HES56" s="290"/>
      <c r="HET56" s="290"/>
      <c r="HEU56" s="290"/>
      <c r="HEV56" s="290"/>
      <c r="HEW56" s="290"/>
      <c r="HEX56" s="290"/>
      <c r="HEY56" s="290"/>
      <c r="HEZ56" s="290"/>
      <c r="HFA56" s="290"/>
      <c r="HFB56" s="290"/>
      <c r="HFC56" s="290"/>
      <c r="HFD56" s="290"/>
      <c r="HFE56" s="290"/>
      <c r="HFF56" s="290"/>
      <c r="HFG56" s="290"/>
      <c r="HFH56" s="290"/>
      <c r="HFI56" s="290"/>
      <c r="HFJ56" s="290"/>
      <c r="HFK56" s="290"/>
      <c r="HFL56" s="290"/>
      <c r="HFM56" s="290"/>
      <c r="HFN56" s="290"/>
      <c r="HFO56" s="290"/>
      <c r="HFP56" s="290"/>
      <c r="HFQ56" s="290"/>
      <c r="HFR56" s="290"/>
      <c r="HFS56" s="290"/>
      <c r="HFT56" s="290"/>
      <c r="HFU56" s="290"/>
      <c r="HFV56" s="290"/>
      <c r="HFW56" s="290"/>
      <c r="HFX56" s="290"/>
      <c r="HFY56" s="290"/>
      <c r="HFZ56" s="290"/>
      <c r="HGA56" s="290"/>
      <c r="HGB56" s="290"/>
      <c r="HGC56" s="290"/>
      <c r="HGD56" s="290"/>
      <c r="HGE56" s="290"/>
      <c r="HGF56" s="290"/>
      <c r="HGG56" s="290"/>
      <c r="HGH56" s="290"/>
      <c r="HGI56" s="290"/>
      <c r="HGJ56" s="290"/>
      <c r="HGK56" s="290"/>
      <c r="HGL56" s="290"/>
      <c r="HGM56" s="290"/>
      <c r="HGN56" s="290"/>
      <c r="HGO56" s="290"/>
      <c r="HGP56" s="290"/>
      <c r="HGQ56" s="290"/>
      <c r="HGR56" s="290"/>
      <c r="HGS56" s="290"/>
      <c r="HGT56" s="290"/>
      <c r="HGU56" s="290"/>
      <c r="HGV56" s="290"/>
      <c r="HGW56" s="290"/>
      <c r="HGX56" s="290"/>
      <c r="HGY56" s="290"/>
      <c r="HGZ56" s="290"/>
      <c r="HHA56" s="290"/>
      <c r="HHB56" s="290"/>
      <c r="HHC56" s="290"/>
      <c r="HHD56" s="290"/>
      <c r="HHE56" s="290"/>
      <c r="HHF56" s="290"/>
      <c r="HHG56" s="290"/>
      <c r="HHH56" s="290"/>
      <c r="HHI56" s="290"/>
      <c r="HHJ56" s="290"/>
      <c r="HHK56" s="290"/>
      <c r="HHL56" s="290"/>
      <c r="HHM56" s="290"/>
      <c r="HHN56" s="290"/>
      <c r="HHO56" s="290"/>
      <c r="HHP56" s="290"/>
      <c r="HHQ56" s="290"/>
      <c r="HHR56" s="290"/>
      <c r="HHS56" s="290"/>
      <c r="HHT56" s="290"/>
      <c r="HHU56" s="290"/>
      <c r="HHV56" s="290"/>
      <c r="HHW56" s="290"/>
      <c r="HHX56" s="290"/>
      <c r="HHY56" s="290"/>
      <c r="HHZ56" s="290"/>
      <c r="HIA56" s="290"/>
      <c r="HIB56" s="290"/>
      <c r="HIC56" s="290"/>
      <c r="HID56" s="290"/>
      <c r="HIE56" s="290"/>
      <c r="HIF56" s="290"/>
      <c r="HIG56" s="290"/>
      <c r="HIH56" s="290"/>
      <c r="HII56" s="290"/>
      <c r="HIJ56" s="290"/>
      <c r="HIK56" s="290"/>
      <c r="HIL56" s="290"/>
      <c r="HIM56" s="290"/>
      <c r="HIN56" s="290"/>
      <c r="HIO56" s="290"/>
      <c r="HIP56" s="290"/>
      <c r="HIQ56" s="290"/>
      <c r="HIR56" s="290"/>
      <c r="HIS56" s="290"/>
      <c r="HIT56" s="290"/>
      <c r="HIU56" s="290"/>
      <c r="HIV56" s="290"/>
      <c r="HIW56" s="290"/>
      <c r="HIX56" s="290"/>
      <c r="HIY56" s="290"/>
      <c r="HIZ56" s="290"/>
      <c r="HJA56" s="290"/>
      <c r="HJB56" s="290"/>
      <c r="HJC56" s="290"/>
      <c r="HJD56" s="290"/>
      <c r="HJE56" s="290"/>
      <c r="HJF56" s="290"/>
      <c r="HJG56" s="290"/>
      <c r="HJH56" s="290"/>
      <c r="HJI56" s="290"/>
      <c r="HJJ56" s="290"/>
      <c r="HJK56" s="290"/>
      <c r="HJL56" s="290"/>
      <c r="HJM56" s="290"/>
      <c r="HJN56" s="290"/>
      <c r="HJO56" s="290"/>
      <c r="HJP56" s="290"/>
      <c r="HJQ56" s="290"/>
      <c r="HJR56" s="290"/>
      <c r="HJS56" s="290"/>
      <c r="HJT56" s="290"/>
      <c r="HJU56" s="290"/>
      <c r="HJV56" s="290"/>
      <c r="HJW56" s="290"/>
      <c r="HJX56" s="290"/>
      <c r="HJY56" s="290"/>
      <c r="HJZ56" s="290"/>
      <c r="HKA56" s="290"/>
      <c r="HKB56" s="290"/>
      <c r="HKC56" s="290"/>
      <c r="HKD56" s="290"/>
      <c r="HKE56" s="290"/>
      <c r="HKF56" s="290"/>
      <c r="HKG56" s="290"/>
      <c r="HKH56" s="290"/>
      <c r="HKI56" s="290"/>
      <c r="HKJ56" s="290"/>
      <c r="HKK56" s="290"/>
      <c r="HKL56" s="290"/>
      <c r="HKM56" s="290"/>
      <c r="HKN56" s="290"/>
      <c r="HKO56" s="290"/>
      <c r="HKP56" s="290"/>
      <c r="HKQ56" s="290"/>
      <c r="HKR56" s="290"/>
      <c r="HKS56" s="290"/>
      <c r="HKT56" s="290"/>
      <c r="HKU56" s="290"/>
      <c r="HKV56" s="290"/>
      <c r="HKW56" s="290"/>
      <c r="HKX56" s="290"/>
      <c r="HKY56" s="290"/>
      <c r="HKZ56" s="290"/>
      <c r="HLA56" s="290"/>
      <c r="HLB56" s="290"/>
      <c r="HLC56" s="290"/>
      <c r="HLD56" s="290"/>
      <c r="HLE56" s="290"/>
      <c r="HLF56" s="290"/>
      <c r="HLG56" s="290"/>
      <c r="HLH56" s="290"/>
      <c r="HLI56" s="290"/>
      <c r="HLJ56" s="290"/>
      <c r="HLK56" s="290"/>
      <c r="HLL56" s="290"/>
      <c r="HLM56" s="290"/>
      <c r="HLN56" s="290"/>
      <c r="HLO56" s="290"/>
      <c r="HLP56" s="290"/>
      <c r="HLQ56" s="290"/>
      <c r="HLR56" s="290"/>
      <c r="HLS56" s="290"/>
      <c r="HLT56" s="290"/>
      <c r="HLU56" s="290"/>
      <c r="HLV56" s="290"/>
      <c r="HLW56" s="290"/>
      <c r="HLX56" s="290"/>
      <c r="HLY56" s="290"/>
      <c r="HLZ56" s="290"/>
      <c r="HMA56" s="290"/>
      <c r="HMB56" s="290"/>
      <c r="HMC56" s="290"/>
      <c r="HMD56" s="290"/>
      <c r="HME56" s="290"/>
      <c r="HMF56" s="290"/>
      <c r="HMG56" s="290"/>
      <c r="HMH56" s="290"/>
      <c r="HMI56" s="290"/>
      <c r="HMJ56" s="290"/>
      <c r="HMK56" s="290"/>
      <c r="HML56" s="290"/>
      <c r="HMM56" s="290"/>
      <c r="HMN56" s="290"/>
      <c r="HMO56" s="290"/>
      <c r="HMP56" s="290"/>
      <c r="HMQ56" s="290"/>
      <c r="HMR56" s="290"/>
      <c r="HMS56" s="290"/>
      <c r="HMT56" s="290"/>
      <c r="HMU56" s="290"/>
      <c r="HMV56" s="290"/>
      <c r="HMW56" s="290"/>
      <c r="HMX56" s="290"/>
      <c r="HMY56" s="290"/>
      <c r="HMZ56" s="290"/>
      <c r="HNA56" s="290"/>
      <c r="HNB56" s="290"/>
      <c r="HNC56" s="290"/>
      <c r="HND56" s="290"/>
      <c r="HNE56" s="290"/>
      <c r="HNF56" s="290"/>
      <c r="HNG56" s="290"/>
      <c r="HNH56" s="290"/>
      <c r="HNI56" s="290"/>
      <c r="HNJ56" s="290"/>
      <c r="HNK56" s="290"/>
      <c r="HNL56" s="290"/>
      <c r="HNM56" s="290"/>
      <c r="HNN56" s="290"/>
      <c r="HNO56" s="290"/>
      <c r="HNP56" s="290"/>
      <c r="HNQ56" s="290"/>
      <c r="HNR56" s="290"/>
      <c r="HNS56" s="290"/>
      <c r="HNT56" s="290"/>
      <c r="HNU56" s="290"/>
      <c r="HNV56" s="290"/>
      <c r="HNW56" s="290"/>
      <c r="HNX56" s="290"/>
      <c r="HNY56" s="290"/>
      <c r="HNZ56" s="290"/>
      <c r="HOA56" s="290"/>
      <c r="HOB56" s="290"/>
      <c r="HOC56" s="290"/>
      <c r="HOD56" s="290"/>
      <c r="HOE56" s="290"/>
      <c r="HOF56" s="290"/>
      <c r="HOG56" s="290"/>
      <c r="HOH56" s="290"/>
      <c r="HOI56" s="290"/>
      <c r="HOJ56" s="290"/>
      <c r="HOK56" s="290"/>
      <c r="HOL56" s="290"/>
      <c r="HOM56" s="290"/>
      <c r="HON56" s="290"/>
      <c r="HOO56" s="290"/>
      <c r="HOP56" s="290"/>
      <c r="HOQ56" s="290"/>
      <c r="HOR56" s="290"/>
      <c r="HOS56" s="290"/>
      <c r="HOT56" s="290"/>
      <c r="HOU56" s="290"/>
      <c r="HOV56" s="290"/>
      <c r="HOW56" s="290"/>
      <c r="HOX56" s="290"/>
      <c r="HOY56" s="290"/>
      <c r="HOZ56" s="290"/>
      <c r="HPA56" s="290"/>
      <c r="HPB56" s="290"/>
      <c r="HPC56" s="290"/>
      <c r="HPD56" s="290"/>
      <c r="HPE56" s="290"/>
      <c r="HPF56" s="290"/>
      <c r="HPG56" s="290"/>
      <c r="HPH56" s="290"/>
      <c r="HPI56" s="290"/>
      <c r="HPJ56" s="290"/>
      <c r="HPK56" s="290"/>
      <c r="HPL56" s="290"/>
      <c r="HPM56" s="290"/>
      <c r="HPN56" s="290"/>
      <c r="HPO56" s="290"/>
      <c r="HPP56" s="290"/>
      <c r="HPQ56" s="290"/>
      <c r="HPR56" s="290"/>
      <c r="HPS56" s="290"/>
      <c r="HPT56" s="290"/>
      <c r="HPU56" s="290"/>
      <c r="HPV56" s="290"/>
      <c r="HPW56" s="290"/>
      <c r="HPX56" s="290"/>
      <c r="HPY56" s="290"/>
      <c r="HPZ56" s="290"/>
      <c r="HQA56" s="290"/>
      <c r="HQB56" s="290"/>
      <c r="HQC56" s="290"/>
      <c r="HQD56" s="290"/>
      <c r="HQE56" s="290"/>
      <c r="HQF56" s="290"/>
      <c r="HQG56" s="290"/>
      <c r="HQH56" s="290"/>
      <c r="HQI56" s="290"/>
      <c r="HQJ56" s="290"/>
      <c r="HQK56" s="290"/>
      <c r="HQL56" s="290"/>
      <c r="HQM56" s="290"/>
      <c r="HQN56" s="290"/>
      <c r="HQO56" s="290"/>
      <c r="HQP56" s="290"/>
      <c r="HQQ56" s="290"/>
      <c r="HQR56" s="290"/>
      <c r="HQS56" s="290"/>
      <c r="HQT56" s="290"/>
      <c r="HQU56" s="290"/>
      <c r="HQV56" s="290"/>
      <c r="HQW56" s="290"/>
      <c r="HQX56" s="290"/>
      <c r="HQY56" s="290"/>
      <c r="HQZ56" s="290"/>
      <c r="HRA56" s="290"/>
      <c r="HRB56" s="290"/>
      <c r="HRC56" s="290"/>
      <c r="HRD56" s="290"/>
      <c r="HRE56" s="290"/>
      <c r="HRF56" s="290"/>
      <c r="HRG56" s="290"/>
      <c r="HRH56" s="290"/>
      <c r="HRI56" s="290"/>
      <c r="HRJ56" s="290"/>
      <c r="HRK56" s="290"/>
      <c r="HRL56" s="290"/>
      <c r="HRM56" s="290"/>
      <c r="HRN56" s="290"/>
      <c r="HRO56" s="290"/>
      <c r="HRP56" s="290"/>
      <c r="HRQ56" s="290"/>
      <c r="HRR56" s="290"/>
      <c r="HRS56" s="290"/>
      <c r="HRT56" s="290"/>
      <c r="HRU56" s="290"/>
      <c r="HRV56" s="290"/>
      <c r="HRW56" s="290"/>
      <c r="HRX56" s="290"/>
      <c r="HRY56" s="290"/>
      <c r="HRZ56" s="290"/>
      <c r="HSA56" s="290"/>
      <c r="HSB56" s="290"/>
      <c r="HSC56" s="290"/>
      <c r="HSD56" s="290"/>
      <c r="HSE56" s="290"/>
      <c r="HSF56" s="290"/>
      <c r="HSG56" s="290"/>
      <c r="HSH56" s="290"/>
      <c r="HSI56" s="290"/>
      <c r="HSJ56" s="290"/>
      <c r="HSK56" s="290"/>
      <c r="HSL56" s="290"/>
      <c r="HSM56" s="290"/>
      <c r="HSN56" s="290"/>
      <c r="HSO56" s="290"/>
      <c r="HSP56" s="290"/>
      <c r="HSQ56" s="290"/>
      <c r="HSR56" s="290"/>
      <c r="HSS56" s="290"/>
      <c r="HST56" s="290"/>
      <c r="HSU56" s="290"/>
      <c r="HSV56" s="290"/>
      <c r="HSW56" s="290"/>
      <c r="HSX56" s="290"/>
      <c r="HSY56" s="290"/>
      <c r="HSZ56" s="290"/>
      <c r="HTA56" s="290"/>
      <c r="HTB56" s="290"/>
      <c r="HTC56" s="290"/>
      <c r="HTD56" s="290"/>
      <c r="HTE56" s="290"/>
      <c r="HTF56" s="290"/>
      <c r="HTG56" s="290"/>
      <c r="HTH56" s="290"/>
      <c r="HTI56" s="290"/>
      <c r="HTJ56" s="290"/>
      <c r="HTK56" s="290"/>
      <c r="HTL56" s="290"/>
      <c r="HTM56" s="290"/>
      <c r="HTN56" s="290"/>
      <c r="HTO56" s="290"/>
      <c r="HTP56" s="290"/>
      <c r="HTQ56" s="290"/>
      <c r="HTR56" s="290"/>
      <c r="HTS56" s="290"/>
      <c r="HTT56" s="290"/>
      <c r="HTU56" s="290"/>
      <c r="HTV56" s="290"/>
      <c r="HTW56" s="290"/>
      <c r="HTX56" s="290"/>
      <c r="HTY56" s="290"/>
      <c r="HTZ56" s="290"/>
      <c r="HUA56" s="290"/>
      <c r="HUB56" s="290"/>
      <c r="HUC56" s="290"/>
      <c r="HUD56" s="290"/>
      <c r="HUE56" s="290"/>
      <c r="HUF56" s="290"/>
      <c r="HUG56" s="290"/>
      <c r="HUH56" s="290"/>
      <c r="HUI56" s="290"/>
      <c r="HUJ56" s="290"/>
      <c r="HUK56" s="290"/>
      <c r="HUL56" s="290"/>
      <c r="HUM56" s="290"/>
      <c r="HUN56" s="290"/>
      <c r="HUO56" s="290"/>
      <c r="HUP56" s="290"/>
      <c r="HUQ56" s="290"/>
      <c r="HUR56" s="290"/>
      <c r="HUS56" s="290"/>
      <c r="HUT56" s="290"/>
      <c r="HUU56" s="290"/>
      <c r="HUV56" s="290"/>
      <c r="HUW56" s="290"/>
      <c r="HUX56" s="290"/>
      <c r="HUY56" s="290"/>
      <c r="HUZ56" s="290"/>
      <c r="HVA56" s="290"/>
      <c r="HVB56" s="290"/>
      <c r="HVC56" s="290"/>
      <c r="HVD56" s="290"/>
      <c r="HVE56" s="290"/>
      <c r="HVF56" s="290"/>
      <c r="HVG56" s="290"/>
      <c r="HVH56" s="290"/>
      <c r="HVI56" s="290"/>
      <c r="HVJ56" s="290"/>
      <c r="HVK56" s="290"/>
      <c r="HVL56" s="290"/>
      <c r="HVM56" s="290"/>
      <c r="HVN56" s="290"/>
      <c r="HVO56" s="290"/>
      <c r="HVP56" s="290"/>
      <c r="HVQ56" s="290"/>
      <c r="HVR56" s="290"/>
      <c r="HVS56" s="290"/>
      <c r="HVT56" s="290"/>
      <c r="HVU56" s="290"/>
      <c r="HVV56" s="290"/>
      <c r="HVW56" s="290"/>
      <c r="HVX56" s="290"/>
      <c r="HVY56" s="290"/>
      <c r="HVZ56" s="290"/>
      <c r="HWA56" s="290"/>
      <c r="HWB56" s="290"/>
      <c r="HWC56" s="290"/>
      <c r="HWD56" s="290"/>
      <c r="HWE56" s="290"/>
      <c r="HWF56" s="290"/>
      <c r="HWG56" s="290"/>
      <c r="HWH56" s="290"/>
      <c r="HWI56" s="290"/>
      <c r="HWJ56" s="290"/>
      <c r="HWK56" s="290"/>
      <c r="HWL56" s="290"/>
      <c r="HWM56" s="290"/>
      <c r="HWN56" s="290"/>
      <c r="HWO56" s="290"/>
      <c r="HWP56" s="290"/>
      <c r="HWQ56" s="290"/>
      <c r="HWR56" s="290"/>
      <c r="HWS56" s="290"/>
      <c r="HWT56" s="290"/>
      <c r="HWU56" s="290"/>
      <c r="HWV56" s="290"/>
      <c r="HWW56" s="290"/>
      <c r="HWX56" s="290"/>
      <c r="HWY56" s="290"/>
      <c r="HWZ56" s="290"/>
      <c r="HXA56" s="290"/>
      <c r="HXB56" s="290"/>
      <c r="HXC56" s="290"/>
      <c r="HXD56" s="290"/>
      <c r="HXE56" s="290"/>
      <c r="HXF56" s="290"/>
      <c r="HXG56" s="290"/>
      <c r="HXH56" s="290"/>
      <c r="HXI56" s="290"/>
      <c r="HXJ56" s="290"/>
      <c r="HXK56" s="290"/>
      <c r="HXL56" s="290"/>
      <c r="HXM56" s="290"/>
      <c r="HXN56" s="290"/>
      <c r="HXO56" s="290"/>
      <c r="HXP56" s="290"/>
      <c r="HXQ56" s="290"/>
      <c r="HXR56" s="290"/>
      <c r="HXS56" s="290"/>
      <c r="HXT56" s="290"/>
      <c r="HXU56" s="290"/>
      <c r="HXV56" s="290"/>
      <c r="HXW56" s="290"/>
      <c r="HXX56" s="290"/>
      <c r="HXY56" s="290"/>
      <c r="HXZ56" s="290"/>
      <c r="HYA56" s="290"/>
      <c r="HYB56" s="290"/>
      <c r="HYC56" s="290"/>
      <c r="HYD56" s="290"/>
      <c r="HYE56" s="290"/>
      <c r="HYF56" s="290"/>
      <c r="HYG56" s="290"/>
      <c r="HYH56" s="290"/>
      <c r="HYI56" s="290"/>
      <c r="HYJ56" s="290"/>
      <c r="HYK56" s="290"/>
      <c r="HYL56" s="290"/>
      <c r="HYM56" s="290"/>
      <c r="HYN56" s="290"/>
      <c r="HYO56" s="290"/>
      <c r="HYP56" s="290"/>
      <c r="HYQ56" s="290"/>
      <c r="HYR56" s="290"/>
      <c r="HYS56" s="290"/>
      <c r="HYT56" s="290"/>
      <c r="HYU56" s="290"/>
      <c r="HYV56" s="290"/>
      <c r="HYW56" s="290"/>
      <c r="HYX56" s="290"/>
      <c r="HYY56" s="290"/>
      <c r="HYZ56" s="290"/>
      <c r="HZA56" s="290"/>
      <c r="HZB56" s="290"/>
      <c r="HZC56" s="290"/>
      <c r="HZD56" s="290"/>
      <c r="HZE56" s="290"/>
      <c r="HZF56" s="290"/>
      <c r="HZG56" s="290"/>
      <c r="HZH56" s="290"/>
      <c r="HZI56" s="290"/>
      <c r="HZJ56" s="290"/>
      <c r="HZK56" s="290"/>
      <c r="HZL56" s="290"/>
      <c r="HZM56" s="290"/>
      <c r="HZN56" s="290"/>
      <c r="HZO56" s="290"/>
      <c r="HZP56" s="290"/>
      <c r="HZQ56" s="290"/>
      <c r="HZR56" s="290"/>
      <c r="HZS56" s="290"/>
      <c r="HZT56" s="290"/>
      <c r="HZU56" s="290"/>
      <c r="HZV56" s="290"/>
      <c r="HZW56" s="290"/>
      <c r="HZX56" s="290"/>
      <c r="HZY56" s="290"/>
      <c r="HZZ56" s="290"/>
      <c r="IAA56" s="290"/>
      <c r="IAB56" s="290"/>
      <c r="IAC56" s="290"/>
      <c r="IAD56" s="290"/>
      <c r="IAE56" s="290"/>
      <c r="IAF56" s="290"/>
      <c r="IAG56" s="290"/>
      <c r="IAH56" s="290"/>
      <c r="IAI56" s="290"/>
      <c r="IAJ56" s="290"/>
      <c r="IAK56" s="290"/>
      <c r="IAL56" s="290"/>
      <c r="IAM56" s="290"/>
      <c r="IAN56" s="290"/>
      <c r="IAO56" s="290"/>
      <c r="IAP56" s="290"/>
      <c r="IAQ56" s="290"/>
      <c r="IAR56" s="290"/>
      <c r="IAS56" s="290"/>
      <c r="IAT56" s="290"/>
      <c r="IAU56" s="290"/>
      <c r="IAV56" s="290"/>
      <c r="IAW56" s="290"/>
      <c r="IAX56" s="290"/>
      <c r="IAY56" s="290"/>
      <c r="IAZ56" s="290"/>
      <c r="IBA56" s="290"/>
      <c r="IBB56" s="290"/>
      <c r="IBC56" s="290"/>
      <c r="IBD56" s="290"/>
      <c r="IBE56" s="290"/>
      <c r="IBF56" s="290"/>
      <c r="IBG56" s="290"/>
      <c r="IBH56" s="290"/>
      <c r="IBI56" s="290"/>
      <c r="IBJ56" s="290"/>
      <c r="IBK56" s="290"/>
      <c r="IBL56" s="290"/>
      <c r="IBM56" s="290"/>
      <c r="IBN56" s="290"/>
      <c r="IBO56" s="290"/>
      <c r="IBP56" s="290"/>
      <c r="IBQ56" s="290"/>
      <c r="IBR56" s="290"/>
      <c r="IBS56" s="290"/>
      <c r="IBT56" s="290"/>
      <c r="IBU56" s="290"/>
      <c r="IBV56" s="290"/>
      <c r="IBW56" s="290"/>
      <c r="IBX56" s="290"/>
      <c r="IBY56" s="290"/>
      <c r="IBZ56" s="290"/>
      <c r="ICA56" s="290"/>
      <c r="ICB56" s="290"/>
      <c r="ICC56" s="290"/>
      <c r="ICD56" s="290"/>
      <c r="ICE56" s="290"/>
      <c r="ICF56" s="290"/>
      <c r="ICG56" s="290"/>
      <c r="ICH56" s="290"/>
      <c r="ICI56" s="290"/>
      <c r="ICJ56" s="290"/>
      <c r="ICK56" s="290"/>
      <c r="ICL56" s="290"/>
      <c r="ICM56" s="290"/>
      <c r="ICN56" s="290"/>
      <c r="ICO56" s="290"/>
      <c r="ICP56" s="290"/>
      <c r="ICQ56" s="290"/>
      <c r="ICR56" s="290"/>
      <c r="ICS56" s="290"/>
      <c r="ICT56" s="290"/>
      <c r="ICU56" s="290"/>
      <c r="ICV56" s="290"/>
      <c r="ICW56" s="290"/>
      <c r="ICX56" s="290"/>
      <c r="ICY56" s="290"/>
      <c r="ICZ56" s="290"/>
      <c r="IDA56" s="290"/>
      <c r="IDB56" s="290"/>
      <c r="IDC56" s="290"/>
      <c r="IDD56" s="290"/>
      <c r="IDE56" s="290"/>
      <c r="IDF56" s="290"/>
      <c r="IDG56" s="290"/>
      <c r="IDH56" s="290"/>
      <c r="IDI56" s="290"/>
      <c r="IDJ56" s="290"/>
      <c r="IDK56" s="290"/>
      <c r="IDL56" s="290"/>
      <c r="IDM56" s="290"/>
      <c r="IDN56" s="290"/>
      <c r="IDO56" s="290"/>
      <c r="IDP56" s="290"/>
      <c r="IDQ56" s="290"/>
      <c r="IDR56" s="290"/>
      <c r="IDS56" s="290"/>
      <c r="IDT56" s="290"/>
      <c r="IDU56" s="290"/>
      <c r="IDV56" s="290"/>
      <c r="IDW56" s="290"/>
      <c r="IDX56" s="290"/>
      <c r="IDY56" s="290"/>
      <c r="IDZ56" s="290"/>
      <c r="IEA56" s="290"/>
      <c r="IEB56" s="290"/>
      <c r="IEC56" s="290"/>
      <c r="IED56" s="290"/>
      <c r="IEE56" s="290"/>
      <c r="IEF56" s="290"/>
      <c r="IEG56" s="290"/>
      <c r="IEH56" s="290"/>
      <c r="IEI56" s="290"/>
      <c r="IEJ56" s="290"/>
      <c r="IEK56" s="290"/>
      <c r="IEL56" s="290"/>
      <c r="IEM56" s="290"/>
      <c r="IEN56" s="290"/>
      <c r="IEO56" s="290"/>
      <c r="IEP56" s="290"/>
      <c r="IEQ56" s="290"/>
      <c r="IER56" s="290"/>
      <c r="IES56" s="290"/>
      <c r="IET56" s="290"/>
      <c r="IEU56" s="290"/>
      <c r="IEV56" s="290"/>
      <c r="IEW56" s="290"/>
      <c r="IEX56" s="290"/>
      <c r="IEY56" s="290"/>
      <c r="IEZ56" s="290"/>
      <c r="IFA56" s="290"/>
      <c r="IFB56" s="290"/>
      <c r="IFC56" s="290"/>
      <c r="IFD56" s="290"/>
      <c r="IFE56" s="290"/>
      <c r="IFF56" s="290"/>
      <c r="IFG56" s="290"/>
      <c r="IFH56" s="290"/>
      <c r="IFI56" s="290"/>
      <c r="IFJ56" s="290"/>
      <c r="IFK56" s="290"/>
      <c r="IFL56" s="290"/>
      <c r="IFM56" s="290"/>
      <c r="IFN56" s="290"/>
      <c r="IFO56" s="290"/>
      <c r="IFP56" s="290"/>
      <c r="IFQ56" s="290"/>
      <c r="IFR56" s="290"/>
      <c r="IFS56" s="290"/>
      <c r="IFT56" s="290"/>
      <c r="IFU56" s="290"/>
      <c r="IFV56" s="290"/>
      <c r="IFW56" s="290"/>
      <c r="IFX56" s="290"/>
      <c r="IFY56" s="290"/>
      <c r="IFZ56" s="290"/>
      <c r="IGA56" s="290"/>
      <c r="IGB56" s="290"/>
      <c r="IGC56" s="290"/>
      <c r="IGD56" s="290"/>
      <c r="IGE56" s="290"/>
      <c r="IGF56" s="290"/>
      <c r="IGG56" s="290"/>
      <c r="IGH56" s="290"/>
      <c r="IGI56" s="290"/>
      <c r="IGJ56" s="290"/>
      <c r="IGK56" s="290"/>
      <c r="IGL56" s="290"/>
      <c r="IGM56" s="290"/>
      <c r="IGN56" s="290"/>
      <c r="IGO56" s="290"/>
      <c r="IGP56" s="290"/>
      <c r="IGQ56" s="290"/>
      <c r="IGR56" s="290"/>
      <c r="IGS56" s="290"/>
      <c r="IGT56" s="290"/>
      <c r="IGU56" s="290"/>
      <c r="IGV56" s="290"/>
      <c r="IGW56" s="290"/>
      <c r="IGX56" s="290"/>
      <c r="IGY56" s="290"/>
      <c r="IGZ56" s="290"/>
      <c r="IHA56" s="290"/>
      <c r="IHB56" s="290"/>
      <c r="IHC56" s="290"/>
      <c r="IHD56" s="290"/>
      <c r="IHE56" s="290"/>
      <c r="IHF56" s="290"/>
      <c r="IHG56" s="290"/>
      <c r="IHH56" s="290"/>
      <c r="IHI56" s="290"/>
      <c r="IHJ56" s="290"/>
      <c r="IHK56" s="290"/>
      <c r="IHL56" s="290"/>
      <c r="IHM56" s="290"/>
      <c r="IHN56" s="290"/>
      <c r="IHO56" s="290"/>
      <c r="IHP56" s="290"/>
      <c r="IHQ56" s="290"/>
      <c r="IHR56" s="290"/>
      <c r="IHS56" s="290"/>
      <c r="IHT56" s="290"/>
      <c r="IHU56" s="290"/>
      <c r="IHV56" s="290"/>
      <c r="IHW56" s="290"/>
      <c r="IHX56" s="290"/>
      <c r="IHY56" s="290"/>
      <c r="IHZ56" s="290"/>
      <c r="IIA56" s="290"/>
      <c r="IIB56" s="290"/>
      <c r="IIC56" s="290"/>
      <c r="IID56" s="290"/>
      <c r="IIE56" s="290"/>
      <c r="IIF56" s="290"/>
      <c r="IIG56" s="290"/>
      <c r="IIH56" s="290"/>
      <c r="III56" s="290"/>
      <c r="IIJ56" s="290"/>
      <c r="IIK56" s="290"/>
      <c r="IIL56" s="290"/>
      <c r="IIM56" s="290"/>
      <c r="IIN56" s="290"/>
      <c r="IIO56" s="290"/>
      <c r="IIP56" s="290"/>
      <c r="IIQ56" s="290"/>
      <c r="IIR56" s="290"/>
      <c r="IIS56" s="290"/>
      <c r="IIT56" s="290"/>
      <c r="IIU56" s="290"/>
      <c r="IIV56" s="290"/>
      <c r="IIW56" s="290"/>
      <c r="IIX56" s="290"/>
      <c r="IIY56" s="290"/>
      <c r="IIZ56" s="290"/>
      <c r="IJA56" s="290"/>
      <c r="IJB56" s="290"/>
      <c r="IJC56" s="290"/>
      <c r="IJD56" s="290"/>
      <c r="IJE56" s="290"/>
      <c r="IJF56" s="290"/>
      <c r="IJG56" s="290"/>
      <c r="IJH56" s="290"/>
      <c r="IJI56" s="290"/>
      <c r="IJJ56" s="290"/>
      <c r="IJK56" s="290"/>
      <c r="IJL56" s="290"/>
      <c r="IJM56" s="290"/>
      <c r="IJN56" s="290"/>
      <c r="IJO56" s="290"/>
      <c r="IJP56" s="290"/>
      <c r="IJQ56" s="290"/>
      <c r="IJR56" s="290"/>
      <c r="IJS56" s="290"/>
      <c r="IJT56" s="290"/>
      <c r="IJU56" s="290"/>
      <c r="IJV56" s="290"/>
      <c r="IJW56" s="290"/>
      <c r="IJX56" s="290"/>
      <c r="IJY56" s="290"/>
      <c r="IJZ56" s="290"/>
      <c r="IKA56" s="290"/>
      <c r="IKB56" s="290"/>
      <c r="IKC56" s="290"/>
      <c r="IKD56" s="290"/>
      <c r="IKE56" s="290"/>
      <c r="IKF56" s="290"/>
      <c r="IKG56" s="290"/>
      <c r="IKH56" s="290"/>
      <c r="IKI56" s="290"/>
      <c r="IKJ56" s="290"/>
      <c r="IKK56" s="290"/>
      <c r="IKL56" s="290"/>
      <c r="IKM56" s="290"/>
      <c r="IKN56" s="290"/>
      <c r="IKO56" s="290"/>
      <c r="IKP56" s="290"/>
      <c r="IKQ56" s="290"/>
      <c r="IKR56" s="290"/>
      <c r="IKS56" s="290"/>
      <c r="IKT56" s="290"/>
      <c r="IKU56" s="290"/>
      <c r="IKV56" s="290"/>
      <c r="IKW56" s="290"/>
      <c r="IKX56" s="290"/>
      <c r="IKY56" s="290"/>
      <c r="IKZ56" s="290"/>
      <c r="ILA56" s="290"/>
      <c r="ILB56" s="290"/>
      <c r="ILC56" s="290"/>
      <c r="ILD56" s="290"/>
      <c r="ILE56" s="290"/>
      <c r="ILF56" s="290"/>
      <c r="ILG56" s="290"/>
      <c r="ILH56" s="290"/>
      <c r="ILI56" s="290"/>
      <c r="ILJ56" s="290"/>
      <c r="ILK56" s="290"/>
      <c r="ILL56" s="290"/>
      <c r="ILM56" s="290"/>
      <c r="ILN56" s="290"/>
      <c r="ILO56" s="290"/>
      <c r="ILP56" s="290"/>
      <c r="ILQ56" s="290"/>
      <c r="ILR56" s="290"/>
      <c r="ILS56" s="290"/>
      <c r="ILT56" s="290"/>
      <c r="ILU56" s="290"/>
      <c r="ILV56" s="290"/>
      <c r="ILW56" s="290"/>
      <c r="ILX56" s="290"/>
      <c r="ILY56" s="290"/>
      <c r="ILZ56" s="290"/>
      <c r="IMA56" s="290"/>
      <c r="IMB56" s="290"/>
      <c r="IMC56" s="290"/>
      <c r="IMD56" s="290"/>
      <c r="IME56" s="290"/>
      <c r="IMF56" s="290"/>
      <c r="IMG56" s="290"/>
      <c r="IMH56" s="290"/>
      <c r="IMI56" s="290"/>
      <c r="IMJ56" s="290"/>
      <c r="IMK56" s="290"/>
      <c r="IML56" s="290"/>
      <c r="IMM56" s="290"/>
      <c r="IMN56" s="290"/>
      <c r="IMO56" s="290"/>
      <c r="IMP56" s="290"/>
      <c r="IMQ56" s="290"/>
      <c r="IMR56" s="290"/>
      <c r="IMS56" s="290"/>
      <c r="IMT56" s="290"/>
      <c r="IMU56" s="290"/>
      <c r="IMV56" s="290"/>
      <c r="IMW56" s="290"/>
      <c r="IMX56" s="290"/>
      <c r="IMY56" s="290"/>
      <c r="IMZ56" s="290"/>
      <c r="INA56" s="290"/>
      <c r="INB56" s="290"/>
      <c r="INC56" s="290"/>
      <c r="IND56" s="290"/>
      <c r="INE56" s="290"/>
      <c r="INF56" s="290"/>
      <c r="ING56" s="290"/>
      <c r="INH56" s="290"/>
      <c r="INI56" s="290"/>
      <c r="INJ56" s="290"/>
      <c r="INK56" s="290"/>
      <c r="INL56" s="290"/>
      <c r="INM56" s="290"/>
      <c r="INN56" s="290"/>
      <c r="INO56" s="290"/>
      <c r="INP56" s="290"/>
      <c r="INQ56" s="290"/>
      <c r="INR56" s="290"/>
      <c r="INS56" s="290"/>
      <c r="INT56" s="290"/>
      <c r="INU56" s="290"/>
      <c r="INV56" s="290"/>
      <c r="INW56" s="290"/>
      <c r="INX56" s="290"/>
      <c r="INY56" s="290"/>
      <c r="INZ56" s="290"/>
      <c r="IOA56" s="290"/>
      <c r="IOB56" s="290"/>
      <c r="IOC56" s="290"/>
      <c r="IOD56" s="290"/>
      <c r="IOE56" s="290"/>
      <c r="IOF56" s="290"/>
      <c r="IOG56" s="290"/>
      <c r="IOH56" s="290"/>
      <c r="IOI56" s="290"/>
      <c r="IOJ56" s="290"/>
      <c r="IOK56" s="290"/>
      <c r="IOL56" s="290"/>
      <c r="IOM56" s="290"/>
      <c r="ION56" s="290"/>
      <c r="IOO56" s="290"/>
      <c r="IOP56" s="290"/>
      <c r="IOQ56" s="290"/>
      <c r="IOR56" s="290"/>
      <c r="IOS56" s="290"/>
      <c r="IOT56" s="290"/>
      <c r="IOU56" s="290"/>
      <c r="IOV56" s="290"/>
      <c r="IOW56" s="290"/>
      <c r="IOX56" s="290"/>
      <c r="IOY56" s="290"/>
      <c r="IOZ56" s="290"/>
      <c r="IPA56" s="290"/>
      <c r="IPB56" s="290"/>
      <c r="IPC56" s="290"/>
      <c r="IPD56" s="290"/>
      <c r="IPE56" s="290"/>
      <c r="IPF56" s="290"/>
      <c r="IPG56" s="290"/>
      <c r="IPH56" s="290"/>
      <c r="IPI56" s="290"/>
      <c r="IPJ56" s="290"/>
      <c r="IPK56" s="290"/>
      <c r="IPL56" s="290"/>
      <c r="IPM56" s="290"/>
      <c r="IPN56" s="290"/>
      <c r="IPO56" s="290"/>
      <c r="IPP56" s="290"/>
      <c r="IPQ56" s="290"/>
      <c r="IPR56" s="290"/>
      <c r="IPS56" s="290"/>
      <c r="IPT56" s="290"/>
      <c r="IPU56" s="290"/>
      <c r="IPV56" s="290"/>
      <c r="IPW56" s="290"/>
      <c r="IPX56" s="290"/>
      <c r="IPY56" s="290"/>
      <c r="IPZ56" s="290"/>
      <c r="IQA56" s="290"/>
      <c r="IQB56" s="290"/>
      <c r="IQC56" s="290"/>
      <c r="IQD56" s="290"/>
      <c r="IQE56" s="290"/>
      <c r="IQF56" s="290"/>
      <c r="IQG56" s="290"/>
      <c r="IQH56" s="290"/>
      <c r="IQI56" s="290"/>
      <c r="IQJ56" s="290"/>
      <c r="IQK56" s="290"/>
      <c r="IQL56" s="290"/>
      <c r="IQM56" s="290"/>
      <c r="IQN56" s="290"/>
      <c r="IQO56" s="290"/>
      <c r="IQP56" s="290"/>
      <c r="IQQ56" s="290"/>
      <c r="IQR56" s="290"/>
      <c r="IQS56" s="290"/>
      <c r="IQT56" s="290"/>
      <c r="IQU56" s="290"/>
      <c r="IQV56" s="290"/>
      <c r="IQW56" s="290"/>
      <c r="IQX56" s="290"/>
      <c r="IQY56" s="290"/>
      <c r="IQZ56" s="290"/>
      <c r="IRA56" s="290"/>
      <c r="IRB56" s="290"/>
      <c r="IRC56" s="290"/>
      <c r="IRD56" s="290"/>
      <c r="IRE56" s="290"/>
      <c r="IRF56" s="290"/>
      <c r="IRG56" s="290"/>
      <c r="IRH56" s="290"/>
      <c r="IRI56" s="290"/>
      <c r="IRJ56" s="290"/>
      <c r="IRK56" s="290"/>
      <c r="IRL56" s="290"/>
      <c r="IRM56" s="290"/>
      <c r="IRN56" s="290"/>
      <c r="IRO56" s="290"/>
      <c r="IRP56" s="290"/>
      <c r="IRQ56" s="290"/>
      <c r="IRR56" s="290"/>
      <c r="IRS56" s="290"/>
      <c r="IRT56" s="290"/>
      <c r="IRU56" s="290"/>
      <c r="IRV56" s="290"/>
      <c r="IRW56" s="290"/>
      <c r="IRX56" s="290"/>
      <c r="IRY56" s="290"/>
      <c r="IRZ56" s="290"/>
      <c r="ISA56" s="290"/>
      <c r="ISB56" s="290"/>
      <c r="ISC56" s="290"/>
      <c r="ISD56" s="290"/>
      <c r="ISE56" s="290"/>
      <c r="ISF56" s="290"/>
      <c r="ISG56" s="290"/>
      <c r="ISH56" s="290"/>
      <c r="ISI56" s="290"/>
      <c r="ISJ56" s="290"/>
      <c r="ISK56" s="290"/>
      <c r="ISL56" s="290"/>
      <c r="ISM56" s="290"/>
      <c r="ISN56" s="290"/>
      <c r="ISO56" s="290"/>
      <c r="ISP56" s="290"/>
      <c r="ISQ56" s="290"/>
      <c r="ISR56" s="290"/>
      <c r="ISS56" s="290"/>
      <c r="IST56" s="290"/>
      <c r="ISU56" s="290"/>
      <c r="ISV56" s="290"/>
      <c r="ISW56" s="290"/>
      <c r="ISX56" s="290"/>
      <c r="ISY56" s="290"/>
      <c r="ISZ56" s="290"/>
      <c r="ITA56" s="290"/>
      <c r="ITB56" s="290"/>
      <c r="ITC56" s="290"/>
      <c r="ITD56" s="290"/>
      <c r="ITE56" s="290"/>
      <c r="ITF56" s="290"/>
      <c r="ITG56" s="290"/>
      <c r="ITH56" s="290"/>
      <c r="ITI56" s="290"/>
      <c r="ITJ56" s="290"/>
      <c r="ITK56" s="290"/>
      <c r="ITL56" s="290"/>
      <c r="ITM56" s="290"/>
      <c r="ITN56" s="290"/>
      <c r="ITO56" s="290"/>
      <c r="ITP56" s="290"/>
      <c r="ITQ56" s="290"/>
      <c r="ITR56" s="290"/>
      <c r="ITS56" s="290"/>
      <c r="ITT56" s="290"/>
      <c r="ITU56" s="290"/>
      <c r="ITV56" s="290"/>
      <c r="ITW56" s="290"/>
      <c r="ITX56" s="290"/>
      <c r="ITY56" s="290"/>
      <c r="ITZ56" s="290"/>
      <c r="IUA56" s="290"/>
      <c r="IUB56" s="290"/>
      <c r="IUC56" s="290"/>
      <c r="IUD56" s="290"/>
      <c r="IUE56" s="290"/>
      <c r="IUF56" s="290"/>
      <c r="IUG56" s="290"/>
      <c r="IUH56" s="290"/>
      <c r="IUI56" s="290"/>
      <c r="IUJ56" s="290"/>
      <c r="IUK56" s="290"/>
      <c r="IUL56" s="290"/>
      <c r="IUM56" s="290"/>
      <c r="IUN56" s="290"/>
      <c r="IUO56" s="290"/>
      <c r="IUP56" s="290"/>
      <c r="IUQ56" s="290"/>
      <c r="IUR56" s="290"/>
      <c r="IUS56" s="290"/>
      <c r="IUT56" s="290"/>
      <c r="IUU56" s="290"/>
      <c r="IUV56" s="290"/>
      <c r="IUW56" s="290"/>
      <c r="IUX56" s="290"/>
      <c r="IUY56" s="290"/>
      <c r="IUZ56" s="290"/>
      <c r="IVA56" s="290"/>
      <c r="IVB56" s="290"/>
      <c r="IVC56" s="290"/>
      <c r="IVD56" s="290"/>
      <c r="IVE56" s="290"/>
      <c r="IVF56" s="290"/>
      <c r="IVG56" s="290"/>
      <c r="IVH56" s="290"/>
      <c r="IVI56" s="290"/>
      <c r="IVJ56" s="290"/>
      <c r="IVK56" s="290"/>
      <c r="IVL56" s="290"/>
      <c r="IVM56" s="290"/>
      <c r="IVN56" s="290"/>
      <c r="IVO56" s="290"/>
      <c r="IVP56" s="290"/>
      <c r="IVQ56" s="290"/>
      <c r="IVR56" s="290"/>
      <c r="IVS56" s="290"/>
      <c r="IVT56" s="290"/>
      <c r="IVU56" s="290"/>
      <c r="IVV56" s="290"/>
      <c r="IVW56" s="290"/>
      <c r="IVX56" s="290"/>
      <c r="IVY56" s="290"/>
      <c r="IVZ56" s="290"/>
      <c r="IWA56" s="290"/>
      <c r="IWB56" s="290"/>
      <c r="IWC56" s="290"/>
      <c r="IWD56" s="290"/>
      <c r="IWE56" s="290"/>
      <c r="IWF56" s="290"/>
      <c r="IWG56" s="290"/>
      <c r="IWH56" s="290"/>
      <c r="IWI56" s="290"/>
      <c r="IWJ56" s="290"/>
      <c r="IWK56" s="290"/>
      <c r="IWL56" s="290"/>
      <c r="IWM56" s="290"/>
      <c r="IWN56" s="290"/>
      <c r="IWO56" s="290"/>
      <c r="IWP56" s="290"/>
      <c r="IWQ56" s="290"/>
      <c r="IWR56" s="290"/>
      <c r="IWS56" s="290"/>
      <c r="IWT56" s="290"/>
      <c r="IWU56" s="290"/>
      <c r="IWV56" s="290"/>
      <c r="IWW56" s="290"/>
      <c r="IWX56" s="290"/>
      <c r="IWY56" s="290"/>
      <c r="IWZ56" s="290"/>
      <c r="IXA56" s="290"/>
      <c r="IXB56" s="290"/>
      <c r="IXC56" s="290"/>
      <c r="IXD56" s="290"/>
      <c r="IXE56" s="290"/>
      <c r="IXF56" s="290"/>
      <c r="IXG56" s="290"/>
      <c r="IXH56" s="290"/>
      <c r="IXI56" s="290"/>
      <c r="IXJ56" s="290"/>
      <c r="IXK56" s="290"/>
      <c r="IXL56" s="290"/>
      <c r="IXM56" s="290"/>
      <c r="IXN56" s="290"/>
      <c r="IXO56" s="290"/>
      <c r="IXP56" s="290"/>
      <c r="IXQ56" s="290"/>
      <c r="IXR56" s="290"/>
      <c r="IXS56" s="290"/>
      <c r="IXT56" s="290"/>
      <c r="IXU56" s="290"/>
      <c r="IXV56" s="290"/>
      <c r="IXW56" s="290"/>
      <c r="IXX56" s="290"/>
      <c r="IXY56" s="290"/>
      <c r="IXZ56" s="290"/>
      <c r="IYA56" s="290"/>
      <c r="IYB56" s="290"/>
      <c r="IYC56" s="290"/>
      <c r="IYD56" s="290"/>
      <c r="IYE56" s="290"/>
      <c r="IYF56" s="290"/>
      <c r="IYG56" s="290"/>
      <c r="IYH56" s="290"/>
      <c r="IYI56" s="290"/>
      <c r="IYJ56" s="290"/>
      <c r="IYK56" s="290"/>
      <c r="IYL56" s="290"/>
      <c r="IYM56" s="290"/>
      <c r="IYN56" s="290"/>
      <c r="IYO56" s="290"/>
      <c r="IYP56" s="290"/>
      <c r="IYQ56" s="290"/>
      <c r="IYR56" s="290"/>
      <c r="IYS56" s="290"/>
      <c r="IYT56" s="290"/>
      <c r="IYU56" s="290"/>
      <c r="IYV56" s="290"/>
      <c r="IYW56" s="290"/>
      <c r="IYX56" s="290"/>
      <c r="IYY56" s="290"/>
      <c r="IYZ56" s="290"/>
      <c r="IZA56" s="290"/>
      <c r="IZB56" s="290"/>
      <c r="IZC56" s="290"/>
      <c r="IZD56" s="290"/>
      <c r="IZE56" s="290"/>
      <c r="IZF56" s="290"/>
      <c r="IZG56" s="290"/>
      <c r="IZH56" s="290"/>
      <c r="IZI56" s="290"/>
      <c r="IZJ56" s="290"/>
      <c r="IZK56" s="290"/>
      <c r="IZL56" s="290"/>
      <c r="IZM56" s="290"/>
      <c r="IZN56" s="290"/>
      <c r="IZO56" s="290"/>
      <c r="IZP56" s="290"/>
      <c r="IZQ56" s="290"/>
      <c r="IZR56" s="290"/>
      <c r="IZS56" s="290"/>
      <c r="IZT56" s="290"/>
      <c r="IZU56" s="290"/>
      <c r="IZV56" s="290"/>
      <c r="IZW56" s="290"/>
      <c r="IZX56" s="290"/>
      <c r="IZY56" s="290"/>
      <c r="IZZ56" s="290"/>
      <c r="JAA56" s="290"/>
      <c r="JAB56" s="290"/>
      <c r="JAC56" s="290"/>
      <c r="JAD56" s="290"/>
      <c r="JAE56" s="290"/>
      <c r="JAF56" s="290"/>
      <c r="JAG56" s="290"/>
      <c r="JAH56" s="290"/>
      <c r="JAI56" s="290"/>
      <c r="JAJ56" s="290"/>
      <c r="JAK56" s="290"/>
      <c r="JAL56" s="290"/>
      <c r="JAM56" s="290"/>
      <c r="JAN56" s="290"/>
      <c r="JAO56" s="290"/>
      <c r="JAP56" s="290"/>
      <c r="JAQ56" s="290"/>
      <c r="JAR56" s="290"/>
      <c r="JAS56" s="290"/>
      <c r="JAT56" s="290"/>
      <c r="JAU56" s="290"/>
      <c r="JAV56" s="290"/>
      <c r="JAW56" s="290"/>
      <c r="JAX56" s="290"/>
      <c r="JAY56" s="290"/>
      <c r="JAZ56" s="290"/>
      <c r="JBA56" s="290"/>
      <c r="JBB56" s="290"/>
      <c r="JBC56" s="290"/>
      <c r="JBD56" s="290"/>
      <c r="JBE56" s="290"/>
      <c r="JBF56" s="290"/>
      <c r="JBG56" s="290"/>
      <c r="JBH56" s="290"/>
      <c r="JBI56" s="290"/>
      <c r="JBJ56" s="290"/>
      <c r="JBK56" s="290"/>
      <c r="JBL56" s="290"/>
      <c r="JBM56" s="290"/>
      <c r="JBN56" s="290"/>
      <c r="JBO56" s="290"/>
      <c r="JBP56" s="290"/>
      <c r="JBQ56" s="290"/>
      <c r="JBR56" s="290"/>
      <c r="JBS56" s="290"/>
      <c r="JBT56" s="290"/>
      <c r="JBU56" s="290"/>
      <c r="JBV56" s="290"/>
      <c r="JBW56" s="290"/>
      <c r="JBX56" s="290"/>
      <c r="JBY56" s="290"/>
      <c r="JBZ56" s="290"/>
      <c r="JCA56" s="290"/>
      <c r="JCB56" s="290"/>
      <c r="JCC56" s="290"/>
      <c r="JCD56" s="290"/>
      <c r="JCE56" s="290"/>
      <c r="JCF56" s="290"/>
      <c r="JCG56" s="290"/>
      <c r="JCH56" s="290"/>
      <c r="JCI56" s="290"/>
      <c r="JCJ56" s="290"/>
      <c r="JCK56" s="290"/>
      <c r="JCL56" s="290"/>
      <c r="JCM56" s="290"/>
      <c r="JCN56" s="290"/>
      <c r="JCO56" s="290"/>
      <c r="JCP56" s="290"/>
      <c r="JCQ56" s="290"/>
      <c r="JCR56" s="290"/>
      <c r="JCS56" s="290"/>
      <c r="JCT56" s="290"/>
      <c r="JCU56" s="290"/>
      <c r="JCV56" s="290"/>
      <c r="JCW56" s="290"/>
      <c r="JCX56" s="290"/>
      <c r="JCY56" s="290"/>
      <c r="JCZ56" s="290"/>
      <c r="JDA56" s="290"/>
      <c r="JDB56" s="290"/>
      <c r="JDC56" s="290"/>
      <c r="JDD56" s="290"/>
      <c r="JDE56" s="290"/>
      <c r="JDF56" s="290"/>
      <c r="JDG56" s="290"/>
      <c r="JDH56" s="290"/>
      <c r="JDI56" s="290"/>
      <c r="JDJ56" s="290"/>
      <c r="JDK56" s="290"/>
      <c r="JDL56" s="290"/>
      <c r="JDM56" s="290"/>
      <c r="JDN56" s="290"/>
      <c r="JDO56" s="290"/>
      <c r="JDP56" s="290"/>
      <c r="JDQ56" s="290"/>
      <c r="JDR56" s="290"/>
      <c r="JDS56" s="290"/>
      <c r="JDT56" s="290"/>
      <c r="JDU56" s="290"/>
      <c r="JDV56" s="290"/>
      <c r="JDW56" s="290"/>
      <c r="JDX56" s="290"/>
      <c r="JDY56" s="290"/>
      <c r="JDZ56" s="290"/>
      <c r="JEA56" s="290"/>
      <c r="JEB56" s="290"/>
      <c r="JEC56" s="290"/>
      <c r="JED56" s="290"/>
      <c r="JEE56" s="290"/>
      <c r="JEF56" s="290"/>
      <c r="JEG56" s="290"/>
      <c r="JEH56" s="290"/>
      <c r="JEI56" s="290"/>
      <c r="JEJ56" s="290"/>
      <c r="JEK56" s="290"/>
      <c r="JEL56" s="290"/>
      <c r="JEM56" s="290"/>
      <c r="JEN56" s="290"/>
      <c r="JEO56" s="290"/>
      <c r="JEP56" s="290"/>
      <c r="JEQ56" s="290"/>
      <c r="JER56" s="290"/>
      <c r="JES56" s="290"/>
      <c r="JET56" s="290"/>
      <c r="JEU56" s="290"/>
      <c r="JEV56" s="290"/>
      <c r="JEW56" s="290"/>
      <c r="JEX56" s="290"/>
      <c r="JEY56" s="290"/>
      <c r="JEZ56" s="290"/>
      <c r="JFA56" s="290"/>
      <c r="JFB56" s="290"/>
      <c r="JFC56" s="290"/>
      <c r="JFD56" s="290"/>
      <c r="JFE56" s="290"/>
      <c r="JFF56" s="290"/>
      <c r="JFG56" s="290"/>
      <c r="JFH56" s="290"/>
      <c r="JFI56" s="290"/>
      <c r="JFJ56" s="290"/>
      <c r="JFK56" s="290"/>
      <c r="JFL56" s="290"/>
      <c r="JFM56" s="290"/>
      <c r="JFN56" s="290"/>
      <c r="JFO56" s="290"/>
      <c r="JFP56" s="290"/>
      <c r="JFQ56" s="290"/>
      <c r="JFR56" s="290"/>
      <c r="JFS56" s="290"/>
      <c r="JFT56" s="290"/>
      <c r="JFU56" s="290"/>
      <c r="JFV56" s="290"/>
      <c r="JFW56" s="290"/>
      <c r="JFX56" s="290"/>
      <c r="JFY56" s="290"/>
      <c r="JFZ56" s="290"/>
      <c r="JGA56" s="290"/>
      <c r="JGB56" s="290"/>
      <c r="JGC56" s="290"/>
      <c r="JGD56" s="290"/>
      <c r="JGE56" s="290"/>
      <c r="JGF56" s="290"/>
      <c r="JGG56" s="290"/>
      <c r="JGH56" s="290"/>
      <c r="JGI56" s="290"/>
      <c r="JGJ56" s="290"/>
      <c r="JGK56" s="290"/>
      <c r="JGL56" s="290"/>
      <c r="JGM56" s="290"/>
      <c r="JGN56" s="290"/>
      <c r="JGO56" s="290"/>
      <c r="JGP56" s="290"/>
      <c r="JGQ56" s="290"/>
      <c r="JGR56" s="290"/>
      <c r="JGS56" s="290"/>
      <c r="JGT56" s="290"/>
      <c r="JGU56" s="290"/>
      <c r="JGV56" s="290"/>
      <c r="JGW56" s="290"/>
      <c r="JGX56" s="290"/>
      <c r="JGY56" s="290"/>
      <c r="JGZ56" s="290"/>
      <c r="JHA56" s="290"/>
      <c r="JHB56" s="290"/>
      <c r="JHC56" s="290"/>
      <c r="JHD56" s="290"/>
      <c r="JHE56" s="290"/>
      <c r="JHF56" s="290"/>
      <c r="JHG56" s="290"/>
      <c r="JHH56" s="290"/>
      <c r="JHI56" s="290"/>
      <c r="JHJ56" s="290"/>
      <c r="JHK56" s="290"/>
      <c r="JHL56" s="290"/>
      <c r="JHM56" s="290"/>
      <c r="JHN56" s="290"/>
      <c r="JHO56" s="290"/>
      <c r="JHP56" s="290"/>
      <c r="JHQ56" s="290"/>
      <c r="JHR56" s="290"/>
      <c r="JHS56" s="290"/>
      <c r="JHT56" s="290"/>
      <c r="JHU56" s="290"/>
      <c r="JHV56" s="290"/>
      <c r="JHW56" s="290"/>
      <c r="JHX56" s="290"/>
      <c r="JHY56" s="290"/>
      <c r="JHZ56" s="290"/>
      <c r="JIA56" s="290"/>
      <c r="JIB56" s="290"/>
      <c r="JIC56" s="290"/>
      <c r="JID56" s="290"/>
      <c r="JIE56" s="290"/>
      <c r="JIF56" s="290"/>
      <c r="JIG56" s="290"/>
      <c r="JIH56" s="290"/>
      <c r="JII56" s="290"/>
      <c r="JIJ56" s="290"/>
      <c r="JIK56" s="290"/>
      <c r="JIL56" s="290"/>
      <c r="JIM56" s="290"/>
      <c r="JIN56" s="290"/>
      <c r="JIO56" s="290"/>
      <c r="JIP56" s="290"/>
      <c r="JIQ56" s="290"/>
      <c r="JIR56" s="290"/>
      <c r="JIS56" s="290"/>
      <c r="JIT56" s="290"/>
      <c r="JIU56" s="290"/>
      <c r="JIV56" s="290"/>
      <c r="JIW56" s="290"/>
      <c r="JIX56" s="290"/>
      <c r="JIY56" s="290"/>
      <c r="JIZ56" s="290"/>
      <c r="JJA56" s="290"/>
      <c r="JJB56" s="290"/>
      <c r="JJC56" s="290"/>
      <c r="JJD56" s="290"/>
      <c r="JJE56" s="290"/>
      <c r="JJF56" s="290"/>
      <c r="JJG56" s="290"/>
      <c r="JJH56" s="290"/>
      <c r="JJI56" s="290"/>
      <c r="JJJ56" s="290"/>
      <c r="JJK56" s="290"/>
      <c r="JJL56" s="290"/>
      <c r="JJM56" s="290"/>
      <c r="JJN56" s="290"/>
      <c r="JJO56" s="290"/>
      <c r="JJP56" s="290"/>
      <c r="JJQ56" s="290"/>
      <c r="JJR56" s="290"/>
      <c r="JJS56" s="290"/>
      <c r="JJT56" s="290"/>
      <c r="JJU56" s="290"/>
      <c r="JJV56" s="290"/>
      <c r="JJW56" s="290"/>
      <c r="JJX56" s="290"/>
      <c r="JJY56" s="290"/>
      <c r="JJZ56" s="290"/>
      <c r="JKA56" s="290"/>
      <c r="JKB56" s="290"/>
      <c r="JKC56" s="290"/>
      <c r="JKD56" s="290"/>
      <c r="JKE56" s="290"/>
      <c r="JKF56" s="290"/>
      <c r="JKG56" s="290"/>
      <c r="JKH56" s="290"/>
      <c r="JKI56" s="290"/>
      <c r="JKJ56" s="290"/>
      <c r="JKK56" s="290"/>
      <c r="JKL56" s="290"/>
      <c r="JKM56" s="290"/>
      <c r="JKN56" s="290"/>
      <c r="JKO56" s="290"/>
      <c r="JKP56" s="290"/>
      <c r="JKQ56" s="290"/>
      <c r="JKR56" s="290"/>
      <c r="JKS56" s="290"/>
      <c r="JKT56" s="290"/>
      <c r="JKU56" s="290"/>
      <c r="JKV56" s="290"/>
      <c r="JKW56" s="290"/>
      <c r="JKX56" s="290"/>
      <c r="JKY56" s="290"/>
      <c r="JKZ56" s="290"/>
      <c r="JLA56" s="290"/>
      <c r="JLB56" s="290"/>
      <c r="JLC56" s="290"/>
      <c r="JLD56" s="290"/>
      <c r="JLE56" s="290"/>
      <c r="JLF56" s="290"/>
      <c r="JLG56" s="290"/>
      <c r="JLH56" s="290"/>
      <c r="JLI56" s="290"/>
      <c r="JLJ56" s="290"/>
      <c r="JLK56" s="290"/>
      <c r="JLL56" s="290"/>
      <c r="JLM56" s="290"/>
      <c r="JLN56" s="290"/>
      <c r="JLO56" s="290"/>
      <c r="JLP56" s="290"/>
      <c r="JLQ56" s="290"/>
      <c r="JLR56" s="290"/>
      <c r="JLS56" s="290"/>
      <c r="JLT56" s="290"/>
      <c r="JLU56" s="290"/>
      <c r="JLV56" s="290"/>
      <c r="JLW56" s="290"/>
      <c r="JLX56" s="290"/>
      <c r="JLY56" s="290"/>
      <c r="JLZ56" s="290"/>
      <c r="JMA56" s="290"/>
      <c r="JMB56" s="290"/>
      <c r="JMC56" s="290"/>
      <c r="JMD56" s="290"/>
      <c r="JME56" s="290"/>
      <c r="JMF56" s="290"/>
      <c r="JMG56" s="290"/>
      <c r="JMH56" s="290"/>
      <c r="JMI56" s="290"/>
      <c r="JMJ56" s="290"/>
      <c r="JMK56" s="290"/>
      <c r="JML56" s="290"/>
      <c r="JMM56" s="290"/>
      <c r="JMN56" s="290"/>
      <c r="JMO56" s="290"/>
      <c r="JMP56" s="290"/>
      <c r="JMQ56" s="290"/>
      <c r="JMR56" s="290"/>
      <c r="JMS56" s="290"/>
      <c r="JMT56" s="290"/>
      <c r="JMU56" s="290"/>
      <c r="JMV56" s="290"/>
      <c r="JMW56" s="290"/>
      <c r="JMX56" s="290"/>
      <c r="JMY56" s="290"/>
      <c r="JMZ56" s="290"/>
      <c r="JNA56" s="290"/>
      <c r="JNB56" s="290"/>
      <c r="JNC56" s="290"/>
      <c r="JND56" s="290"/>
      <c r="JNE56" s="290"/>
      <c r="JNF56" s="290"/>
      <c r="JNG56" s="290"/>
      <c r="JNH56" s="290"/>
      <c r="JNI56" s="290"/>
      <c r="JNJ56" s="290"/>
      <c r="JNK56" s="290"/>
      <c r="JNL56" s="290"/>
      <c r="JNM56" s="290"/>
      <c r="JNN56" s="290"/>
      <c r="JNO56" s="290"/>
      <c r="JNP56" s="290"/>
      <c r="JNQ56" s="290"/>
      <c r="JNR56" s="290"/>
      <c r="JNS56" s="290"/>
      <c r="JNT56" s="290"/>
      <c r="JNU56" s="290"/>
      <c r="JNV56" s="290"/>
      <c r="JNW56" s="290"/>
      <c r="JNX56" s="290"/>
      <c r="JNY56" s="290"/>
      <c r="JNZ56" s="290"/>
      <c r="JOA56" s="290"/>
      <c r="JOB56" s="290"/>
      <c r="JOC56" s="290"/>
      <c r="JOD56" s="290"/>
      <c r="JOE56" s="290"/>
      <c r="JOF56" s="290"/>
      <c r="JOG56" s="290"/>
      <c r="JOH56" s="290"/>
      <c r="JOI56" s="290"/>
      <c r="JOJ56" s="290"/>
      <c r="JOK56" s="290"/>
      <c r="JOL56" s="290"/>
      <c r="JOM56" s="290"/>
      <c r="JON56" s="290"/>
      <c r="JOO56" s="290"/>
      <c r="JOP56" s="290"/>
      <c r="JOQ56" s="290"/>
      <c r="JOR56" s="290"/>
      <c r="JOS56" s="290"/>
      <c r="JOT56" s="290"/>
      <c r="JOU56" s="290"/>
      <c r="JOV56" s="290"/>
      <c r="JOW56" s="290"/>
      <c r="JOX56" s="290"/>
      <c r="JOY56" s="290"/>
      <c r="JOZ56" s="290"/>
      <c r="JPA56" s="290"/>
      <c r="JPB56" s="290"/>
      <c r="JPC56" s="290"/>
      <c r="JPD56" s="290"/>
      <c r="JPE56" s="290"/>
      <c r="JPF56" s="290"/>
      <c r="JPG56" s="290"/>
      <c r="JPH56" s="290"/>
      <c r="JPI56" s="290"/>
      <c r="JPJ56" s="290"/>
      <c r="JPK56" s="290"/>
      <c r="JPL56" s="290"/>
      <c r="JPM56" s="290"/>
      <c r="JPN56" s="290"/>
      <c r="JPO56" s="290"/>
      <c r="JPP56" s="290"/>
      <c r="JPQ56" s="290"/>
      <c r="JPR56" s="290"/>
      <c r="JPS56" s="290"/>
      <c r="JPT56" s="290"/>
      <c r="JPU56" s="290"/>
      <c r="JPV56" s="290"/>
      <c r="JPW56" s="290"/>
      <c r="JPX56" s="290"/>
      <c r="JPY56" s="290"/>
      <c r="JPZ56" s="290"/>
      <c r="JQA56" s="290"/>
      <c r="JQB56" s="290"/>
      <c r="JQC56" s="290"/>
      <c r="JQD56" s="290"/>
      <c r="JQE56" s="290"/>
      <c r="JQF56" s="290"/>
      <c r="JQG56" s="290"/>
      <c r="JQH56" s="290"/>
      <c r="JQI56" s="290"/>
      <c r="JQJ56" s="290"/>
      <c r="JQK56" s="290"/>
      <c r="JQL56" s="290"/>
      <c r="JQM56" s="290"/>
      <c r="JQN56" s="290"/>
      <c r="JQO56" s="290"/>
      <c r="JQP56" s="290"/>
      <c r="JQQ56" s="290"/>
      <c r="JQR56" s="290"/>
      <c r="JQS56" s="290"/>
      <c r="JQT56" s="290"/>
      <c r="JQU56" s="290"/>
      <c r="JQV56" s="290"/>
      <c r="JQW56" s="290"/>
      <c r="JQX56" s="290"/>
      <c r="JQY56" s="290"/>
      <c r="JQZ56" s="290"/>
      <c r="JRA56" s="290"/>
      <c r="JRB56" s="290"/>
      <c r="JRC56" s="290"/>
      <c r="JRD56" s="290"/>
      <c r="JRE56" s="290"/>
      <c r="JRF56" s="290"/>
      <c r="JRG56" s="290"/>
      <c r="JRH56" s="290"/>
      <c r="JRI56" s="290"/>
      <c r="JRJ56" s="290"/>
      <c r="JRK56" s="290"/>
      <c r="JRL56" s="290"/>
      <c r="JRM56" s="290"/>
      <c r="JRN56" s="290"/>
      <c r="JRO56" s="290"/>
      <c r="JRP56" s="290"/>
      <c r="JRQ56" s="290"/>
      <c r="JRR56" s="290"/>
      <c r="JRS56" s="290"/>
      <c r="JRT56" s="290"/>
      <c r="JRU56" s="290"/>
      <c r="JRV56" s="290"/>
      <c r="JRW56" s="290"/>
      <c r="JRX56" s="290"/>
      <c r="JRY56" s="290"/>
      <c r="JRZ56" s="290"/>
      <c r="JSA56" s="290"/>
      <c r="JSB56" s="290"/>
      <c r="JSC56" s="290"/>
      <c r="JSD56" s="290"/>
      <c r="JSE56" s="290"/>
      <c r="JSF56" s="290"/>
      <c r="JSG56" s="290"/>
      <c r="JSH56" s="290"/>
      <c r="JSI56" s="290"/>
      <c r="JSJ56" s="290"/>
      <c r="JSK56" s="290"/>
      <c r="JSL56" s="290"/>
      <c r="JSM56" s="290"/>
      <c r="JSN56" s="290"/>
      <c r="JSO56" s="290"/>
      <c r="JSP56" s="290"/>
      <c r="JSQ56" s="290"/>
      <c r="JSR56" s="290"/>
      <c r="JSS56" s="290"/>
      <c r="JST56" s="290"/>
      <c r="JSU56" s="290"/>
      <c r="JSV56" s="290"/>
      <c r="JSW56" s="290"/>
      <c r="JSX56" s="290"/>
      <c r="JSY56" s="290"/>
      <c r="JSZ56" s="290"/>
      <c r="JTA56" s="290"/>
      <c r="JTB56" s="290"/>
      <c r="JTC56" s="290"/>
      <c r="JTD56" s="290"/>
      <c r="JTE56" s="290"/>
      <c r="JTF56" s="290"/>
      <c r="JTG56" s="290"/>
      <c r="JTH56" s="290"/>
      <c r="JTI56" s="290"/>
      <c r="JTJ56" s="290"/>
      <c r="JTK56" s="290"/>
      <c r="JTL56" s="290"/>
      <c r="JTM56" s="290"/>
      <c r="JTN56" s="290"/>
      <c r="JTO56" s="290"/>
      <c r="JTP56" s="290"/>
      <c r="JTQ56" s="290"/>
      <c r="JTR56" s="290"/>
      <c r="JTS56" s="290"/>
      <c r="JTT56" s="290"/>
      <c r="JTU56" s="290"/>
      <c r="JTV56" s="290"/>
      <c r="JTW56" s="290"/>
      <c r="JTX56" s="290"/>
      <c r="JTY56" s="290"/>
      <c r="JTZ56" s="290"/>
      <c r="JUA56" s="290"/>
      <c r="JUB56" s="290"/>
      <c r="JUC56" s="290"/>
      <c r="JUD56" s="290"/>
      <c r="JUE56" s="290"/>
      <c r="JUF56" s="290"/>
      <c r="JUG56" s="290"/>
      <c r="JUH56" s="290"/>
      <c r="JUI56" s="290"/>
      <c r="JUJ56" s="290"/>
      <c r="JUK56" s="290"/>
      <c r="JUL56" s="290"/>
      <c r="JUM56" s="290"/>
      <c r="JUN56" s="290"/>
      <c r="JUO56" s="290"/>
      <c r="JUP56" s="290"/>
      <c r="JUQ56" s="290"/>
      <c r="JUR56" s="290"/>
      <c r="JUS56" s="290"/>
      <c r="JUT56" s="290"/>
      <c r="JUU56" s="290"/>
      <c r="JUV56" s="290"/>
      <c r="JUW56" s="290"/>
      <c r="JUX56" s="290"/>
      <c r="JUY56" s="290"/>
      <c r="JUZ56" s="290"/>
      <c r="JVA56" s="290"/>
      <c r="JVB56" s="290"/>
      <c r="JVC56" s="290"/>
      <c r="JVD56" s="290"/>
      <c r="JVE56" s="290"/>
      <c r="JVF56" s="290"/>
      <c r="JVG56" s="290"/>
      <c r="JVH56" s="290"/>
      <c r="JVI56" s="290"/>
      <c r="JVJ56" s="290"/>
      <c r="JVK56" s="290"/>
      <c r="JVL56" s="290"/>
      <c r="JVM56" s="290"/>
      <c r="JVN56" s="290"/>
      <c r="JVO56" s="290"/>
      <c r="JVP56" s="290"/>
      <c r="JVQ56" s="290"/>
      <c r="JVR56" s="290"/>
      <c r="JVS56" s="290"/>
      <c r="JVT56" s="290"/>
      <c r="JVU56" s="290"/>
      <c r="JVV56" s="290"/>
      <c r="JVW56" s="290"/>
      <c r="JVX56" s="290"/>
      <c r="JVY56" s="290"/>
      <c r="JVZ56" s="290"/>
      <c r="JWA56" s="290"/>
      <c r="JWB56" s="290"/>
      <c r="JWC56" s="290"/>
      <c r="JWD56" s="290"/>
      <c r="JWE56" s="290"/>
      <c r="JWF56" s="290"/>
      <c r="JWG56" s="290"/>
      <c r="JWH56" s="290"/>
      <c r="JWI56" s="290"/>
      <c r="JWJ56" s="290"/>
      <c r="JWK56" s="290"/>
      <c r="JWL56" s="290"/>
      <c r="JWM56" s="290"/>
      <c r="JWN56" s="290"/>
      <c r="JWO56" s="290"/>
      <c r="JWP56" s="290"/>
      <c r="JWQ56" s="290"/>
      <c r="JWR56" s="290"/>
      <c r="JWS56" s="290"/>
      <c r="JWT56" s="290"/>
      <c r="JWU56" s="290"/>
      <c r="JWV56" s="290"/>
      <c r="JWW56" s="290"/>
      <c r="JWX56" s="290"/>
      <c r="JWY56" s="290"/>
      <c r="JWZ56" s="290"/>
      <c r="JXA56" s="290"/>
      <c r="JXB56" s="290"/>
      <c r="JXC56" s="290"/>
      <c r="JXD56" s="290"/>
      <c r="JXE56" s="290"/>
      <c r="JXF56" s="290"/>
      <c r="JXG56" s="290"/>
      <c r="JXH56" s="290"/>
      <c r="JXI56" s="290"/>
      <c r="JXJ56" s="290"/>
      <c r="JXK56" s="290"/>
      <c r="JXL56" s="290"/>
      <c r="JXM56" s="290"/>
      <c r="JXN56" s="290"/>
      <c r="JXO56" s="290"/>
      <c r="JXP56" s="290"/>
      <c r="JXQ56" s="290"/>
      <c r="JXR56" s="290"/>
      <c r="JXS56" s="290"/>
      <c r="JXT56" s="290"/>
      <c r="JXU56" s="290"/>
      <c r="JXV56" s="290"/>
      <c r="JXW56" s="290"/>
      <c r="JXX56" s="290"/>
      <c r="JXY56" s="290"/>
      <c r="JXZ56" s="290"/>
      <c r="JYA56" s="290"/>
      <c r="JYB56" s="290"/>
      <c r="JYC56" s="290"/>
      <c r="JYD56" s="290"/>
      <c r="JYE56" s="290"/>
      <c r="JYF56" s="290"/>
      <c r="JYG56" s="290"/>
      <c r="JYH56" s="290"/>
      <c r="JYI56" s="290"/>
      <c r="JYJ56" s="290"/>
      <c r="JYK56" s="290"/>
      <c r="JYL56" s="290"/>
      <c r="JYM56" s="290"/>
      <c r="JYN56" s="290"/>
      <c r="JYO56" s="290"/>
      <c r="JYP56" s="290"/>
      <c r="JYQ56" s="290"/>
      <c r="JYR56" s="290"/>
      <c r="JYS56" s="290"/>
      <c r="JYT56" s="290"/>
      <c r="JYU56" s="290"/>
      <c r="JYV56" s="290"/>
      <c r="JYW56" s="290"/>
      <c r="JYX56" s="290"/>
      <c r="JYY56" s="290"/>
      <c r="JYZ56" s="290"/>
      <c r="JZA56" s="290"/>
      <c r="JZB56" s="290"/>
      <c r="JZC56" s="290"/>
      <c r="JZD56" s="290"/>
      <c r="JZE56" s="290"/>
      <c r="JZF56" s="290"/>
      <c r="JZG56" s="290"/>
      <c r="JZH56" s="290"/>
      <c r="JZI56" s="290"/>
      <c r="JZJ56" s="290"/>
      <c r="JZK56" s="290"/>
      <c r="JZL56" s="290"/>
      <c r="JZM56" s="290"/>
      <c r="JZN56" s="290"/>
      <c r="JZO56" s="290"/>
      <c r="JZP56" s="290"/>
      <c r="JZQ56" s="290"/>
      <c r="JZR56" s="290"/>
      <c r="JZS56" s="290"/>
      <c r="JZT56" s="290"/>
      <c r="JZU56" s="290"/>
      <c r="JZV56" s="290"/>
      <c r="JZW56" s="290"/>
      <c r="JZX56" s="290"/>
      <c r="JZY56" s="290"/>
      <c r="JZZ56" s="290"/>
      <c r="KAA56" s="290"/>
      <c r="KAB56" s="290"/>
      <c r="KAC56" s="290"/>
      <c r="KAD56" s="290"/>
      <c r="KAE56" s="290"/>
      <c r="KAF56" s="290"/>
      <c r="KAG56" s="290"/>
      <c r="KAH56" s="290"/>
      <c r="KAI56" s="290"/>
      <c r="KAJ56" s="290"/>
      <c r="KAK56" s="290"/>
      <c r="KAL56" s="290"/>
      <c r="KAM56" s="290"/>
      <c r="KAN56" s="290"/>
      <c r="KAO56" s="290"/>
      <c r="KAP56" s="290"/>
      <c r="KAQ56" s="290"/>
      <c r="KAR56" s="290"/>
      <c r="KAS56" s="290"/>
      <c r="KAT56" s="290"/>
      <c r="KAU56" s="290"/>
      <c r="KAV56" s="290"/>
      <c r="KAW56" s="290"/>
      <c r="KAX56" s="290"/>
      <c r="KAY56" s="290"/>
      <c r="KAZ56" s="290"/>
      <c r="KBA56" s="290"/>
      <c r="KBB56" s="290"/>
      <c r="KBC56" s="290"/>
      <c r="KBD56" s="290"/>
      <c r="KBE56" s="290"/>
      <c r="KBF56" s="290"/>
      <c r="KBG56" s="290"/>
      <c r="KBH56" s="290"/>
      <c r="KBI56" s="290"/>
      <c r="KBJ56" s="290"/>
      <c r="KBK56" s="290"/>
      <c r="KBL56" s="290"/>
      <c r="KBM56" s="290"/>
      <c r="KBN56" s="290"/>
      <c r="KBO56" s="290"/>
      <c r="KBP56" s="290"/>
      <c r="KBQ56" s="290"/>
      <c r="KBR56" s="290"/>
      <c r="KBS56" s="290"/>
      <c r="KBT56" s="290"/>
      <c r="KBU56" s="290"/>
      <c r="KBV56" s="290"/>
      <c r="KBW56" s="290"/>
      <c r="KBX56" s="290"/>
      <c r="KBY56" s="290"/>
      <c r="KBZ56" s="290"/>
      <c r="KCA56" s="290"/>
      <c r="KCB56" s="290"/>
      <c r="KCC56" s="290"/>
      <c r="KCD56" s="290"/>
      <c r="KCE56" s="290"/>
      <c r="KCF56" s="290"/>
      <c r="KCG56" s="290"/>
      <c r="KCH56" s="290"/>
      <c r="KCI56" s="290"/>
      <c r="KCJ56" s="290"/>
      <c r="KCK56" s="290"/>
      <c r="KCL56" s="290"/>
      <c r="KCM56" s="290"/>
      <c r="KCN56" s="290"/>
      <c r="KCO56" s="290"/>
      <c r="KCP56" s="290"/>
      <c r="KCQ56" s="290"/>
      <c r="KCR56" s="290"/>
      <c r="KCS56" s="290"/>
      <c r="KCT56" s="290"/>
      <c r="KCU56" s="290"/>
      <c r="KCV56" s="290"/>
      <c r="KCW56" s="290"/>
      <c r="KCX56" s="290"/>
      <c r="KCY56" s="290"/>
      <c r="KCZ56" s="290"/>
      <c r="KDA56" s="290"/>
      <c r="KDB56" s="290"/>
      <c r="KDC56" s="290"/>
      <c r="KDD56" s="290"/>
      <c r="KDE56" s="290"/>
      <c r="KDF56" s="290"/>
      <c r="KDG56" s="290"/>
      <c r="KDH56" s="290"/>
      <c r="KDI56" s="290"/>
      <c r="KDJ56" s="290"/>
      <c r="KDK56" s="290"/>
      <c r="KDL56" s="290"/>
      <c r="KDM56" s="290"/>
      <c r="KDN56" s="290"/>
      <c r="KDO56" s="290"/>
      <c r="KDP56" s="290"/>
      <c r="KDQ56" s="290"/>
      <c r="KDR56" s="290"/>
      <c r="KDS56" s="290"/>
      <c r="KDT56" s="290"/>
      <c r="KDU56" s="290"/>
      <c r="KDV56" s="290"/>
      <c r="KDW56" s="290"/>
      <c r="KDX56" s="290"/>
      <c r="KDY56" s="290"/>
      <c r="KDZ56" s="290"/>
      <c r="KEA56" s="290"/>
      <c r="KEB56" s="290"/>
      <c r="KEC56" s="290"/>
      <c r="KED56" s="290"/>
      <c r="KEE56" s="290"/>
      <c r="KEF56" s="290"/>
      <c r="KEG56" s="290"/>
      <c r="KEH56" s="290"/>
      <c r="KEI56" s="290"/>
      <c r="KEJ56" s="290"/>
      <c r="KEK56" s="290"/>
      <c r="KEL56" s="290"/>
      <c r="KEM56" s="290"/>
      <c r="KEN56" s="290"/>
      <c r="KEO56" s="290"/>
      <c r="KEP56" s="290"/>
      <c r="KEQ56" s="290"/>
      <c r="KER56" s="290"/>
      <c r="KES56" s="290"/>
      <c r="KET56" s="290"/>
      <c r="KEU56" s="290"/>
      <c r="KEV56" s="290"/>
      <c r="KEW56" s="290"/>
      <c r="KEX56" s="290"/>
      <c r="KEY56" s="290"/>
      <c r="KEZ56" s="290"/>
      <c r="KFA56" s="290"/>
      <c r="KFB56" s="290"/>
      <c r="KFC56" s="290"/>
      <c r="KFD56" s="290"/>
      <c r="KFE56" s="290"/>
      <c r="KFF56" s="290"/>
      <c r="KFG56" s="290"/>
      <c r="KFH56" s="290"/>
      <c r="KFI56" s="290"/>
      <c r="KFJ56" s="290"/>
      <c r="KFK56" s="290"/>
      <c r="KFL56" s="290"/>
      <c r="KFM56" s="290"/>
      <c r="KFN56" s="290"/>
      <c r="KFO56" s="290"/>
      <c r="KFP56" s="290"/>
      <c r="KFQ56" s="290"/>
      <c r="KFR56" s="290"/>
      <c r="KFS56" s="290"/>
      <c r="KFT56" s="290"/>
      <c r="KFU56" s="290"/>
      <c r="KFV56" s="290"/>
      <c r="KFW56" s="290"/>
      <c r="KFX56" s="290"/>
      <c r="KFY56" s="290"/>
      <c r="KFZ56" s="290"/>
      <c r="KGA56" s="290"/>
      <c r="KGB56" s="290"/>
      <c r="KGC56" s="290"/>
      <c r="KGD56" s="290"/>
      <c r="KGE56" s="290"/>
      <c r="KGF56" s="290"/>
      <c r="KGG56" s="290"/>
      <c r="KGH56" s="290"/>
      <c r="KGI56" s="290"/>
      <c r="KGJ56" s="290"/>
      <c r="KGK56" s="290"/>
      <c r="KGL56" s="290"/>
      <c r="KGM56" s="290"/>
      <c r="KGN56" s="290"/>
      <c r="KGO56" s="290"/>
      <c r="KGP56" s="290"/>
      <c r="KGQ56" s="290"/>
      <c r="KGR56" s="290"/>
      <c r="KGS56" s="290"/>
      <c r="KGT56" s="290"/>
      <c r="KGU56" s="290"/>
      <c r="KGV56" s="290"/>
      <c r="KGW56" s="290"/>
      <c r="KGX56" s="290"/>
      <c r="KGY56" s="290"/>
      <c r="KGZ56" s="290"/>
      <c r="KHA56" s="290"/>
      <c r="KHB56" s="290"/>
      <c r="KHC56" s="290"/>
      <c r="KHD56" s="290"/>
      <c r="KHE56" s="290"/>
      <c r="KHF56" s="290"/>
      <c r="KHG56" s="290"/>
      <c r="KHH56" s="290"/>
      <c r="KHI56" s="290"/>
      <c r="KHJ56" s="290"/>
      <c r="KHK56" s="290"/>
      <c r="KHL56" s="290"/>
      <c r="KHM56" s="290"/>
      <c r="KHN56" s="290"/>
      <c r="KHO56" s="290"/>
      <c r="KHP56" s="290"/>
      <c r="KHQ56" s="290"/>
      <c r="KHR56" s="290"/>
      <c r="KHS56" s="290"/>
      <c r="KHT56" s="290"/>
      <c r="KHU56" s="290"/>
      <c r="KHV56" s="290"/>
      <c r="KHW56" s="290"/>
      <c r="KHX56" s="290"/>
      <c r="KHY56" s="290"/>
      <c r="KHZ56" s="290"/>
      <c r="KIA56" s="290"/>
      <c r="KIB56" s="290"/>
      <c r="KIC56" s="290"/>
      <c r="KID56" s="290"/>
      <c r="KIE56" s="290"/>
      <c r="KIF56" s="290"/>
      <c r="KIG56" s="290"/>
      <c r="KIH56" s="290"/>
      <c r="KII56" s="290"/>
      <c r="KIJ56" s="290"/>
      <c r="KIK56" s="290"/>
      <c r="KIL56" s="290"/>
      <c r="KIM56" s="290"/>
      <c r="KIN56" s="290"/>
      <c r="KIO56" s="290"/>
      <c r="KIP56" s="290"/>
      <c r="KIQ56" s="290"/>
      <c r="KIR56" s="290"/>
      <c r="KIS56" s="290"/>
      <c r="KIT56" s="290"/>
      <c r="KIU56" s="290"/>
      <c r="KIV56" s="290"/>
      <c r="KIW56" s="290"/>
      <c r="KIX56" s="290"/>
      <c r="KIY56" s="290"/>
      <c r="KIZ56" s="290"/>
      <c r="KJA56" s="290"/>
      <c r="KJB56" s="290"/>
      <c r="KJC56" s="290"/>
      <c r="KJD56" s="290"/>
      <c r="KJE56" s="290"/>
      <c r="KJF56" s="290"/>
      <c r="KJG56" s="290"/>
      <c r="KJH56" s="290"/>
      <c r="KJI56" s="290"/>
      <c r="KJJ56" s="290"/>
      <c r="KJK56" s="290"/>
      <c r="KJL56" s="290"/>
      <c r="KJM56" s="290"/>
      <c r="KJN56" s="290"/>
      <c r="KJO56" s="290"/>
      <c r="KJP56" s="290"/>
      <c r="KJQ56" s="290"/>
      <c r="KJR56" s="290"/>
      <c r="KJS56" s="290"/>
      <c r="KJT56" s="290"/>
      <c r="KJU56" s="290"/>
      <c r="KJV56" s="290"/>
      <c r="KJW56" s="290"/>
      <c r="KJX56" s="290"/>
      <c r="KJY56" s="290"/>
      <c r="KJZ56" s="290"/>
      <c r="KKA56" s="290"/>
      <c r="KKB56" s="290"/>
      <c r="KKC56" s="290"/>
      <c r="KKD56" s="290"/>
      <c r="KKE56" s="290"/>
      <c r="KKF56" s="290"/>
      <c r="KKG56" s="290"/>
      <c r="KKH56" s="290"/>
      <c r="KKI56" s="290"/>
      <c r="KKJ56" s="290"/>
      <c r="KKK56" s="290"/>
      <c r="KKL56" s="290"/>
      <c r="KKM56" s="290"/>
      <c r="KKN56" s="290"/>
      <c r="KKO56" s="290"/>
      <c r="KKP56" s="290"/>
      <c r="KKQ56" s="290"/>
      <c r="KKR56" s="290"/>
      <c r="KKS56" s="290"/>
      <c r="KKT56" s="290"/>
      <c r="KKU56" s="290"/>
      <c r="KKV56" s="290"/>
      <c r="KKW56" s="290"/>
      <c r="KKX56" s="290"/>
      <c r="KKY56" s="290"/>
      <c r="KKZ56" s="290"/>
      <c r="KLA56" s="290"/>
      <c r="KLB56" s="290"/>
      <c r="KLC56" s="290"/>
      <c r="KLD56" s="290"/>
      <c r="KLE56" s="290"/>
      <c r="KLF56" s="290"/>
      <c r="KLG56" s="290"/>
      <c r="KLH56" s="290"/>
      <c r="KLI56" s="290"/>
      <c r="KLJ56" s="290"/>
      <c r="KLK56" s="290"/>
      <c r="KLL56" s="290"/>
      <c r="KLM56" s="290"/>
      <c r="KLN56" s="290"/>
      <c r="KLO56" s="290"/>
      <c r="KLP56" s="290"/>
      <c r="KLQ56" s="290"/>
      <c r="KLR56" s="290"/>
      <c r="KLS56" s="290"/>
      <c r="KLT56" s="290"/>
      <c r="KLU56" s="290"/>
      <c r="KLV56" s="290"/>
      <c r="KLW56" s="290"/>
      <c r="KLX56" s="290"/>
      <c r="KLY56" s="290"/>
      <c r="KLZ56" s="290"/>
      <c r="KMA56" s="290"/>
      <c r="KMB56" s="290"/>
      <c r="KMC56" s="290"/>
      <c r="KMD56" s="290"/>
      <c r="KME56" s="290"/>
      <c r="KMF56" s="290"/>
      <c r="KMG56" s="290"/>
      <c r="KMH56" s="290"/>
      <c r="KMI56" s="290"/>
      <c r="KMJ56" s="290"/>
      <c r="KMK56" s="290"/>
      <c r="KML56" s="290"/>
      <c r="KMM56" s="290"/>
      <c r="KMN56" s="290"/>
      <c r="KMO56" s="290"/>
      <c r="KMP56" s="290"/>
      <c r="KMQ56" s="290"/>
      <c r="KMR56" s="290"/>
      <c r="KMS56" s="290"/>
      <c r="KMT56" s="290"/>
      <c r="KMU56" s="290"/>
      <c r="KMV56" s="290"/>
      <c r="KMW56" s="290"/>
      <c r="KMX56" s="290"/>
      <c r="KMY56" s="290"/>
      <c r="KMZ56" s="290"/>
      <c r="KNA56" s="290"/>
      <c r="KNB56" s="290"/>
      <c r="KNC56" s="290"/>
      <c r="KND56" s="290"/>
      <c r="KNE56" s="290"/>
      <c r="KNF56" s="290"/>
      <c r="KNG56" s="290"/>
      <c r="KNH56" s="290"/>
      <c r="KNI56" s="290"/>
      <c r="KNJ56" s="290"/>
      <c r="KNK56" s="290"/>
      <c r="KNL56" s="290"/>
      <c r="KNM56" s="290"/>
      <c r="KNN56" s="290"/>
      <c r="KNO56" s="290"/>
      <c r="KNP56" s="290"/>
      <c r="KNQ56" s="290"/>
      <c r="KNR56" s="290"/>
      <c r="KNS56" s="290"/>
      <c r="KNT56" s="290"/>
      <c r="KNU56" s="290"/>
      <c r="KNV56" s="290"/>
      <c r="KNW56" s="290"/>
      <c r="KNX56" s="290"/>
      <c r="KNY56" s="290"/>
      <c r="KNZ56" s="290"/>
      <c r="KOA56" s="290"/>
      <c r="KOB56" s="290"/>
      <c r="KOC56" s="290"/>
      <c r="KOD56" s="290"/>
      <c r="KOE56" s="290"/>
      <c r="KOF56" s="290"/>
      <c r="KOG56" s="290"/>
      <c r="KOH56" s="290"/>
      <c r="KOI56" s="290"/>
      <c r="KOJ56" s="290"/>
      <c r="KOK56" s="290"/>
      <c r="KOL56" s="290"/>
      <c r="KOM56" s="290"/>
      <c r="KON56" s="290"/>
      <c r="KOO56" s="290"/>
      <c r="KOP56" s="290"/>
      <c r="KOQ56" s="290"/>
      <c r="KOR56" s="290"/>
      <c r="KOS56" s="290"/>
      <c r="KOT56" s="290"/>
      <c r="KOU56" s="290"/>
      <c r="KOV56" s="290"/>
      <c r="KOW56" s="290"/>
      <c r="KOX56" s="290"/>
      <c r="KOY56" s="290"/>
      <c r="KOZ56" s="290"/>
      <c r="KPA56" s="290"/>
      <c r="KPB56" s="290"/>
      <c r="KPC56" s="290"/>
      <c r="KPD56" s="290"/>
      <c r="KPE56" s="290"/>
      <c r="KPF56" s="290"/>
      <c r="KPG56" s="290"/>
      <c r="KPH56" s="290"/>
      <c r="KPI56" s="290"/>
      <c r="KPJ56" s="290"/>
      <c r="KPK56" s="290"/>
      <c r="KPL56" s="290"/>
      <c r="KPM56" s="290"/>
      <c r="KPN56" s="290"/>
      <c r="KPO56" s="290"/>
      <c r="KPP56" s="290"/>
      <c r="KPQ56" s="290"/>
      <c r="KPR56" s="290"/>
      <c r="KPS56" s="290"/>
      <c r="KPT56" s="290"/>
      <c r="KPU56" s="290"/>
      <c r="KPV56" s="290"/>
      <c r="KPW56" s="290"/>
      <c r="KPX56" s="290"/>
      <c r="KPY56" s="290"/>
      <c r="KPZ56" s="290"/>
      <c r="KQA56" s="290"/>
      <c r="KQB56" s="290"/>
      <c r="KQC56" s="290"/>
      <c r="KQD56" s="290"/>
      <c r="KQE56" s="290"/>
      <c r="KQF56" s="290"/>
      <c r="KQG56" s="290"/>
      <c r="KQH56" s="290"/>
      <c r="KQI56" s="290"/>
      <c r="KQJ56" s="290"/>
      <c r="KQK56" s="290"/>
      <c r="KQL56" s="290"/>
      <c r="KQM56" s="290"/>
      <c r="KQN56" s="290"/>
      <c r="KQO56" s="290"/>
      <c r="KQP56" s="290"/>
      <c r="KQQ56" s="290"/>
      <c r="KQR56" s="290"/>
      <c r="KQS56" s="290"/>
      <c r="KQT56" s="290"/>
      <c r="KQU56" s="290"/>
      <c r="KQV56" s="290"/>
      <c r="KQW56" s="290"/>
      <c r="KQX56" s="290"/>
      <c r="KQY56" s="290"/>
      <c r="KQZ56" s="290"/>
      <c r="KRA56" s="290"/>
      <c r="KRB56" s="290"/>
      <c r="KRC56" s="290"/>
      <c r="KRD56" s="290"/>
      <c r="KRE56" s="290"/>
      <c r="KRF56" s="290"/>
      <c r="KRG56" s="290"/>
      <c r="KRH56" s="290"/>
      <c r="KRI56" s="290"/>
      <c r="KRJ56" s="290"/>
      <c r="KRK56" s="290"/>
      <c r="KRL56" s="290"/>
      <c r="KRM56" s="290"/>
      <c r="KRN56" s="290"/>
      <c r="KRO56" s="290"/>
      <c r="KRP56" s="290"/>
      <c r="KRQ56" s="290"/>
      <c r="KRR56" s="290"/>
      <c r="KRS56" s="290"/>
      <c r="KRT56" s="290"/>
      <c r="KRU56" s="290"/>
      <c r="KRV56" s="290"/>
      <c r="KRW56" s="290"/>
      <c r="KRX56" s="290"/>
      <c r="KRY56" s="290"/>
      <c r="KRZ56" s="290"/>
      <c r="KSA56" s="290"/>
      <c r="KSB56" s="290"/>
      <c r="KSC56" s="290"/>
      <c r="KSD56" s="290"/>
      <c r="KSE56" s="290"/>
      <c r="KSF56" s="290"/>
      <c r="KSG56" s="290"/>
      <c r="KSH56" s="290"/>
      <c r="KSI56" s="290"/>
      <c r="KSJ56" s="290"/>
      <c r="KSK56" s="290"/>
      <c r="KSL56" s="290"/>
      <c r="KSM56" s="290"/>
      <c r="KSN56" s="290"/>
      <c r="KSO56" s="290"/>
      <c r="KSP56" s="290"/>
      <c r="KSQ56" s="290"/>
      <c r="KSR56" s="290"/>
      <c r="KSS56" s="290"/>
      <c r="KST56" s="290"/>
      <c r="KSU56" s="290"/>
      <c r="KSV56" s="290"/>
      <c r="KSW56" s="290"/>
      <c r="KSX56" s="290"/>
      <c r="KSY56" s="290"/>
      <c r="KSZ56" s="290"/>
      <c r="KTA56" s="290"/>
      <c r="KTB56" s="290"/>
      <c r="KTC56" s="290"/>
      <c r="KTD56" s="290"/>
      <c r="KTE56" s="290"/>
      <c r="KTF56" s="290"/>
      <c r="KTG56" s="290"/>
      <c r="KTH56" s="290"/>
      <c r="KTI56" s="290"/>
      <c r="KTJ56" s="290"/>
      <c r="KTK56" s="290"/>
      <c r="KTL56" s="290"/>
      <c r="KTM56" s="290"/>
      <c r="KTN56" s="290"/>
      <c r="KTO56" s="290"/>
      <c r="KTP56" s="290"/>
      <c r="KTQ56" s="290"/>
      <c r="KTR56" s="290"/>
      <c r="KTS56" s="290"/>
      <c r="KTT56" s="290"/>
      <c r="KTU56" s="290"/>
      <c r="KTV56" s="290"/>
      <c r="KTW56" s="290"/>
      <c r="KTX56" s="290"/>
      <c r="KTY56" s="290"/>
      <c r="KTZ56" s="290"/>
      <c r="KUA56" s="290"/>
      <c r="KUB56" s="290"/>
      <c r="KUC56" s="290"/>
      <c r="KUD56" s="290"/>
      <c r="KUE56" s="290"/>
      <c r="KUF56" s="290"/>
      <c r="KUG56" s="290"/>
      <c r="KUH56" s="290"/>
      <c r="KUI56" s="290"/>
      <c r="KUJ56" s="290"/>
      <c r="KUK56" s="290"/>
      <c r="KUL56" s="290"/>
      <c r="KUM56" s="290"/>
      <c r="KUN56" s="290"/>
      <c r="KUO56" s="290"/>
      <c r="KUP56" s="290"/>
      <c r="KUQ56" s="290"/>
      <c r="KUR56" s="290"/>
      <c r="KUS56" s="290"/>
      <c r="KUT56" s="290"/>
      <c r="KUU56" s="290"/>
      <c r="KUV56" s="290"/>
      <c r="KUW56" s="290"/>
      <c r="KUX56" s="290"/>
      <c r="KUY56" s="290"/>
      <c r="KUZ56" s="290"/>
      <c r="KVA56" s="290"/>
      <c r="KVB56" s="290"/>
      <c r="KVC56" s="290"/>
      <c r="KVD56" s="290"/>
      <c r="KVE56" s="290"/>
      <c r="KVF56" s="290"/>
      <c r="KVG56" s="290"/>
      <c r="KVH56" s="290"/>
      <c r="KVI56" s="290"/>
      <c r="KVJ56" s="290"/>
      <c r="KVK56" s="290"/>
      <c r="KVL56" s="290"/>
      <c r="KVM56" s="290"/>
      <c r="KVN56" s="290"/>
      <c r="KVO56" s="290"/>
      <c r="KVP56" s="290"/>
      <c r="KVQ56" s="290"/>
      <c r="KVR56" s="290"/>
      <c r="KVS56" s="290"/>
      <c r="KVT56" s="290"/>
      <c r="KVU56" s="290"/>
      <c r="KVV56" s="290"/>
      <c r="KVW56" s="290"/>
      <c r="KVX56" s="290"/>
      <c r="KVY56" s="290"/>
      <c r="KVZ56" s="290"/>
      <c r="KWA56" s="290"/>
      <c r="KWB56" s="290"/>
      <c r="KWC56" s="290"/>
      <c r="KWD56" s="290"/>
      <c r="KWE56" s="290"/>
      <c r="KWF56" s="290"/>
      <c r="KWG56" s="290"/>
      <c r="KWH56" s="290"/>
      <c r="KWI56" s="290"/>
      <c r="KWJ56" s="290"/>
      <c r="KWK56" s="290"/>
      <c r="KWL56" s="290"/>
      <c r="KWM56" s="290"/>
      <c r="KWN56" s="290"/>
      <c r="KWO56" s="290"/>
      <c r="KWP56" s="290"/>
      <c r="KWQ56" s="290"/>
      <c r="KWR56" s="290"/>
      <c r="KWS56" s="290"/>
      <c r="KWT56" s="290"/>
      <c r="KWU56" s="290"/>
      <c r="KWV56" s="290"/>
      <c r="KWW56" s="290"/>
      <c r="KWX56" s="290"/>
      <c r="KWY56" s="290"/>
      <c r="KWZ56" s="290"/>
      <c r="KXA56" s="290"/>
      <c r="KXB56" s="290"/>
      <c r="KXC56" s="290"/>
      <c r="KXD56" s="290"/>
      <c r="KXE56" s="290"/>
      <c r="KXF56" s="290"/>
      <c r="KXG56" s="290"/>
      <c r="KXH56" s="290"/>
      <c r="KXI56" s="290"/>
      <c r="KXJ56" s="290"/>
      <c r="KXK56" s="290"/>
      <c r="KXL56" s="290"/>
      <c r="KXM56" s="290"/>
      <c r="KXN56" s="290"/>
      <c r="KXO56" s="290"/>
      <c r="KXP56" s="290"/>
      <c r="KXQ56" s="290"/>
      <c r="KXR56" s="290"/>
      <c r="KXS56" s="290"/>
      <c r="KXT56" s="290"/>
      <c r="KXU56" s="290"/>
      <c r="KXV56" s="290"/>
      <c r="KXW56" s="290"/>
      <c r="KXX56" s="290"/>
      <c r="KXY56" s="290"/>
      <c r="KXZ56" s="290"/>
      <c r="KYA56" s="290"/>
      <c r="KYB56" s="290"/>
      <c r="KYC56" s="290"/>
      <c r="KYD56" s="290"/>
      <c r="KYE56" s="290"/>
      <c r="KYF56" s="290"/>
      <c r="KYG56" s="290"/>
      <c r="KYH56" s="290"/>
      <c r="KYI56" s="290"/>
      <c r="KYJ56" s="290"/>
      <c r="KYK56" s="290"/>
      <c r="KYL56" s="290"/>
      <c r="KYM56" s="290"/>
      <c r="KYN56" s="290"/>
      <c r="KYO56" s="290"/>
      <c r="KYP56" s="290"/>
      <c r="KYQ56" s="290"/>
      <c r="KYR56" s="290"/>
      <c r="KYS56" s="290"/>
      <c r="KYT56" s="290"/>
      <c r="KYU56" s="290"/>
      <c r="KYV56" s="290"/>
      <c r="KYW56" s="290"/>
      <c r="KYX56" s="290"/>
      <c r="KYY56" s="290"/>
      <c r="KYZ56" s="290"/>
      <c r="KZA56" s="290"/>
      <c r="KZB56" s="290"/>
      <c r="KZC56" s="290"/>
      <c r="KZD56" s="290"/>
      <c r="KZE56" s="290"/>
      <c r="KZF56" s="290"/>
      <c r="KZG56" s="290"/>
      <c r="KZH56" s="290"/>
      <c r="KZI56" s="290"/>
      <c r="KZJ56" s="290"/>
      <c r="KZK56" s="290"/>
      <c r="KZL56" s="290"/>
      <c r="KZM56" s="290"/>
      <c r="KZN56" s="290"/>
      <c r="KZO56" s="290"/>
      <c r="KZP56" s="290"/>
      <c r="KZQ56" s="290"/>
      <c r="KZR56" s="290"/>
      <c r="KZS56" s="290"/>
      <c r="KZT56" s="290"/>
      <c r="KZU56" s="290"/>
      <c r="KZV56" s="290"/>
      <c r="KZW56" s="290"/>
      <c r="KZX56" s="290"/>
      <c r="KZY56" s="290"/>
      <c r="KZZ56" s="290"/>
      <c r="LAA56" s="290"/>
      <c r="LAB56" s="290"/>
      <c r="LAC56" s="290"/>
      <c r="LAD56" s="290"/>
      <c r="LAE56" s="290"/>
      <c r="LAF56" s="290"/>
      <c r="LAG56" s="290"/>
      <c r="LAH56" s="290"/>
      <c r="LAI56" s="290"/>
      <c r="LAJ56" s="290"/>
      <c r="LAK56" s="290"/>
      <c r="LAL56" s="290"/>
      <c r="LAM56" s="290"/>
      <c r="LAN56" s="290"/>
      <c r="LAO56" s="290"/>
      <c r="LAP56" s="290"/>
      <c r="LAQ56" s="290"/>
      <c r="LAR56" s="290"/>
      <c r="LAS56" s="290"/>
      <c r="LAT56" s="290"/>
      <c r="LAU56" s="290"/>
      <c r="LAV56" s="290"/>
      <c r="LAW56" s="290"/>
      <c r="LAX56" s="290"/>
      <c r="LAY56" s="290"/>
      <c r="LAZ56" s="290"/>
      <c r="LBA56" s="290"/>
      <c r="LBB56" s="290"/>
      <c r="LBC56" s="290"/>
      <c r="LBD56" s="290"/>
      <c r="LBE56" s="290"/>
      <c r="LBF56" s="290"/>
      <c r="LBG56" s="290"/>
      <c r="LBH56" s="290"/>
      <c r="LBI56" s="290"/>
      <c r="LBJ56" s="290"/>
      <c r="LBK56" s="290"/>
      <c r="LBL56" s="290"/>
      <c r="LBM56" s="290"/>
      <c r="LBN56" s="290"/>
      <c r="LBO56" s="290"/>
      <c r="LBP56" s="290"/>
      <c r="LBQ56" s="290"/>
      <c r="LBR56" s="290"/>
      <c r="LBS56" s="290"/>
      <c r="LBT56" s="290"/>
      <c r="LBU56" s="290"/>
      <c r="LBV56" s="290"/>
      <c r="LBW56" s="290"/>
      <c r="LBX56" s="290"/>
      <c r="LBY56" s="290"/>
      <c r="LBZ56" s="290"/>
      <c r="LCA56" s="290"/>
    </row>
    <row r="57" spans="1:8191" ht="15" customHeight="1" x14ac:dyDescent="0.25">
      <c r="B57" s="10" t="s">
        <v>177</v>
      </c>
      <c r="C57" s="37"/>
      <c r="D57" s="37"/>
      <c r="E57" s="283"/>
      <c r="F57" s="283"/>
      <c r="G57" s="206"/>
      <c r="H57" s="265"/>
      <c r="I57" s="290"/>
      <c r="J57" s="290"/>
      <c r="K57" s="290"/>
      <c r="L57" s="290"/>
      <c r="M57" s="290"/>
      <c r="N57" s="290"/>
      <c r="O57" s="290"/>
      <c r="P57" s="290"/>
      <c r="Q57" s="290"/>
      <c r="R57" s="290"/>
      <c r="S57" s="290"/>
      <c r="T57" s="290"/>
      <c r="U57" s="290"/>
      <c r="V57" s="290"/>
      <c r="W57" s="290"/>
      <c r="X57" s="290"/>
      <c r="Y57" s="290"/>
      <c r="Z57" s="290"/>
      <c r="AA57" s="290"/>
      <c r="AB57" s="290"/>
      <c r="AC57" s="290"/>
      <c r="AD57" s="290"/>
      <c r="AE57" s="290"/>
      <c r="AF57" s="290"/>
      <c r="AG57" s="290"/>
      <c r="AH57" s="290"/>
      <c r="AI57" s="290"/>
      <c r="AJ57" s="290"/>
      <c r="AK57" s="290"/>
      <c r="AL57" s="290"/>
      <c r="AM57" s="290"/>
      <c r="AN57" s="290"/>
      <c r="AO57" s="290"/>
      <c r="AP57" s="290"/>
      <c r="AQ57" s="290"/>
      <c r="AR57" s="290"/>
      <c r="AS57" s="290"/>
      <c r="AT57" s="290"/>
      <c r="AU57" s="290"/>
      <c r="AV57" s="290"/>
      <c r="AW57" s="290"/>
      <c r="AX57" s="290"/>
      <c r="AY57" s="290"/>
      <c r="AZ57" s="290"/>
      <c r="BA57" s="290"/>
      <c r="BB57" s="290"/>
      <c r="BC57" s="290"/>
      <c r="BD57" s="290"/>
      <c r="BE57" s="290"/>
      <c r="BF57" s="290"/>
      <c r="BG57" s="290"/>
      <c r="BH57" s="290"/>
      <c r="BI57" s="290"/>
      <c r="BJ57" s="290"/>
      <c r="BK57" s="290"/>
      <c r="BL57" s="290"/>
      <c r="BM57" s="290"/>
      <c r="BN57" s="290"/>
      <c r="BO57" s="290"/>
      <c r="BP57" s="290"/>
      <c r="BQ57" s="290"/>
      <c r="BR57" s="290"/>
      <c r="BS57" s="290"/>
      <c r="BT57" s="290"/>
      <c r="BU57" s="290"/>
      <c r="BV57" s="290"/>
      <c r="BW57" s="290"/>
      <c r="BX57" s="290"/>
      <c r="BY57" s="290"/>
      <c r="BZ57" s="290"/>
      <c r="CA57" s="290"/>
      <c r="CB57" s="290"/>
      <c r="CC57" s="290"/>
      <c r="CD57" s="290"/>
      <c r="CE57" s="290"/>
      <c r="CF57" s="290"/>
      <c r="CG57" s="290"/>
      <c r="CH57" s="290"/>
      <c r="CI57" s="290"/>
      <c r="CJ57" s="290"/>
      <c r="CK57" s="290"/>
      <c r="CL57" s="290"/>
      <c r="CM57" s="290"/>
      <c r="CN57" s="290"/>
      <c r="CO57" s="290"/>
      <c r="CP57" s="290"/>
      <c r="CQ57" s="290"/>
      <c r="CR57" s="290"/>
      <c r="CS57" s="290"/>
      <c r="CT57" s="290"/>
      <c r="CU57" s="290"/>
      <c r="CV57" s="290"/>
      <c r="CW57" s="290"/>
      <c r="CX57" s="290"/>
      <c r="CY57" s="290"/>
      <c r="CZ57" s="290"/>
      <c r="DA57" s="290"/>
      <c r="DB57" s="290"/>
      <c r="DC57" s="290"/>
      <c r="DD57" s="290"/>
      <c r="DE57" s="290"/>
      <c r="DF57" s="290"/>
      <c r="DG57" s="290"/>
      <c r="DH57" s="290"/>
      <c r="DI57" s="290"/>
      <c r="DJ57" s="290"/>
      <c r="DK57" s="290"/>
      <c r="DL57" s="290"/>
      <c r="DM57" s="290"/>
      <c r="DN57" s="290"/>
      <c r="DO57" s="290"/>
      <c r="DP57" s="290"/>
      <c r="DQ57" s="290"/>
      <c r="DR57" s="290"/>
      <c r="DS57" s="290"/>
      <c r="DT57" s="290"/>
      <c r="DU57" s="290"/>
      <c r="DV57" s="290"/>
      <c r="DW57" s="290"/>
      <c r="DX57" s="290"/>
      <c r="DY57" s="290"/>
      <c r="DZ57" s="290"/>
      <c r="EA57" s="290"/>
      <c r="EB57" s="290"/>
      <c r="EC57" s="290"/>
      <c r="ED57" s="290"/>
      <c r="EE57" s="290"/>
      <c r="EF57" s="290"/>
      <c r="EG57" s="290"/>
      <c r="EH57" s="290"/>
      <c r="EI57" s="290"/>
      <c r="EJ57" s="290"/>
      <c r="EK57" s="290"/>
      <c r="EL57" s="290"/>
      <c r="EM57" s="290"/>
      <c r="EN57" s="290"/>
      <c r="EO57" s="290"/>
      <c r="EP57" s="290"/>
      <c r="EQ57" s="290"/>
      <c r="ER57" s="290"/>
      <c r="ES57" s="290"/>
      <c r="ET57" s="290"/>
      <c r="EU57" s="290"/>
      <c r="EV57" s="290"/>
      <c r="EW57" s="290"/>
      <c r="EX57" s="290"/>
      <c r="EY57" s="290"/>
      <c r="EZ57" s="290"/>
      <c r="FA57" s="290"/>
      <c r="FB57" s="290"/>
      <c r="FC57" s="290"/>
      <c r="FD57" s="290"/>
      <c r="FE57" s="290"/>
      <c r="FF57" s="290"/>
      <c r="FG57" s="290"/>
      <c r="FH57" s="290"/>
      <c r="FI57" s="290"/>
      <c r="FJ57" s="290"/>
      <c r="FK57" s="290"/>
      <c r="FL57" s="290"/>
      <c r="FM57" s="290"/>
      <c r="FN57" s="290"/>
      <c r="FO57" s="290"/>
      <c r="FP57" s="290"/>
      <c r="FQ57" s="290"/>
      <c r="FR57" s="290"/>
      <c r="FS57" s="290"/>
      <c r="FT57" s="290"/>
      <c r="FU57" s="290"/>
      <c r="FV57" s="290"/>
      <c r="FW57" s="290"/>
      <c r="FX57" s="290"/>
      <c r="FY57" s="290"/>
      <c r="FZ57" s="290"/>
      <c r="GA57" s="290"/>
      <c r="GB57" s="290"/>
      <c r="GC57" s="290"/>
      <c r="GD57" s="290"/>
      <c r="GE57" s="290"/>
      <c r="GF57" s="290"/>
      <c r="GG57" s="290"/>
      <c r="GH57" s="290"/>
      <c r="GI57" s="290"/>
      <c r="GJ57" s="290"/>
      <c r="GK57" s="290"/>
      <c r="GL57" s="290"/>
      <c r="GM57" s="290"/>
      <c r="GN57" s="290"/>
      <c r="GO57" s="290"/>
      <c r="GP57" s="290"/>
      <c r="GQ57" s="290"/>
      <c r="GR57" s="290"/>
      <c r="GS57" s="290"/>
      <c r="GT57" s="290"/>
      <c r="GU57" s="290"/>
      <c r="GV57" s="290"/>
      <c r="GW57" s="290"/>
      <c r="GX57" s="290"/>
      <c r="GY57" s="290"/>
      <c r="GZ57" s="290"/>
      <c r="HA57" s="290"/>
      <c r="HB57" s="290"/>
      <c r="HC57" s="290"/>
      <c r="HD57" s="290"/>
      <c r="HE57" s="290"/>
      <c r="HF57" s="290"/>
      <c r="HG57" s="290"/>
      <c r="HH57" s="290"/>
      <c r="HI57" s="290"/>
      <c r="HJ57" s="290"/>
      <c r="HK57" s="290"/>
      <c r="HL57" s="290"/>
      <c r="HM57" s="290"/>
      <c r="HN57" s="290"/>
      <c r="HO57" s="290"/>
      <c r="HP57" s="290"/>
      <c r="HQ57" s="290"/>
      <c r="HR57" s="290"/>
      <c r="HS57" s="290"/>
      <c r="HT57" s="290"/>
      <c r="HU57" s="290"/>
      <c r="HV57" s="290"/>
      <c r="HW57" s="290"/>
      <c r="HX57" s="290"/>
      <c r="HY57" s="290"/>
      <c r="HZ57" s="290"/>
      <c r="IA57" s="290"/>
      <c r="IB57" s="290"/>
      <c r="IC57" s="290"/>
      <c r="ID57" s="290"/>
      <c r="IE57" s="290"/>
      <c r="IF57" s="290"/>
      <c r="IG57" s="290"/>
      <c r="IH57" s="290"/>
      <c r="II57" s="290"/>
      <c r="IJ57" s="290"/>
      <c r="IK57" s="290"/>
      <c r="IL57" s="290"/>
      <c r="IM57" s="290"/>
      <c r="IN57" s="290"/>
      <c r="IO57" s="290"/>
      <c r="IP57" s="290"/>
      <c r="IQ57" s="290"/>
      <c r="IR57" s="290"/>
      <c r="IS57" s="290"/>
      <c r="IT57" s="290"/>
      <c r="IU57" s="290"/>
      <c r="IV57" s="290"/>
      <c r="IW57" s="290"/>
      <c r="IX57" s="290"/>
      <c r="IY57" s="290"/>
      <c r="IZ57" s="290"/>
      <c r="JA57" s="290"/>
      <c r="JB57" s="290"/>
      <c r="JC57" s="290"/>
      <c r="JD57" s="290"/>
      <c r="JE57" s="290"/>
      <c r="JF57" s="290"/>
      <c r="JG57" s="290"/>
      <c r="JH57" s="290"/>
      <c r="JI57" s="290"/>
      <c r="JJ57" s="290"/>
      <c r="JK57" s="290"/>
      <c r="JL57" s="290"/>
      <c r="JM57" s="290"/>
      <c r="JN57" s="290"/>
      <c r="JO57" s="290"/>
      <c r="JP57" s="290"/>
      <c r="JQ57" s="290"/>
      <c r="JR57" s="290"/>
      <c r="JS57" s="290"/>
      <c r="JT57" s="290"/>
      <c r="JU57" s="290"/>
      <c r="JV57" s="290"/>
      <c r="JW57" s="290"/>
      <c r="JX57" s="290"/>
      <c r="JY57" s="290"/>
      <c r="JZ57" s="290"/>
      <c r="KA57" s="290"/>
      <c r="KB57" s="290"/>
      <c r="KC57" s="290"/>
      <c r="KD57" s="290"/>
      <c r="KE57" s="290"/>
      <c r="KF57" s="290"/>
      <c r="KG57" s="290"/>
      <c r="KH57" s="290"/>
      <c r="KI57" s="290"/>
      <c r="KJ57" s="290"/>
      <c r="KK57" s="290"/>
      <c r="KL57" s="290"/>
      <c r="KM57" s="290"/>
      <c r="KN57" s="290"/>
      <c r="KO57" s="290"/>
      <c r="KP57" s="290"/>
      <c r="KQ57" s="290"/>
      <c r="KR57" s="290"/>
      <c r="KS57" s="290"/>
      <c r="KT57" s="290"/>
      <c r="KU57" s="290"/>
      <c r="KV57" s="290"/>
      <c r="KW57" s="290"/>
      <c r="KX57" s="290"/>
      <c r="KY57" s="290"/>
      <c r="KZ57" s="290"/>
      <c r="LA57" s="290"/>
      <c r="LB57" s="290"/>
      <c r="LC57" s="290"/>
      <c r="LD57" s="290"/>
      <c r="LE57" s="290"/>
      <c r="LF57" s="290"/>
      <c r="LG57" s="290"/>
      <c r="LH57" s="290"/>
      <c r="LI57" s="290"/>
      <c r="LJ57" s="290"/>
      <c r="LK57" s="290"/>
      <c r="LL57" s="290"/>
      <c r="LM57" s="290"/>
      <c r="LN57" s="290"/>
      <c r="LO57" s="290"/>
      <c r="LP57" s="290"/>
      <c r="LQ57" s="290"/>
      <c r="LR57" s="290"/>
      <c r="LS57" s="290"/>
      <c r="LT57" s="290"/>
      <c r="LU57" s="290"/>
      <c r="LV57" s="290"/>
      <c r="LW57" s="290"/>
      <c r="LX57" s="290"/>
      <c r="LY57" s="290"/>
      <c r="LZ57" s="290"/>
      <c r="MA57" s="290"/>
      <c r="MB57" s="290"/>
      <c r="MC57" s="290"/>
      <c r="MD57" s="290"/>
      <c r="ME57" s="290"/>
      <c r="MF57" s="290"/>
      <c r="MG57" s="290"/>
      <c r="MH57" s="290"/>
      <c r="MI57" s="290"/>
      <c r="MJ57" s="290"/>
      <c r="MK57" s="290"/>
      <c r="ML57" s="290"/>
      <c r="MM57" s="290"/>
      <c r="MN57" s="290"/>
      <c r="MO57" s="290"/>
      <c r="MP57" s="290"/>
      <c r="MQ57" s="290"/>
      <c r="MR57" s="290"/>
      <c r="MS57" s="290"/>
      <c r="MT57" s="290"/>
      <c r="MU57" s="290"/>
      <c r="MV57" s="290"/>
      <c r="MW57" s="290"/>
      <c r="MX57" s="290"/>
      <c r="MY57" s="290"/>
      <c r="MZ57" s="290"/>
      <c r="NA57" s="290"/>
      <c r="NB57" s="290"/>
      <c r="NC57" s="290"/>
      <c r="ND57" s="290"/>
      <c r="NE57" s="290"/>
      <c r="NF57" s="290"/>
      <c r="NG57" s="290"/>
      <c r="NH57" s="290"/>
      <c r="NI57" s="290"/>
      <c r="NJ57" s="290"/>
      <c r="NK57" s="290"/>
      <c r="NL57" s="290"/>
      <c r="NM57" s="290"/>
      <c r="NN57" s="290"/>
      <c r="NO57" s="290"/>
      <c r="NP57" s="290"/>
      <c r="NQ57" s="290"/>
      <c r="NR57" s="290"/>
      <c r="NS57" s="290"/>
      <c r="NT57" s="290"/>
      <c r="NU57" s="290"/>
      <c r="NV57" s="290"/>
      <c r="NW57" s="290"/>
      <c r="NX57" s="290"/>
      <c r="NY57" s="290"/>
      <c r="NZ57" s="290"/>
      <c r="OA57" s="290"/>
      <c r="OB57" s="290"/>
      <c r="OC57" s="290"/>
      <c r="OD57" s="290"/>
      <c r="OE57" s="290"/>
      <c r="OF57" s="290"/>
      <c r="OG57" s="290"/>
      <c r="OH57" s="290"/>
      <c r="OI57" s="290"/>
      <c r="OJ57" s="290"/>
      <c r="OK57" s="290"/>
      <c r="OL57" s="290"/>
      <c r="OM57" s="290"/>
      <c r="ON57" s="290"/>
      <c r="OO57" s="290"/>
      <c r="OP57" s="290"/>
      <c r="OQ57" s="290"/>
      <c r="OR57" s="290"/>
      <c r="OS57" s="290"/>
      <c r="OT57" s="290"/>
      <c r="OU57" s="290"/>
      <c r="OV57" s="290"/>
      <c r="OW57" s="290"/>
      <c r="OX57" s="290"/>
      <c r="OY57" s="290"/>
      <c r="OZ57" s="290"/>
      <c r="PA57" s="290"/>
      <c r="PB57" s="290"/>
      <c r="PC57" s="290"/>
      <c r="PD57" s="290"/>
      <c r="PE57" s="290"/>
      <c r="PF57" s="290"/>
      <c r="PG57" s="290"/>
      <c r="PH57" s="290"/>
      <c r="PI57" s="290"/>
      <c r="PJ57" s="290"/>
      <c r="PK57" s="290"/>
      <c r="PL57" s="290"/>
      <c r="PM57" s="290"/>
      <c r="PN57" s="290"/>
      <c r="PO57" s="290"/>
      <c r="PP57" s="290"/>
      <c r="PQ57" s="290"/>
      <c r="PR57" s="290"/>
      <c r="PS57" s="290"/>
      <c r="PT57" s="290"/>
      <c r="PU57" s="290"/>
      <c r="PV57" s="290"/>
      <c r="PW57" s="290"/>
      <c r="PX57" s="290"/>
      <c r="PY57" s="290"/>
      <c r="PZ57" s="290"/>
      <c r="QA57" s="290"/>
      <c r="QB57" s="290"/>
      <c r="QC57" s="290"/>
      <c r="QD57" s="290"/>
      <c r="QE57" s="290"/>
      <c r="QF57" s="290"/>
      <c r="QG57" s="290"/>
      <c r="QH57" s="290"/>
      <c r="QI57" s="290"/>
      <c r="QJ57" s="290"/>
      <c r="QK57" s="290"/>
      <c r="QL57" s="290"/>
      <c r="QM57" s="290"/>
      <c r="QN57" s="290"/>
      <c r="QO57" s="290"/>
      <c r="QP57" s="290"/>
      <c r="QQ57" s="290"/>
      <c r="QR57" s="290"/>
      <c r="QS57" s="290"/>
      <c r="QT57" s="290"/>
      <c r="QU57" s="290"/>
      <c r="QV57" s="290"/>
      <c r="QW57" s="290"/>
      <c r="QX57" s="290"/>
      <c r="QY57" s="290"/>
      <c r="QZ57" s="290"/>
      <c r="RA57" s="290"/>
      <c r="RB57" s="290"/>
      <c r="RC57" s="290"/>
      <c r="RD57" s="290"/>
      <c r="RE57" s="290"/>
      <c r="RF57" s="290"/>
      <c r="RG57" s="290"/>
      <c r="RH57" s="290"/>
      <c r="RI57" s="290"/>
      <c r="RJ57" s="290"/>
      <c r="RK57" s="290"/>
      <c r="RL57" s="290"/>
      <c r="RM57" s="290"/>
      <c r="RN57" s="290"/>
      <c r="RO57" s="290"/>
      <c r="RP57" s="290"/>
      <c r="RQ57" s="290"/>
      <c r="RR57" s="290"/>
      <c r="RS57" s="290"/>
      <c r="RT57" s="290"/>
      <c r="RU57" s="290"/>
      <c r="RV57" s="290"/>
      <c r="RW57" s="290"/>
      <c r="RX57" s="290"/>
      <c r="RY57" s="290"/>
      <c r="RZ57" s="290"/>
      <c r="SA57" s="290"/>
      <c r="SB57" s="290"/>
      <c r="SC57" s="290"/>
      <c r="SD57" s="290"/>
      <c r="SE57" s="290"/>
      <c r="SF57" s="290"/>
      <c r="SG57" s="290"/>
      <c r="SH57" s="290"/>
      <c r="SI57" s="290"/>
      <c r="SJ57" s="290"/>
      <c r="SK57" s="290"/>
      <c r="SL57" s="290"/>
      <c r="SM57" s="290"/>
      <c r="SN57" s="290"/>
      <c r="SO57" s="290"/>
      <c r="SP57" s="290"/>
      <c r="SQ57" s="290"/>
      <c r="SR57" s="290"/>
      <c r="SS57" s="290"/>
      <c r="ST57" s="290"/>
      <c r="SU57" s="290"/>
      <c r="SV57" s="290"/>
      <c r="SW57" s="290"/>
      <c r="SX57" s="290"/>
      <c r="SY57" s="290"/>
      <c r="SZ57" s="290"/>
      <c r="TA57" s="290"/>
      <c r="TB57" s="290"/>
      <c r="TC57" s="290"/>
      <c r="TD57" s="290"/>
      <c r="TE57" s="290"/>
      <c r="TF57" s="290"/>
      <c r="TG57" s="290"/>
      <c r="TH57" s="290"/>
      <c r="TI57" s="290"/>
      <c r="TJ57" s="290"/>
      <c r="TK57" s="290"/>
      <c r="TL57" s="290"/>
      <c r="TM57" s="290"/>
      <c r="TN57" s="290"/>
      <c r="TO57" s="290"/>
      <c r="TP57" s="290"/>
      <c r="TQ57" s="290"/>
      <c r="TR57" s="290"/>
      <c r="TS57" s="290"/>
      <c r="TT57" s="290"/>
      <c r="TU57" s="290"/>
      <c r="TV57" s="290"/>
      <c r="TW57" s="290"/>
      <c r="TX57" s="290"/>
      <c r="TY57" s="290"/>
      <c r="TZ57" s="290"/>
      <c r="UA57" s="290"/>
      <c r="UB57" s="290"/>
      <c r="UC57" s="290"/>
      <c r="UD57" s="290"/>
      <c r="UE57" s="290"/>
      <c r="UF57" s="290"/>
      <c r="UG57" s="290"/>
      <c r="UH57" s="290"/>
      <c r="UI57" s="290"/>
      <c r="UJ57" s="290"/>
      <c r="UK57" s="290"/>
      <c r="UL57" s="290"/>
      <c r="UM57" s="290"/>
      <c r="UN57" s="290"/>
      <c r="UO57" s="290"/>
      <c r="UP57" s="290"/>
      <c r="UQ57" s="290"/>
      <c r="UR57" s="290"/>
      <c r="US57" s="290"/>
      <c r="UT57" s="290"/>
      <c r="UU57" s="290"/>
      <c r="UV57" s="290"/>
      <c r="UW57" s="290"/>
      <c r="UX57" s="290"/>
      <c r="UY57" s="290"/>
      <c r="UZ57" s="290"/>
      <c r="VA57" s="290"/>
      <c r="VB57" s="290"/>
      <c r="VC57" s="290"/>
      <c r="VD57" s="290"/>
      <c r="VE57" s="290"/>
      <c r="VF57" s="290"/>
      <c r="VG57" s="290"/>
      <c r="VH57" s="290"/>
      <c r="VI57" s="290"/>
      <c r="VJ57" s="290"/>
      <c r="VK57" s="290"/>
      <c r="VL57" s="290"/>
      <c r="VM57" s="290"/>
      <c r="VN57" s="290"/>
      <c r="VO57" s="290"/>
      <c r="VP57" s="290"/>
      <c r="VQ57" s="290"/>
      <c r="VR57" s="290"/>
      <c r="VS57" s="290"/>
      <c r="VT57" s="290"/>
      <c r="VU57" s="290"/>
      <c r="VV57" s="290"/>
      <c r="VW57" s="290"/>
      <c r="VX57" s="290"/>
      <c r="VY57" s="290"/>
      <c r="VZ57" s="290"/>
      <c r="WA57" s="290"/>
      <c r="WB57" s="290"/>
      <c r="WC57" s="290"/>
      <c r="WD57" s="290"/>
      <c r="WE57" s="290"/>
      <c r="WF57" s="290"/>
      <c r="WG57" s="290"/>
      <c r="WH57" s="290"/>
      <c r="WI57" s="290"/>
      <c r="WJ57" s="290"/>
      <c r="WK57" s="290"/>
      <c r="WL57" s="290"/>
      <c r="WM57" s="290"/>
      <c r="WN57" s="290"/>
      <c r="WO57" s="290"/>
      <c r="WP57" s="290"/>
      <c r="WQ57" s="290"/>
      <c r="WR57" s="290"/>
      <c r="WS57" s="290"/>
      <c r="WT57" s="290"/>
      <c r="WU57" s="290"/>
      <c r="WV57" s="290"/>
      <c r="WW57" s="290"/>
      <c r="WX57" s="290"/>
      <c r="WY57" s="290"/>
      <c r="WZ57" s="290"/>
      <c r="XA57" s="290"/>
      <c r="XB57" s="290"/>
      <c r="XC57" s="290"/>
      <c r="XD57" s="290"/>
      <c r="XE57" s="290"/>
      <c r="XF57" s="290"/>
      <c r="XG57" s="290"/>
      <c r="XH57" s="290"/>
      <c r="XI57" s="290"/>
      <c r="XJ57" s="290"/>
      <c r="XK57" s="290"/>
      <c r="XL57" s="290"/>
      <c r="XM57" s="290"/>
      <c r="XN57" s="290"/>
      <c r="XO57" s="290"/>
      <c r="XP57" s="290"/>
      <c r="XQ57" s="290"/>
      <c r="XR57" s="290"/>
      <c r="XS57" s="290"/>
      <c r="XT57" s="290"/>
      <c r="XU57" s="290"/>
      <c r="XV57" s="290"/>
      <c r="XW57" s="290"/>
      <c r="XX57" s="290"/>
      <c r="XY57" s="290"/>
      <c r="XZ57" s="290"/>
      <c r="YA57" s="290"/>
      <c r="YB57" s="290"/>
      <c r="YC57" s="290"/>
      <c r="YD57" s="290"/>
      <c r="YE57" s="290"/>
      <c r="YF57" s="290"/>
      <c r="YG57" s="290"/>
      <c r="YH57" s="290"/>
      <c r="YI57" s="290"/>
      <c r="YJ57" s="290"/>
      <c r="YK57" s="290"/>
      <c r="YL57" s="290"/>
      <c r="YM57" s="290"/>
      <c r="YN57" s="290"/>
      <c r="YO57" s="290"/>
      <c r="YP57" s="290"/>
      <c r="YQ57" s="290"/>
      <c r="YR57" s="290"/>
      <c r="YS57" s="290"/>
      <c r="YT57" s="290"/>
      <c r="YU57" s="290"/>
      <c r="YV57" s="290"/>
      <c r="YW57" s="290"/>
      <c r="YX57" s="290"/>
      <c r="YY57" s="290"/>
      <c r="YZ57" s="290"/>
      <c r="ZA57" s="290"/>
      <c r="ZB57" s="290"/>
      <c r="ZC57" s="290"/>
      <c r="ZD57" s="290"/>
      <c r="ZE57" s="290"/>
      <c r="ZF57" s="290"/>
      <c r="ZG57" s="290"/>
      <c r="ZH57" s="290"/>
      <c r="ZI57" s="290"/>
      <c r="ZJ57" s="290"/>
      <c r="ZK57" s="290"/>
      <c r="ZL57" s="290"/>
      <c r="ZM57" s="290"/>
      <c r="ZN57" s="290"/>
      <c r="ZO57" s="290"/>
      <c r="ZP57" s="290"/>
      <c r="ZQ57" s="290"/>
      <c r="ZR57" s="290"/>
      <c r="ZS57" s="290"/>
      <c r="ZT57" s="290"/>
      <c r="ZU57" s="290"/>
      <c r="ZV57" s="290"/>
      <c r="ZW57" s="290"/>
      <c r="ZX57" s="290"/>
      <c r="ZY57" s="290"/>
      <c r="ZZ57" s="290"/>
      <c r="AAA57" s="290"/>
      <c r="AAB57" s="290"/>
      <c r="AAC57" s="290"/>
      <c r="AAD57" s="290"/>
      <c r="AAE57" s="290"/>
      <c r="AAF57" s="290"/>
      <c r="AAG57" s="290"/>
      <c r="AAH57" s="290"/>
      <c r="AAI57" s="290"/>
      <c r="AAJ57" s="290"/>
      <c r="AAK57" s="290"/>
      <c r="AAL57" s="290"/>
      <c r="AAM57" s="290"/>
      <c r="AAN57" s="290"/>
      <c r="AAO57" s="290"/>
      <c r="AAP57" s="290"/>
      <c r="AAQ57" s="290"/>
      <c r="AAR57" s="290"/>
      <c r="AAS57" s="290"/>
      <c r="AAT57" s="290"/>
      <c r="AAU57" s="290"/>
      <c r="AAV57" s="290"/>
      <c r="AAW57" s="290"/>
      <c r="AAX57" s="290"/>
      <c r="AAY57" s="290"/>
      <c r="AAZ57" s="290"/>
      <c r="ABA57" s="290"/>
      <c r="ABB57" s="290"/>
      <c r="ABC57" s="290"/>
      <c r="ABD57" s="290"/>
      <c r="ABE57" s="290"/>
      <c r="ABF57" s="290"/>
      <c r="ABG57" s="290"/>
      <c r="ABH57" s="290"/>
      <c r="ABI57" s="290"/>
      <c r="ABJ57" s="290"/>
      <c r="ABK57" s="290"/>
      <c r="ABL57" s="290"/>
      <c r="ABM57" s="290"/>
      <c r="ABN57" s="290"/>
      <c r="ABO57" s="290"/>
      <c r="ABP57" s="290"/>
      <c r="ABQ57" s="290"/>
      <c r="ABR57" s="290"/>
      <c r="ABS57" s="290"/>
      <c r="ABT57" s="290"/>
      <c r="ABU57" s="290"/>
      <c r="ABV57" s="290"/>
      <c r="ABW57" s="290"/>
      <c r="ABX57" s="290"/>
      <c r="ABY57" s="290"/>
      <c r="ABZ57" s="290"/>
      <c r="ACA57" s="290"/>
      <c r="ACB57" s="290"/>
      <c r="ACC57" s="290"/>
      <c r="ACD57" s="290"/>
      <c r="ACE57" s="290"/>
      <c r="ACF57" s="290"/>
      <c r="ACG57" s="290"/>
      <c r="ACH57" s="290"/>
      <c r="ACI57" s="290"/>
      <c r="ACJ57" s="290"/>
      <c r="ACK57" s="290"/>
      <c r="ACL57" s="290"/>
      <c r="ACM57" s="290"/>
      <c r="ACN57" s="290"/>
      <c r="ACO57" s="290"/>
      <c r="ACP57" s="290"/>
      <c r="ACQ57" s="290"/>
      <c r="ACR57" s="290"/>
      <c r="ACS57" s="290"/>
      <c r="ACT57" s="290"/>
      <c r="ACU57" s="290"/>
      <c r="ACV57" s="290"/>
      <c r="ACW57" s="290"/>
      <c r="ACX57" s="290"/>
      <c r="ACY57" s="290"/>
      <c r="ACZ57" s="290"/>
      <c r="ADA57" s="290"/>
      <c r="ADB57" s="290"/>
      <c r="ADC57" s="290"/>
      <c r="ADD57" s="290"/>
      <c r="ADE57" s="290"/>
      <c r="ADF57" s="290"/>
      <c r="ADG57" s="290"/>
      <c r="ADH57" s="290"/>
      <c r="ADI57" s="290"/>
      <c r="ADJ57" s="290"/>
      <c r="ADK57" s="290"/>
      <c r="ADL57" s="290"/>
      <c r="ADM57" s="290"/>
      <c r="ADN57" s="290"/>
      <c r="ADO57" s="290"/>
      <c r="ADP57" s="290"/>
      <c r="ADQ57" s="290"/>
      <c r="ADR57" s="290"/>
      <c r="ADS57" s="290"/>
      <c r="ADT57" s="290"/>
      <c r="ADU57" s="290"/>
      <c r="ADV57" s="290"/>
      <c r="ADW57" s="290"/>
      <c r="ADX57" s="290"/>
      <c r="ADY57" s="290"/>
      <c r="ADZ57" s="290"/>
      <c r="AEA57" s="290"/>
      <c r="AEB57" s="290"/>
      <c r="AEC57" s="290"/>
      <c r="AED57" s="290"/>
      <c r="AEE57" s="290"/>
      <c r="AEF57" s="290"/>
      <c r="AEG57" s="290"/>
      <c r="AEH57" s="290"/>
      <c r="AEI57" s="290"/>
      <c r="AEJ57" s="290"/>
      <c r="AEK57" s="290"/>
      <c r="AEL57" s="290"/>
      <c r="AEM57" s="290"/>
      <c r="AEN57" s="290"/>
      <c r="AEO57" s="290"/>
      <c r="AEP57" s="290"/>
      <c r="AEQ57" s="290"/>
      <c r="AER57" s="290"/>
      <c r="AES57" s="290"/>
      <c r="AET57" s="290"/>
      <c r="AEU57" s="290"/>
      <c r="AEV57" s="290"/>
      <c r="AEW57" s="290"/>
      <c r="AEX57" s="290"/>
      <c r="AEY57" s="290"/>
      <c r="AEZ57" s="290"/>
      <c r="AFA57" s="290"/>
      <c r="AFB57" s="290"/>
      <c r="AFC57" s="290"/>
      <c r="AFD57" s="290"/>
      <c r="AFE57" s="290"/>
      <c r="AFF57" s="290"/>
      <c r="AFG57" s="290"/>
      <c r="AFH57" s="290"/>
      <c r="AFI57" s="290"/>
      <c r="AFJ57" s="290"/>
      <c r="AFK57" s="290"/>
      <c r="AFL57" s="290"/>
      <c r="AFM57" s="290"/>
      <c r="AFN57" s="290"/>
      <c r="AFO57" s="290"/>
      <c r="AFP57" s="290"/>
      <c r="AFQ57" s="290"/>
      <c r="AFR57" s="290"/>
      <c r="AFS57" s="290"/>
      <c r="AFT57" s="290"/>
      <c r="AFU57" s="290"/>
      <c r="AFV57" s="290"/>
      <c r="AFW57" s="290"/>
      <c r="AFX57" s="290"/>
      <c r="AFY57" s="290"/>
      <c r="AFZ57" s="290"/>
      <c r="AGA57" s="290"/>
      <c r="AGB57" s="290"/>
      <c r="AGC57" s="290"/>
      <c r="AGD57" s="290"/>
      <c r="AGE57" s="290"/>
      <c r="AGF57" s="290"/>
      <c r="AGG57" s="290"/>
      <c r="AGH57" s="290"/>
      <c r="AGI57" s="290"/>
      <c r="AGJ57" s="290"/>
      <c r="AGK57" s="290"/>
      <c r="AGL57" s="290"/>
      <c r="AGM57" s="290"/>
      <c r="AGN57" s="290"/>
      <c r="AGO57" s="290"/>
      <c r="AGP57" s="290"/>
      <c r="AGQ57" s="290"/>
      <c r="AGR57" s="290"/>
      <c r="AGS57" s="290"/>
      <c r="AGT57" s="290"/>
      <c r="AGU57" s="290"/>
      <c r="AGV57" s="290"/>
      <c r="AGW57" s="290"/>
      <c r="AGX57" s="290"/>
      <c r="AGY57" s="290"/>
      <c r="AGZ57" s="290"/>
      <c r="AHA57" s="290"/>
      <c r="AHB57" s="290"/>
      <c r="AHC57" s="290"/>
      <c r="AHD57" s="290"/>
      <c r="AHE57" s="290"/>
      <c r="AHF57" s="290"/>
      <c r="AHG57" s="290"/>
      <c r="AHH57" s="290"/>
      <c r="AHI57" s="290"/>
      <c r="AHJ57" s="290"/>
      <c r="AHK57" s="290"/>
      <c r="AHL57" s="290"/>
      <c r="AHM57" s="290"/>
      <c r="AHN57" s="290"/>
      <c r="AHO57" s="290"/>
      <c r="AHP57" s="290"/>
      <c r="AHQ57" s="290"/>
      <c r="AHR57" s="290"/>
      <c r="AHS57" s="290"/>
      <c r="AHT57" s="290"/>
      <c r="AHU57" s="290"/>
      <c r="AHV57" s="290"/>
      <c r="AHW57" s="290"/>
      <c r="AHX57" s="290"/>
      <c r="AHY57" s="290"/>
      <c r="AHZ57" s="290"/>
      <c r="AIA57" s="290"/>
      <c r="AIB57" s="290"/>
      <c r="AIC57" s="290"/>
      <c r="AID57" s="290"/>
      <c r="AIE57" s="290"/>
      <c r="AIF57" s="290"/>
      <c r="AIG57" s="290"/>
      <c r="AIH57" s="290"/>
      <c r="AII57" s="290"/>
      <c r="AIJ57" s="290"/>
      <c r="AIK57" s="290"/>
      <c r="AIL57" s="290"/>
      <c r="AIM57" s="290"/>
      <c r="AIN57" s="290"/>
      <c r="AIO57" s="290"/>
      <c r="AIP57" s="290"/>
      <c r="AIQ57" s="290"/>
      <c r="AIR57" s="290"/>
      <c r="AIS57" s="290"/>
      <c r="AIT57" s="290"/>
      <c r="AIU57" s="290"/>
      <c r="AIV57" s="290"/>
      <c r="AIW57" s="290"/>
      <c r="AIX57" s="290"/>
      <c r="AIY57" s="290"/>
      <c r="AIZ57" s="290"/>
      <c r="AJA57" s="290"/>
      <c r="AJB57" s="290"/>
      <c r="AJC57" s="290"/>
      <c r="AJD57" s="290"/>
      <c r="AJE57" s="290"/>
      <c r="AJF57" s="290"/>
      <c r="AJG57" s="290"/>
      <c r="AJH57" s="290"/>
      <c r="AJI57" s="290"/>
      <c r="AJJ57" s="290"/>
      <c r="AJK57" s="290"/>
      <c r="AJL57" s="290"/>
      <c r="AJM57" s="290"/>
      <c r="AJN57" s="290"/>
      <c r="AJO57" s="290"/>
      <c r="AJP57" s="290"/>
      <c r="AJQ57" s="290"/>
      <c r="AJR57" s="290"/>
      <c r="AJS57" s="290"/>
      <c r="AJT57" s="290"/>
      <c r="AJU57" s="290"/>
      <c r="AJV57" s="290"/>
      <c r="AJW57" s="290"/>
      <c r="AJX57" s="290"/>
      <c r="AJY57" s="290"/>
      <c r="AJZ57" s="290"/>
      <c r="AKA57" s="290"/>
      <c r="AKB57" s="290"/>
      <c r="AKC57" s="290"/>
      <c r="AKD57" s="290"/>
      <c r="AKE57" s="290"/>
      <c r="AKF57" s="290"/>
      <c r="AKG57" s="290"/>
      <c r="AKH57" s="290"/>
      <c r="AKI57" s="290"/>
      <c r="AKJ57" s="290"/>
      <c r="AKK57" s="290"/>
      <c r="AKL57" s="290"/>
      <c r="AKM57" s="290"/>
      <c r="AKN57" s="290"/>
      <c r="AKO57" s="290"/>
      <c r="AKP57" s="290"/>
      <c r="AKQ57" s="290"/>
      <c r="AKR57" s="290"/>
      <c r="AKS57" s="290"/>
      <c r="AKT57" s="290"/>
      <c r="AKU57" s="290"/>
      <c r="AKV57" s="290"/>
      <c r="AKW57" s="290"/>
      <c r="AKX57" s="290"/>
      <c r="AKY57" s="290"/>
      <c r="AKZ57" s="290"/>
      <c r="ALA57" s="290"/>
      <c r="ALB57" s="290"/>
      <c r="ALC57" s="290"/>
      <c r="ALD57" s="290"/>
      <c r="ALE57" s="290"/>
      <c r="ALF57" s="290"/>
      <c r="ALG57" s="290"/>
      <c r="ALH57" s="290"/>
      <c r="ALI57" s="290"/>
      <c r="ALJ57" s="290"/>
      <c r="ALK57" s="290"/>
      <c r="ALL57" s="290"/>
      <c r="ALM57" s="290"/>
      <c r="ALN57" s="290"/>
      <c r="ALO57" s="290"/>
      <c r="ALP57" s="290"/>
      <c r="ALQ57" s="290"/>
      <c r="ALR57" s="290"/>
      <c r="ALS57" s="290"/>
      <c r="ALT57" s="290"/>
      <c r="ALU57" s="290"/>
      <c r="ALV57" s="290"/>
      <c r="ALW57" s="290"/>
      <c r="ALX57" s="290"/>
      <c r="ALY57" s="290"/>
      <c r="ALZ57" s="290"/>
      <c r="AMA57" s="290"/>
      <c r="AMB57" s="290"/>
      <c r="AMC57" s="290"/>
      <c r="AMD57" s="290"/>
      <c r="AME57" s="290"/>
      <c r="AMF57" s="290"/>
      <c r="AMG57" s="290"/>
      <c r="AMH57" s="290"/>
      <c r="AMI57" s="290"/>
      <c r="AMJ57" s="290"/>
      <c r="AMK57" s="290"/>
      <c r="AML57" s="290"/>
      <c r="AMM57" s="290"/>
      <c r="AMN57" s="290"/>
      <c r="AMO57" s="290"/>
      <c r="AMP57" s="290"/>
      <c r="AMQ57" s="290"/>
      <c r="AMR57" s="290"/>
      <c r="AMS57" s="290"/>
      <c r="AMT57" s="290"/>
      <c r="AMU57" s="290"/>
      <c r="AMV57" s="290"/>
      <c r="AMW57" s="290"/>
      <c r="AMX57" s="290"/>
      <c r="AMY57" s="290"/>
      <c r="AMZ57" s="290"/>
      <c r="ANA57" s="290"/>
      <c r="ANB57" s="290"/>
      <c r="ANC57" s="290"/>
      <c r="AND57" s="290"/>
      <c r="ANE57" s="290"/>
      <c r="ANF57" s="290"/>
      <c r="ANG57" s="290"/>
      <c r="ANH57" s="290"/>
      <c r="ANI57" s="290"/>
      <c r="ANJ57" s="290"/>
      <c r="ANK57" s="290"/>
      <c r="ANL57" s="290"/>
      <c r="ANM57" s="290"/>
      <c r="ANN57" s="290"/>
      <c r="ANO57" s="290"/>
      <c r="ANP57" s="290"/>
      <c r="ANQ57" s="290"/>
      <c r="ANR57" s="290"/>
      <c r="ANS57" s="290"/>
      <c r="ANT57" s="290"/>
      <c r="ANU57" s="290"/>
      <c r="ANV57" s="290"/>
      <c r="ANW57" s="290"/>
      <c r="ANX57" s="290"/>
      <c r="ANY57" s="290"/>
      <c r="ANZ57" s="290"/>
      <c r="AOA57" s="290"/>
      <c r="AOB57" s="290"/>
      <c r="AOC57" s="290"/>
      <c r="AOD57" s="290"/>
      <c r="AOE57" s="290"/>
      <c r="AOF57" s="290"/>
      <c r="AOG57" s="290"/>
      <c r="AOH57" s="290"/>
      <c r="AOI57" s="290"/>
      <c r="AOJ57" s="290"/>
      <c r="AOK57" s="290"/>
      <c r="AOL57" s="290"/>
      <c r="AOM57" s="290"/>
      <c r="AON57" s="290"/>
      <c r="AOO57" s="290"/>
      <c r="AOP57" s="290"/>
      <c r="AOQ57" s="290"/>
      <c r="AOR57" s="290"/>
      <c r="AOS57" s="290"/>
      <c r="AOT57" s="290"/>
      <c r="AOU57" s="290"/>
      <c r="AOV57" s="290"/>
      <c r="AOW57" s="290"/>
      <c r="AOX57" s="290"/>
      <c r="AOY57" s="290"/>
      <c r="AOZ57" s="290"/>
      <c r="APA57" s="290"/>
      <c r="APB57" s="290"/>
      <c r="APC57" s="290"/>
      <c r="APD57" s="290"/>
      <c r="APE57" s="290"/>
      <c r="APF57" s="290"/>
      <c r="APG57" s="290"/>
      <c r="APH57" s="290"/>
      <c r="API57" s="290"/>
      <c r="APJ57" s="290"/>
      <c r="APK57" s="290"/>
      <c r="APL57" s="290"/>
      <c r="APM57" s="290"/>
      <c r="APN57" s="290"/>
      <c r="APO57" s="290"/>
      <c r="APP57" s="290"/>
      <c r="APQ57" s="290"/>
      <c r="APR57" s="290"/>
      <c r="APS57" s="290"/>
      <c r="APT57" s="290"/>
      <c r="APU57" s="290"/>
      <c r="APV57" s="290"/>
      <c r="APW57" s="290"/>
      <c r="APX57" s="290"/>
      <c r="APY57" s="290"/>
      <c r="APZ57" s="290"/>
      <c r="AQA57" s="290"/>
      <c r="AQB57" s="290"/>
      <c r="AQC57" s="290"/>
      <c r="AQD57" s="290"/>
      <c r="AQE57" s="290"/>
      <c r="AQF57" s="290"/>
      <c r="AQG57" s="290"/>
      <c r="AQH57" s="290"/>
      <c r="AQI57" s="290"/>
      <c r="AQJ57" s="290"/>
      <c r="AQK57" s="290"/>
      <c r="AQL57" s="290"/>
      <c r="AQM57" s="290"/>
      <c r="AQN57" s="290"/>
      <c r="AQO57" s="290"/>
      <c r="AQP57" s="290"/>
      <c r="AQQ57" s="290"/>
      <c r="AQR57" s="290"/>
      <c r="AQS57" s="290"/>
      <c r="AQT57" s="290"/>
      <c r="AQU57" s="290"/>
      <c r="AQV57" s="290"/>
      <c r="AQW57" s="290"/>
      <c r="AQX57" s="290"/>
      <c r="AQY57" s="290"/>
      <c r="AQZ57" s="290"/>
      <c r="ARA57" s="290"/>
      <c r="ARB57" s="290"/>
      <c r="ARC57" s="290"/>
      <c r="ARD57" s="290"/>
      <c r="ARE57" s="290"/>
      <c r="ARF57" s="290"/>
      <c r="ARG57" s="290"/>
      <c r="ARH57" s="290"/>
      <c r="ARI57" s="290"/>
      <c r="ARJ57" s="290"/>
      <c r="ARK57" s="290"/>
      <c r="ARL57" s="290"/>
      <c r="ARM57" s="290"/>
      <c r="ARN57" s="290"/>
      <c r="ARO57" s="290"/>
      <c r="ARP57" s="290"/>
      <c r="ARQ57" s="290"/>
      <c r="ARR57" s="290"/>
      <c r="ARS57" s="290"/>
      <c r="ART57" s="290"/>
      <c r="ARU57" s="290"/>
      <c r="ARV57" s="290"/>
      <c r="ARW57" s="290"/>
      <c r="ARX57" s="290"/>
      <c r="ARY57" s="290"/>
      <c r="ARZ57" s="290"/>
      <c r="ASA57" s="290"/>
      <c r="ASB57" s="290"/>
      <c r="ASC57" s="290"/>
      <c r="ASD57" s="290"/>
      <c r="ASE57" s="290"/>
      <c r="ASF57" s="290"/>
      <c r="ASG57" s="290"/>
      <c r="ASH57" s="290"/>
      <c r="ASI57" s="290"/>
      <c r="ASJ57" s="290"/>
      <c r="ASK57" s="290"/>
      <c r="ASL57" s="290"/>
      <c r="ASM57" s="290"/>
      <c r="ASN57" s="290"/>
      <c r="ASO57" s="290"/>
      <c r="ASP57" s="290"/>
      <c r="ASQ57" s="290"/>
      <c r="ASR57" s="290"/>
      <c r="ASS57" s="290"/>
      <c r="AST57" s="290"/>
      <c r="ASU57" s="290"/>
      <c r="ASV57" s="290"/>
      <c r="ASW57" s="290"/>
      <c r="ASX57" s="290"/>
      <c r="ASY57" s="290"/>
      <c r="ASZ57" s="290"/>
      <c r="ATA57" s="290"/>
      <c r="ATB57" s="290"/>
      <c r="ATC57" s="290"/>
      <c r="ATD57" s="290"/>
      <c r="ATE57" s="290"/>
      <c r="ATF57" s="290"/>
      <c r="ATG57" s="290"/>
      <c r="ATH57" s="290"/>
      <c r="ATI57" s="290"/>
      <c r="ATJ57" s="290"/>
      <c r="ATK57" s="290"/>
      <c r="ATL57" s="290"/>
      <c r="ATM57" s="290"/>
      <c r="ATN57" s="290"/>
      <c r="ATO57" s="290"/>
      <c r="ATP57" s="290"/>
      <c r="ATQ57" s="290"/>
      <c r="ATR57" s="290"/>
      <c r="ATS57" s="290"/>
      <c r="ATT57" s="290"/>
      <c r="ATU57" s="290"/>
      <c r="ATV57" s="290"/>
      <c r="ATW57" s="290"/>
      <c r="ATX57" s="290"/>
      <c r="ATY57" s="290"/>
      <c r="ATZ57" s="290"/>
      <c r="AUA57" s="290"/>
      <c r="AUB57" s="290"/>
      <c r="AUC57" s="290"/>
      <c r="AUD57" s="290"/>
      <c r="AUE57" s="290"/>
      <c r="AUF57" s="290"/>
      <c r="AUG57" s="290"/>
      <c r="AUH57" s="290"/>
      <c r="AUI57" s="290"/>
      <c r="AUJ57" s="290"/>
      <c r="AUK57" s="290"/>
      <c r="AUL57" s="290"/>
      <c r="AUM57" s="290"/>
      <c r="AUN57" s="290"/>
      <c r="AUO57" s="290"/>
      <c r="AUP57" s="290"/>
      <c r="AUQ57" s="290"/>
      <c r="AUR57" s="290"/>
      <c r="AUS57" s="290"/>
      <c r="AUT57" s="290"/>
      <c r="AUU57" s="290"/>
      <c r="AUV57" s="290"/>
      <c r="AUW57" s="290"/>
      <c r="AUX57" s="290"/>
      <c r="AUY57" s="290"/>
      <c r="AUZ57" s="290"/>
      <c r="AVA57" s="290"/>
      <c r="AVB57" s="290"/>
      <c r="AVC57" s="290"/>
      <c r="AVD57" s="290"/>
      <c r="AVE57" s="290"/>
      <c r="AVF57" s="290"/>
      <c r="AVG57" s="290"/>
      <c r="AVH57" s="290"/>
      <c r="AVI57" s="290"/>
      <c r="AVJ57" s="290"/>
      <c r="AVK57" s="290"/>
      <c r="AVL57" s="290"/>
      <c r="AVM57" s="290"/>
      <c r="AVN57" s="290"/>
      <c r="AVO57" s="290"/>
      <c r="AVP57" s="290"/>
      <c r="AVQ57" s="290"/>
      <c r="AVR57" s="290"/>
      <c r="AVS57" s="290"/>
      <c r="AVT57" s="290"/>
      <c r="AVU57" s="290"/>
      <c r="AVV57" s="290"/>
      <c r="AVW57" s="290"/>
      <c r="AVX57" s="290"/>
      <c r="AVY57" s="290"/>
      <c r="AVZ57" s="290"/>
      <c r="AWA57" s="290"/>
      <c r="AWB57" s="290"/>
      <c r="AWC57" s="290"/>
      <c r="AWD57" s="290"/>
      <c r="AWE57" s="290"/>
      <c r="AWF57" s="290"/>
      <c r="AWG57" s="290"/>
      <c r="AWH57" s="290"/>
      <c r="AWI57" s="290"/>
      <c r="AWJ57" s="290"/>
      <c r="AWK57" s="290"/>
      <c r="AWL57" s="290"/>
      <c r="AWM57" s="290"/>
      <c r="AWN57" s="290"/>
      <c r="AWO57" s="290"/>
      <c r="AWP57" s="290"/>
      <c r="AWQ57" s="290"/>
      <c r="AWR57" s="290"/>
      <c r="AWS57" s="290"/>
      <c r="AWT57" s="290"/>
      <c r="AWU57" s="290"/>
      <c r="AWV57" s="290"/>
      <c r="AWW57" s="290"/>
      <c r="AWX57" s="290"/>
      <c r="AWY57" s="290"/>
      <c r="AWZ57" s="290"/>
      <c r="AXA57" s="290"/>
      <c r="AXB57" s="290"/>
      <c r="AXC57" s="290"/>
      <c r="AXD57" s="290"/>
      <c r="AXE57" s="290"/>
      <c r="AXF57" s="290"/>
      <c r="AXG57" s="290"/>
      <c r="AXH57" s="290"/>
      <c r="AXI57" s="290"/>
      <c r="AXJ57" s="290"/>
      <c r="AXK57" s="290"/>
      <c r="AXL57" s="290"/>
      <c r="AXM57" s="290"/>
      <c r="AXN57" s="290"/>
      <c r="AXO57" s="290"/>
      <c r="AXP57" s="290"/>
      <c r="AXQ57" s="290"/>
      <c r="AXR57" s="290"/>
      <c r="AXS57" s="290"/>
      <c r="AXT57" s="290"/>
      <c r="AXU57" s="290"/>
      <c r="AXV57" s="290"/>
      <c r="AXW57" s="290"/>
      <c r="AXX57" s="290"/>
      <c r="AXY57" s="290"/>
      <c r="AXZ57" s="290"/>
      <c r="AYA57" s="290"/>
      <c r="AYB57" s="290"/>
      <c r="AYC57" s="290"/>
      <c r="AYD57" s="290"/>
      <c r="AYE57" s="290"/>
      <c r="AYF57" s="290"/>
      <c r="AYG57" s="290"/>
      <c r="AYH57" s="290"/>
      <c r="AYI57" s="290"/>
      <c r="AYJ57" s="290"/>
      <c r="AYK57" s="290"/>
      <c r="AYL57" s="290"/>
      <c r="AYM57" s="290"/>
      <c r="AYN57" s="290"/>
      <c r="AYO57" s="290"/>
      <c r="AYP57" s="290"/>
      <c r="AYQ57" s="290"/>
      <c r="AYR57" s="290"/>
      <c r="AYS57" s="290"/>
      <c r="AYT57" s="290"/>
      <c r="AYU57" s="290"/>
      <c r="AYV57" s="290"/>
      <c r="AYW57" s="290"/>
      <c r="AYX57" s="290"/>
      <c r="AYY57" s="290"/>
      <c r="AYZ57" s="290"/>
      <c r="AZA57" s="290"/>
      <c r="AZB57" s="290"/>
      <c r="AZC57" s="290"/>
      <c r="AZD57" s="290"/>
      <c r="AZE57" s="290"/>
      <c r="AZF57" s="290"/>
      <c r="AZG57" s="290"/>
      <c r="AZH57" s="290"/>
      <c r="AZI57" s="290"/>
      <c r="AZJ57" s="290"/>
      <c r="AZK57" s="290"/>
      <c r="AZL57" s="290"/>
      <c r="AZM57" s="290"/>
      <c r="AZN57" s="290"/>
      <c r="AZO57" s="290"/>
      <c r="AZP57" s="290"/>
      <c r="AZQ57" s="290"/>
      <c r="AZR57" s="290"/>
      <c r="AZS57" s="290"/>
      <c r="AZT57" s="290"/>
      <c r="AZU57" s="290"/>
      <c r="AZV57" s="290"/>
      <c r="AZW57" s="290"/>
      <c r="AZX57" s="290"/>
      <c r="AZY57" s="290"/>
      <c r="AZZ57" s="290"/>
      <c r="BAA57" s="290"/>
      <c r="BAB57" s="290"/>
      <c r="BAC57" s="290"/>
      <c r="BAD57" s="290"/>
      <c r="BAE57" s="290"/>
      <c r="BAF57" s="290"/>
      <c r="BAG57" s="290"/>
      <c r="BAH57" s="290"/>
      <c r="BAI57" s="290"/>
      <c r="BAJ57" s="290"/>
      <c r="BAK57" s="290"/>
      <c r="BAL57" s="290"/>
      <c r="BAM57" s="290"/>
      <c r="BAN57" s="290"/>
      <c r="BAO57" s="290"/>
      <c r="BAP57" s="290"/>
      <c r="BAQ57" s="290"/>
      <c r="BAR57" s="290"/>
      <c r="BAS57" s="290"/>
      <c r="BAT57" s="290"/>
      <c r="BAU57" s="290"/>
      <c r="BAV57" s="290"/>
      <c r="BAW57" s="290"/>
      <c r="BAX57" s="290"/>
      <c r="BAY57" s="290"/>
      <c r="BAZ57" s="290"/>
      <c r="BBA57" s="290"/>
      <c r="BBB57" s="290"/>
      <c r="BBC57" s="290"/>
      <c r="BBD57" s="290"/>
      <c r="BBE57" s="290"/>
      <c r="BBF57" s="290"/>
      <c r="BBG57" s="290"/>
      <c r="BBH57" s="290"/>
      <c r="BBI57" s="290"/>
      <c r="BBJ57" s="290"/>
      <c r="BBK57" s="290"/>
      <c r="BBL57" s="290"/>
      <c r="BBM57" s="290"/>
      <c r="BBN57" s="290"/>
      <c r="BBO57" s="290"/>
      <c r="BBP57" s="290"/>
      <c r="BBQ57" s="290"/>
      <c r="BBR57" s="290"/>
      <c r="BBS57" s="290"/>
      <c r="BBT57" s="290"/>
      <c r="BBU57" s="290"/>
      <c r="BBV57" s="290"/>
      <c r="BBW57" s="290"/>
      <c r="BBX57" s="290"/>
      <c r="BBY57" s="290"/>
      <c r="BBZ57" s="290"/>
      <c r="BCA57" s="290"/>
      <c r="BCB57" s="290"/>
      <c r="BCC57" s="290"/>
      <c r="BCD57" s="290"/>
      <c r="BCE57" s="290"/>
      <c r="BCF57" s="290"/>
      <c r="BCG57" s="290"/>
      <c r="BCH57" s="290"/>
      <c r="BCI57" s="290"/>
      <c r="BCJ57" s="290"/>
      <c r="BCK57" s="290"/>
      <c r="BCL57" s="290"/>
      <c r="BCM57" s="290"/>
      <c r="BCN57" s="290"/>
      <c r="BCO57" s="290"/>
      <c r="BCP57" s="290"/>
      <c r="BCQ57" s="290"/>
      <c r="BCR57" s="290"/>
      <c r="BCS57" s="290"/>
      <c r="BCT57" s="290"/>
      <c r="BCU57" s="290"/>
      <c r="BCV57" s="290"/>
      <c r="BCW57" s="290"/>
      <c r="BCX57" s="290"/>
      <c r="BCY57" s="290"/>
      <c r="BCZ57" s="290"/>
      <c r="BDA57" s="290"/>
      <c r="BDB57" s="290"/>
      <c r="BDC57" s="290"/>
      <c r="BDD57" s="290"/>
      <c r="BDE57" s="290"/>
      <c r="BDF57" s="290"/>
      <c r="BDG57" s="290"/>
      <c r="BDH57" s="290"/>
      <c r="BDI57" s="290"/>
      <c r="BDJ57" s="290"/>
      <c r="BDK57" s="290"/>
      <c r="BDL57" s="290"/>
      <c r="BDM57" s="290"/>
      <c r="BDN57" s="290"/>
      <c r="BDO57" s="290"/>
      <c r="BDP57" s="290"/>
      <c r="BDQ57" s="290"/>
      <c r="BDR57" s="290"/>
      <c r="BDS57" s="290"/>
      <c r="BDT57" s="290"/>
      <c r="BDU57" s="290"/>
      <c r="BDV57" s="290"/>
      <c r="BDW57" s="290"/>
      <c r="BDX57" s="290"/>
      <c r="BDY57" s="290"/>
      <c r="BDZ57" s="290"/>
      <c r="BEA57" s="290"/>
      <c r="BEB57" s="290"/>
      <c r="BEC57" s="290"/>
      <c r="BED57" s="290"/>
      <c r="BEE57" s="290"/>
      <c r="BEF57" s="290"/>
      <c r="BEG57" s="290"/>
      <c r="BEH57" s="290"/>
      <c r="BEI57" s="290"/>
      <c r="BEJ57" s="290"/>
      <c r="BEK57" s="290"/>
      <c r="BEL57" s="290"/>
      <c r="BEM57" s="290"/>
      <c r="BEN57" s="290"/>
      <c r="BEO57" s="290"/>
      <c r="BEP57" s="290"/>
      <c r="BEQ57" s="290"/>
      <c r="BER57" s="290"/>
      <c r="BES57" s="290"/>
      <c r="BET57" s="290"/>
      <c r="BEU57" s="290"/>
      <c r="BEV57" s="290"/>
      <c r="BEW57" s="290"/>
      <c r="BEX57" s="290"/>
      <c r="BEY57" s="290"/>
      <c r="BEZ57" s="290"/>
      <c r="BFA57" s="290"/>
      <c r="BFB57" s="290"/>
      <c r="BFC57" s="290"/>
      <c r="BFD57" s="290"/>
      <c r="BFE57" s="290"/>
      <c r="BFF57" s="290"/>
      <c r="BFG57" s="290"/>
      <c r="BFH57" s="290"/>
      <c r="BFI57" s="290"/>
      <c r="BFJ57" s="290"/>
      <c r="BFK57" s="290"/>
      <c r="BFL57" s="290"/>
      <c r="BFM57" s="290"/>
      <c r="BFN57" s="290"/>
      <c r="BFO57" s="290"/>
      <c r="BFP57" s="290"/>
      <c r="BFQ57" s="290"/>
      <c r="BFR57" s="290"/>
      <c r="BFS57" s="290"/>
      <c r="BFT57" s="290"/>
      <c r="BFU57" s="290"/>
      <c r="BFV57" s="290"/>
      <c r="BFW57" s="290"/>
      <c r="BFX57" s="290"/>
      <c r="BFY57" s="290"/>
      <c r="BFZ57" s="290"/>
      <c r="BGA57" s="290"/>
      <c r="BGB57" s="290"/>
      <c r="BGC57" s="290"/>
      <c r="BGD57" s="290"/>
      <c r="BGE57" s="290"/>
      <c r="BGF57" s="290"/>
      <c r="BGG57" s="290"/>
      <c r="BGH57" s="290"/>
      <c r="BGI57" s="290"/>
      <c r="BGJ57" s="290"/>
      <c r="BGK57" s="290"/>
      <c r="BGL57" s="290"/>
      <c r="BGM57" s="290"/>
      <c r="BGN57" s="290"/>
      <c r="BGO57" s="290"/>
      <c r="BGP57" s="290"/>
      <c r="BGQ57" s="290"/>
      <c r="BGR57" s="290"/>
      <c r="BGS57" s="290"/>
      <c r="BGT57" s="290"/>
      <c r="BGU57" s="290"/>
      <c r="BGV57" s="290"/>
      <c r="BGW57" s="290"/>
      <c r="BGX57" s="290"/>
      <c r="BGY57" s="290"/>
      <c r="BGZ57" s="290"/>
      <c r="BHA57" s="290"/>
      <c r="BHB57" s="290"/>
      <c r="BHC57" s="290"/>
      <c r="BHD57" s="290"/>
      <c r="BHE57" s="290"/>
      <c r="BHF57" s="290"/>
      <c r="BHG57" s="290"/>
      <c r="BHH57" s="290"/>
      <c r="BHI57" s="290"/>
      <c r="BHJ57" s="290"/>
      <c r="BHK57" s="290"/>
      <c r="BHL57" s="290"/>
      <c r="BHM57" s="290"/>
      <c r="BHN57" s="290"/>
      <c r="BHO57" s="290"/>
      <c r="BHP57" s="290"/>
      <c r="BHQ57" s="290"/>
      <c r="BHR57" s="290"/>
      <c r="BHS57" s="290"/>
      <c r="BHT57" s="290"/>
      <c r="BHU57" s="290"/>
      <c r="BHV57" s="290"/>
      <c r="BHW57" s="290"/>
      <c r="BHX57" s="290"/>
      <c r="BHY57" s="290"/>
      <c r="BHZ57" s="290"/>
      <c r="BIA57" s="290"/>
      <c r="BIB57" s="290"/>
      <c r="BIC57" s="290"/>
      <c r="BID57" s="290"/>
      <c r="BIE57" s="290"/>
      <c r="BIF57" s="290"/>
      <c r="BIG57" s="290"/>
      <c r="BIH57" s="290"/>
      <c r="BII57" s="290"/>
      <c r="BIJ57" s="290"/>
      <c r="BIK57" s="290"/>
      <c r="BIL57" s="290"/>
      <c r="BIM57" s="290"/>
      <c r="BIN57" s="290"/>
      <c r="BIO57" s="290"/>
      <c r="BIP57" s="290"/>
      <c r="BIQ57" s="290"/>
      <c r="BIR57" s="290"/>
      <c r="BIS57" s="290"/>
      <c r="BIT57" s="290"/>
      <c r="BIU57" s="290"/>
      <c r="BIV57" s="290"/>
      <c r="BIW57" s="290"/>
      <c r="BIX57" s="290"/>
      <c r="BIY57" s="290"/>
      <c r="BIZ57" s="290"/>
      <c r="BJA57" s="290"/>
      <c r="BJB57" s="290"/>
      <c r="BJC57" s="290"/>
      <c r="BJD57" s="290"/>
      <c r="BJE57" s="290"/>
      <c r="BJF57" s="290"/>
      <c r="BJG57" s="290"/>
      <c r="BJH57" s="290"/>
      <c r="BJI57" s="290"/>
      <c r="BJJ57" s="290"/>
      <c r="BJK57" s="290"/>
      <c r="BJL57" s="290"/>
      <c r="BJM57" s="290"/>
      <c r="BJN57" s="290"/>
      <c r="BJO57" s="290"/>
      <c r="BJP57" s="290"/>
      <c r="BJQ57" s="290"/>
      <c r="BJR57" s="290"/>
      <c r="BJS57" s="290"/>
      <c r="BJT57" s="290"/>
      <c r="BJU57" s="290"/>
      <c r="BJV57" s="290"/>
      <c r="BJW57" s="290"/>
      <c r="BJX57" s="290"/>
      <c r="BJY57" s="290"/>
      <c r="BJZ57" s="290"/>
      <c r="BKA57" s="290"/>
      <c r="BKB57" s="290"/>
      <c r="BKC57" s="290"/>
      <c r="BKD57" s="290"/>
      <c r="BKE57" s="290"/>
      <c r="BKF57" s="290"/>
      <c r="BKG57" s="290"/>
      <c r="BKH57" s="290"/>
      <c r="BKI57" s="290"/>
      <c r="BKJ57" s="290"/>
      <c r="BKK57" s="290"/>
      <c r="BKL57" s="290"/>
      <c r="BKM57" s="290"/>
      <c r="BKN57" s="290"/>
      <c r="BKO57" s="290"/>
      <c r="BKP57" s="290"/>
      <c r="BKQ57" s="290"/>
      <c r="BKR57" s="290"/>
      <c r="BKS57" s="290"/>
      <c r="BKT57" s="290"/>
      <c r="BKU57" s="290"/>
      <c r="BKV57" s="290"/>
      <c r="BKW57" s="290"/>
      <c r="BKX57" s="290"/>
      <c r="BKY57" s="290"/>
      <c r="BKZ57" s="290"/>
      <c r="BLA57" s="290"/>
      <c r="BLB57" s="290"/>
      <c r="BLC57" s="290"/>
      <c r="BLD57" s="290"/>
      <c r="BLE57" s="290"/>
      <c r="BLF57" s="290"/>
      <c r="BLG57" s="290"/>
      <c r="BLH57" s="290"/>
      <c r="BLI57" s="290"/>
      <c r="BLJ57" s="290"/>
      <c r="BLK57" s="290"/>
      <c r="BLL57" s="290"/>
      <c r="BLM57" s="290"/>
      <c r="BLN57" s="290"/>
      <c r="BLO57" s="290"/>
      <c r="BLP57" s="290"/>
      <c r="BLQ57" s="290"/>
      <c r="BLR57" s="290"/>
      <c r="BLS57" s="290"/>
      <c r="BLT57" s="290"/>
      <c r="BLU57" s="290"/>
      <c r="BLV57" s="290"/>
      <c r="BLW57" s="290"/>
      <c r="BLX57" s="290"/>
      <c r="BLY57" s="290"/>
      <c r="BLZ57" s="290"/>
      <c r="BMA57" s="290"/>
      <c r="BMB57" s="290"/>
      <c r="BMC57" s="290"/>
      <c r="BMD57" s="290"/>
      <c r="BME57" s="290"/>
      <c r="BMF57" s="290"/>
      <c r="BMG57" s="290"/>
      <c r="BMH57" s="290"/>
      <c r="BMI57" s="290"/>
      <c r="BMJ57" s="290"/>
      <c r="BMK57" s="290"/>
      <c r="BML57" s="290"/>
      <c r="BMM57" s="290"/>
      <c r="BMN57" s="290"/>
      <c r="BMO57" s="290"/>
      <c r="BMP57" s="290"/>
      <c r="BMQ57" s="290"/>
      <c r="BMR57" s="290"/>
      <c r="BMS57" s="290"/>
      <c r="BMT57" s="290"/>
      <c r="BMU57" s="290"/>
      <c r="BMV57" s="290"/>
      <c r="BMW57" s="290"/>
      <c r="BMX57" s="290"/>
      <c r="BMY57" s="290"/>
      <c r="BMZ57" s="290"/>
      <c r="BNA57" s="290"/>
      <c r="BNB57" s="290"/>
      <c r="BNC57" s="290"/>
      <c r="BND57" s="290"/>
      <c r="BNE57" s="290"/>
      <c r="BNF57" s="290"/>
      <c r="BNG57" s="290"/>
      <c r="BNH57" s="290"/>
      <c r="BNI57" s="290"/>
      <c r="BNJ57" s="290"/>
      <c r="BNK57" s="290"/>
      <c r="BNL57" s="290"/>
      <c r="BNM57" s="290"/>
      <c r="BNN57" s="290"/>
      <c r="BNO57" s="290"/>
      <c r="BNP57" s="290"/>
      <c r="BNQ57" s="290"/>
      <c r="BNR57" s="290"/>
      <c r="BNS57" s="290"/>
      <c r="BNT57" s="290"/>
      <c r="BNU57" s="290"/>
      <c r="BNV57" s="290"/>
      <c r="BNW57" s="290"/>
      <c r="BNX57" s="290"/>
      <c r="BNY57" s="290"/>
      <c r="BNZ57" s="290"/>
      <c r="BOA57" s="290"/>
      <c r="BOB57" s="290"/>
      <c r="BOC57" s="290"/>
      <c r="BOD57" s="290"/>
      <c r="BOE57" s="290"/>
      <c r="BOF57" s="290"/>
      <c r="BOG57" s="290"/>
      <c r="BOH57" s="290"/>
      <c r="BOI57" s="290"/>
      <c r="BOJ57" s="290"/>
      <c r="BOK57" s="290"/>
      <c r="BOL57" s="290"/>
      <c r="BOM57" s="290"/>
      <c r="BON57" s="290"/>
      <c r="BOO57" s="290"/>
      <c r="BOP57" s="290"/>
      <c r="BOQ57" s="290"/>
      <c r="BOR57" s="290"/>
      <c r="BOS57" s="290"/>
      <c r="BOT57" s="290"/>
      <c r="BOU57" s="290"/>
      <c r="BOV57" s="290"/>
      <c r="BOW57" s="290"/>
      <c r="BOX57" s="290"/>
      <c r="BOY57" s="290"/>
      <c r="BOZ57" s="290"/>
      <c r="BPA57" s="290"/>
      <c r="BPB57" s="290"/>
      <c r="BPC57" s="290"/>
      <c r="BPD57" s="290"/>
      <c r="BPE57" s="290"/>
      <c r="BPF57" s="290"/>
      <c r="BPG57" s="290"/>
      <c r="BPH57" s="290"/>
      <c r="BPI57" s="290"/>
      <c r="BPJ57" s="290"/>
      <c r="BPK57" s="290"/>
      <c r="BPL57" s="290"/>
      <c r="BPM57" s="290"/>
      <c r="BPN57" s="290"/>
      <c r="BPO57" s="290"/>
      <c r="BPP57" s="290"/>
      <c r="BPQ57" s="290"/>
      <c r="BPR57" s="290"/>
      <c r="BPS57" s="290"/>
      <c r="BPT57" s="290"/>
      <c r="BPU57" s="290"/>
      <c r="BPV57" s="290"/>
      <c r="BPW57" s="290"/>
      <c r="BPX57" s="290"/>
      <c r="BPY57" s="290"/>
      <c r="BPZ57" s="290"/>
      <c r="BQA57" s="290"/>
      <c r="BQB57" s="290"/>
      <c r="BQC57" s="290"/>
      <c r="BQD57" s="290"/>
      <c r="BQE57" s="290"/>
      <c r="BQF57" s="290"/>
      <c r="BQG57" s="290"/>
      <c r="BQH57" s="290"/>
      <c r="BQI57" s="290"/>
      <c r="BQJ57" s="290"/>
      <c r="BQK57" s="290"/>
      <c r="BQL57" s="290"/>
      <c r="BQM57" s="290"/>
      <c r="BQN57" s="290"/>
      <c r="BQO57" s="290"/>
      <c r="BQP57" s="290"/>
      <c r="BQQ57" s="290"/>
      <c r="BQR57" s="290"/>
      <c r="BQS57" s="290"/>
      <c r="BQT57" s="290"/>
      <c r="BQU57" s="290"/>
      <c r="BQV57" s="290"/>
      <c r="BQW57" s="290"/>
      <c r="BQX57" s="290"/>
      <c r="BQY57" s="290"/>
      <c r="BQZ57" s="290"/>
      <c r="BRA57" s="290"/>
      <c r="BRB57" s="290"/>
      <c r="BRC57" s="290"/>
      <c r="BRD57" s="290"/>
      <c r="BRE57" s="290"/>
      <c r="BRF57" s="290"/>
      <c r="BRG57" s="290"/>
      <c r="BRH57" s="290"/>
      <c r="BRI57" s="290"/>
      <c r="BRJ57" s="290"/>
      <c r="BRK57" s="290"/>
      <c r="BRL57" s="290"/>
      <c r="BRM57" s="290"/>
      <c r="BRN57" s="290"/>
      <c r="BRO57" s="290"/>
      <c r="BRP57" s="290"/>
      <c r="BRQ57" s="290"/>
      <c r="BRR57" s="290"/>
      <c r="BRS57" s="290"/>
      <c r="BRT57" s="290"/>
      <c r="BRU57" s="290"/>
      <c r="BRV57" s="290"/>
      <c r="BRW57" s="290"/>
      <c r="BRX57" s="290"/>
      <c r="BRY57" s="290"/>
      <c r="BRZ57" s="290"/>
      <c r="BSA57" s="290"/>
      <c r="BSB57" s="290"/>
      <c r="BSC57" s="290"/>
      <c r="BSD57" s="290"/>
      <c r="BSE57" s="290"/>
      <c r="BSF57" s="290"/>
      <c r="BSG57" s="290"/>
      <c r="BSH57" s="290"/>
      <c r="BSI57" s="290"/>
      <c r="BSJ57" s="290"/>
      <c r="BSK57" s="290"/>
      <c r="BSL57" s="290"/>
      <c r="BSM57" s="290"/>
      <c r="BSN57" s="290"/>
      <c r="BSO57" s="290"/>
      <c r="BSP57" s="290"/>
      <c r="BSQ57" s="290"/>
      <c r="BSR57" s="290"/>
      <c r="BSS57" s="290"/>
      <c r="BST57" s="290"/>
      <c r="BSU57" s="290"/>
      <c r="BSV57" s="290"/>
      <c r="BSW57" s="290"/>
      <c r="BSX57" s="290"/>
      <c r="BSY57" s="290"/>
      <c r="BSZ57" s="290"/>
      <c r="BTA57" s="290"/>
      <c r="BTB57" s="290"/>
      <c r="BTC57" s="290"/>
      <c r="BTD57" s="290"/>
      <c r="BTE57" s="290"/>
      <c r="BTF57" s="290"/>
      <c r="BTG57" s="290"/>
      <c r="BTH57" s="290"/>
      <c r="BTI57" s="290"/>
      <c r="BTJ57" s="290"/>
      <c r="BTK57" s="290"/>
      <c r="BTL57" s="290"/>
      <c r="BTM57" s="290"/>
      <c r="BTN57" s="290"/>
      <c r="BTO57" s="290"/>
      <c r="BTP57" s="290"/>
      <c r="BTQ57" s="290"/>
      <c r="BTR57" s="290"/>
      <c r="BTS57" s="290"/>
      <c r="BTT57" s="290"/>
      <c r="BTU57" s="290"/>
      <c r="BTV57" s="290"/>
      <c r="BTW57" s="290"/>
      <c r="BTX57" s="290"/>
      <c r="BTY57" s="290"/>
      <c r="BTZ57" s="290"/>
      <c r="BUA57" s="290"/>
      <c r="BUB57" s="290"/>
      <c r="BUC57" s="290"/>
      <c r="BUD57" s="290"/>
      <c r="BUE57" s="290"/>
      <c r="BUF57" s="290"/>
      <c r="BUG57" s="290"/>
      <c r="BUH57" s="290"/>
      <c r="BUI57" s="290"/>
      <c r="BUJ57" s="290"/>
      <c r="BUK57" s="290"/>
      <c r="BUL57" s="290"/>
      <c r="BUM57" s="290"/>
      <c r="BUN57" s="290"/>
      <c r="BUO57" s="290"/>
      <c r="BUP57" s="290"/>
      <c r="BUQ57" s="290"/>
      <c r="BUR57" s="290"/>
      <c r="BUS57" s="290"/>
      <c r="BUT57" s="290"/>
      <c r="BUU57" s="290"/>
      <c r="BUV57" s="290"/>
      <c r="BUW57" s="290"/>
      <c r="BUX57" s="290"/>
      <c r="BUY57" s="290"/>
      <c r="BUZ57" s="290"/>
      <c r="BVA57" s="290"/>
      <c r="BVB57" s="290"/>
      <c r="BVC57" s="290"/>
      <c r="BVD57" s="290"/>
      <c r="BVE57" s="290"/>
      <c r="BVF57" s="290"/>
      <c r="BVG57" s="290"/>
      <c r="BVH57" s="290"/>
      <c r="BVI57" s="290"/>
      <c r="BVJ57" s="290"/>
      <c r="BVK57" s="290"/>
      <c r="BVL57" s="290"/>
      <c r="BVM57" s="290"/>
      <c r="BVN57" s="290"/>
      <c r="BVO57" s="290"/>
      <c r="BVP57" s="290"/>
      <c r="BVQ57" s="290"/>
      <c r="BVR57" s="290"/>
      <c r="BVS57" s="290"/>
      <c r="BVT57" s="290"/>
      <c r="BVU57" s="290"/>
      <c r="BVV57" s="290"/>
      <c r="BVW57" s="290"/>
      <c r="BVX57" s="290"/>
      <c r="BVY57" s="290"/>
      <c r="BVZ57" s="290"/>
      <c r="BWA57" s="290"/>
      <c r="BWB57" s="290"/>
      <c r="BWC57" s="290"/>
      <c r="BWD57" s="290"/>
      <c r="BWE57" s="290"/>
      <c r="BWF57" s="290"/>
      <c r="BWG57" s="290"/>
      <c r="BWH57" s="290"/>
      <c r="BWI57" s="290"/>
      <c r="BWJ57" s="290"/>
      <c r="BWK57" s="290"/>
      <c r="BWL57" s="290"/>
      <c r="BWM57" s="290"/>
      <c r="BWN57" s="290"/>
      <c r="BWO57" s="290"/>
      <c r="BWP57" s="290"/>
      <c r="BWQ57" s="290"/>
      <c r="BWR57" s="290"/>
      <c r="BWS57" s="290"/>
      <c r="BWT57" s="290"/>
      <c r="BWU57" s="290"/>
      <c r="BWV57" s="290"/>
      <c r="BWW57" s="290"/>
      <c r="BWX57" s="290"/>
      <c r="BWY57" s="290"/>
      <c r="BWZ57" s="290"/>
      <c r="BXA57" s="290"/>
      <c r="BXB57" s="290"/>
      <c r="BXC57" s="290"/>
      <c r="BXD57" s="290"/>
      <c r="BXE57" s="290"/>
      <c r="BXF57" s="290"/>
      <c r="BXG57" s="290"/>
      <c r="BXH57" s="290"/>
      <c r="BXI57" s="290"/>
      <c r="BXJ57" s="290"/>
      <c r="BXK57" s="290"/>
      <c r="BXL57" s="290"/>
      <c r="BXM57" s="290"/>
      <c r="BXN57" s="290"/>
      <c r="BXO57" s="290"/>
      <c r="BXP57" s="290"/>
      <c r="BXQ57" s="290"/>
      <c r="BXR57" s="290"/>
      <c r="BXS57" s="290"/>
      <c r="BXT57" s="290"/>
      <c r="BXU57" s="290"/>
      <c r="BXV57" s="290"/>
      <c r="BXW57" s="290"/>
      <c r="BXX57" s="290"/>
      <c r="BXY57" s="290"/>
      <c r="BXZ57" s="290"/>
      <c r="BYA57" s="290"/>
      <c r="BYB57" s="290"/>
      <c r="BYC57" s="290"/>
      <c r="BYD57" s="290"/>
      <c r="BYE57" s="290"/>
      <c r="BYF57" s="290"/>
      <c r="BYG57" s="290"/>
      <c r="BYH57" s="290"/>
      <c r="BYI57" s="290"/>
      <c r="BYJ57" s="290"/>
      <c r="BYK57" s="290"/>
      <c r="BYL57" s="290"/>
      <c r="BYM57" s="290"/>
      <c r="BYN57" s="290"/>
      <c r="BYO57" s="290"/>
      <c r="BYP57" s="290"/>
      <c r="BYQ57" s="290"/>
      <c r="BYR57" s="290"/>
      <c r="BYS57" s="290"/>
      <c r="BYT57" s="290"/>
      <c r="BYU57" s="290"/>
      <c r="BYV57" s="290"/>
      <c r="BYW57" s="290"/>
      <c r="BYX57" s="290"/>
      <c r="BYY57" s="290"/>
      <c r="BYZ57" s="290"/>
      <c r="BZA57" s="290"/>
      <c r="BZB57" s="290"/>
      <c r="BZC57" s="290"/>
      <c r="BZD57" s="290"/>
      <c r="BZE57" s="290"/>
      <c r="BZF57" s="290"/>
      <c r="BZG57" s="290"/>
      <c r="BZH57" s="290"/>
      <c r="BZI57" s="290"/>
      <c r="BZJ57" s="290"/>
      <c r="BZK57" s="290"/>
      <c r="BZL57" s="290"/>
      <c r="BZM57" s="290"/>
      <c r="BZN57" s="290"/>
      <c r="BZO57" s="290"/>
      <c r="BZP57" s="290"/>
      <c r="BZQ57" s="290"/>
      <c r="BZR57" s="290"/>
      <c r="BZS57" s="290"/>
      <c r="BZT57" s="290"/>
      <c r="BZU57" s="290"/>
      <c r="BZV57" s="290"/>
      <c r="BZW57" s="290"/>
      <c r="BZX57" s="290"/>
      <c r="BZY57" s="290"/>
      <c r="BZZ57" s="290"/>
      <c r="CAA57" s="290"/>
      <c r="CAB57" s="290"/>
      <c r="CAC57" s="290"/>
      <c r="CAD57" s="290"/>
      <c r="CAE57" s="290"/>
      <c r="CAF57" s="290"/>
      <c r="CAG57" s="290"/>
      <c r="CAH57" s="290"/>
      <c r="CAI57" s="290"/>
      <c r="CAJ57" s="290"/>
      <c r="CAK57" s="290"/>
      <c r="CAL57" s="290"/>
      <c r="CAM57" s="290"/>
      <c r="CAN57" s="290"/>
      <c r="CAO57" s="290"/>
      <c r="CAP57" s="290"/>
      <c r="CAQ57" s="290"/>
      <c r="CAR57" s="290"/>
      <c r="CAS57" s="290"/>
      <c r="CAT57" s="290"/>
      <c r="CAU57" s="290"/>
      <c r="CAV57" s="290"/>
      <c r="CAW57" s="290"/>
      <c r="CAX57" s="290"/>
      <c r="CAY57" s="290"/>
      <c r="CAZ57" s="290"/>
      <c r="CBA57" s="290"/>
      <c r="CBB57" s="290"/>
      <c r="CBC57" s="290"/>
      <c r="CBD57" s="290"/>
      <c r="CBE57" s="290"/>
      <c r="CBF57" s="290"/>
      <c r="CBG57" s="290"/>
      <c r="CBH57" s="290"/>
      <c r="CBI57" s="290"/>
      <c r="CBJ57" s="290"/>
      <c r="CBK57" s="290"/>
      <c r="CBL57" s="290"/>
      <c r="CBM57" s="290"/>
      <c r="CBN57" s="290"/>
      <c r="CBO57" s="290"/>
      <c r="CBP57" s="290"/>
      <c r="CBQ57" s="290"/>
      <c r="CBR57" s="290"/>
      <c r="CBS57" s="290"/>
      <c r="CBT57" s="290"/>
      <c r="CBU57" s="290"/>
      <c r="CBV57" s="290"/>
      <c r="CBW57" s="290"/>
      <c r="CBX57" s="290"/>
      <c r="CBY57" s="290"/>
      <c r="CBZ57" s="290"/>
      <c r="CCA57" s="290"/>
      <c r="CCB57" s="290"/>
      <c r="CCC57" s="290"/>
      <c r="CCD57" s="290"/>
      <c r="CCE57" s="290"/>
      <c r="CCF57" s="290"/>
      <c r="CCG57" s="290"/>
      <c r="CCH57" s="290"/>
      <c r="CCI57" s="290"/>
      <c r="CCJ57" s="290"/>
      <c r="CCK57" s="290"/>
      <c r="CCL57" s="290"/>
      <c r="CCM57" s="290"/>
      <c r="CCN57" s="290"/>
      <c r="CCO57" s="290"/>
      <c r="CCP57" s="290"/>
      <c r="CCQ57" s="290"/>
      <c r="CCR57" s="290"/>
      <c r="CCS57" s="290"/>
      <c r="CCT57" s="290"/>
      <c r="CCU57" s="290"/>
      <c r="CCV57" s="290"/>
      <c r="CCW57" s="290"/>
      <c r="CCX57" s="290"/>
      <c r="CCY57" s="290"/>
      <c r="CCZ57" s="290"/>
      <c r="CDA57" s="290"/>
      <c r="CDB57" s="290"/>
      <c r="CDC57" s="290"/>
      <c r="CDD57" s="290"/>
      <c r="CDE57" s="290"/>
      <c r="CDF57" s="290"/>
      <c r="CDG57" s="290"/>
      <c r="CDH57" s="290"/>
      <c r="CDI57" s="290"/>
      <c r="CDJ57" s="290"/>
      <c r="CDK57" s="290"/>
      <c r="CDL57" s="290"/>
      <c r="CDM57" s="290"/>
      <c r="CDN57" s="290"/>
      <c r="CDO57" s="290"/>
      <c r="CDP57" s="290"/>
      <c r="CDQ57" s="290"/>
      <c r="CDR57" s="290"/>
      <c r="CDS57" s="290"/>
      <c r="CDT57" s="290"/>
      <c r="CDU57" s="290"/>
      <c r="CDV57" s="290"/>
      <c r="CDW57" s="290"/>
      <c r="CDX57" s="290"/>
      <c r="CDY57" s="290"/>
      <c r="CDZ57" s="290"/>
      <c r="CEA57" s="290"/>
      <c r="CEB57" s="290"/>
      <c r="CEC57" s="290"/>
      <c r="CED57" s="290"/>
      <c r="CEE57" s="290"/>
      <c r="CEF57" s="290"/>
      <c r="CEG57" s="290"/>
      <c r="CEH57" s="290"/>
      <c r="CEI57" s="290"/>
      <c r="CEJ57" s="290"/>
      <c r="CEK57" s="290"/>
      <c r="CEL57" s="290"/>
      <c r="CEM57" s="290"/>
      <c r="CEN57" s="290"/>
      <c r="CEO57" s="290"/>
      <c r="CEP57" s="290"/>
      <c r="CEQ57" s="290"/>
      <c r="CER57" s="290"/>
      <c r="CES57" s="290"/>
      <c r="CET57" s="290"/>
      <c r="CEU57" s="290"/>
      <c r="CEV57" s="290"/>
      <c r="CEW57" s="290"/>
      <c r="CEX57" s="290"/>
      <c r="CEY57" s="290"/>
      <c r="CEZ57" s="290"/>
      <c r="CFA57" s="290"/>
      <c r="CFB57" s="290"/>
      <c r="CFC57" s="290"/>
      <c r="CFD57" s="290"/>
      <c r="CFE57" s="290"/>
      <c r="CFF57" s="290"/>
      <c r="CFG57" s="290"/>
      <c r="CFH57" s="290"/>
      <c r="CFI57" s="290"/>
      <c r="CFJ57" s="290"/>
      <c r="CFK57" s="290"/>
      <c r="CFL57" s="290"/>
      <c r="CFM57" s="290"/>
      <c r="CFN57" s="290"/>
      <c r="CFO57" s="290"/>
      <c r="CFP57" s="290"/>
      <c r="CFQ57" s="290"/>
      <c r="CFR57" s="290"/>
      <c r="CFS57" s="290"/>
      <c r="CFT57" s="290"/>
      <c r="CFU57" s="290"/>
      <c r="CFV57" s="290"/>
      <c r="CFW57" s="290"/>
      <c r="CFX57" s="290"/>
      <c r="CFY57" s="290"/>
      <c r="CFZ57" s="290"/>
      <c r="CGA57" s="290"/>
      <c r="CGB57" s="290"/>
      <c r="CGC57" s="290"/>
      <c r="CGD57" s="290"/>
      <c r="CGE57" s="290"/>
      <c r="CGF57" s="290"/>
      <c r="CGG57" s="290"/>
      <c r="CGH57" s="290"/>
      <c r="CGI57" s="290"/>
      <c r="CGJ57" s="290"/>
      <c r="CGK57" s="290"/>
      <c r="CGL57" s="290"/>
      <c r="CGM57" s="290"/>
      <c r="CGN57" s="290"/>
      <c r="CGO57" s="290"/>
      <c r="CGP57" s="290"/>
      <c r="CGQ57" s="290"/>
      <c r="CGR57" s="290"/>
      <c r="CGS57" s="290"/>
      <c r="CGT57" s="290"/>
      <c r="CGU57" s="290"/>
      <c r="CGV57" s="290"/>
      <c r="CGW57" s="290"/>
      <c r="CGX57" s="290"/>
      <c r="CGY57" s="290"/>
      <c r="CGZ57" s="290"/>
      <c r="CHA57" s="290"/>
      <c r="CHB57" s="290"/>
      <c r="CHC57" s="290"/>
      <c r="CHD57" s="290"/>
      <c r="CHE57" s="290"/>
      <c r="CHF57" s="290"/>
      <c r="CHG57" s="290"/>
      <c r="CHH57" s="290"/>
      <c r="CHI57" s="290"/>
      <c r="CHJ57" s="290"/>
      <c r="CHK57" s="290"/>
      <c r="CHL57" s="290"/>
      <c r="CHM57" s="290"/>
      <c r="CHN57" s="290"/>
      <c r="CHO57" s="290"/>
      <c r="CHP57" s="290"/>
      <c r="CHQ57" s="290"/>
      <c r="CHR57" s="290"/>
      <c r="CHS57" s="290"/>
      <c r="CHT57" s="290"/>
      <c r="CHU57" s="290"/>
      <c r="CHV57" s="290"/>
      <c r="CHW57" s="290"/>
      <c r="CHX57" s="290"/>
      <c r="CHY57" s="290"/>
      <c r="CHZ57" s="290"/>
      <c r="CIA57" s="290"/>
      <c r="CIB57" s="290"/>
      <c r="CIC57" s="290"/>
      <c r="CID57" s="290"/>
      <c r="CIE57" s="290"/>
      <c r="CIF57" s="290"/>
      <c r="CIG57" s="290"/>
      <c r="CIH57" s="290"/>
      <c r="CII57" s="290"/>
      <c r="CIJ57" s="290"/>
      <c r="CIK57" s="290"/>
      <c r="CIL57" s="290"/>
      <c r="CIM57" s="290"/>
      <c r="CIN57" s="290"/>
      <c r="CIO57" s="290"/>
      <c r="CIP57" s="290"/>
      <c r="CIQ57" s="290"/>
      <c r="CIR57" s="290"/>
      <c r="CIS57" s="290"/>
      <c r="CIT57" s="290"/>
      <c r="CIU57" s="290"/>
      <c r="CIV57" s="290"/>
      <c r="CIW57" s="290"/>
      <c r="CIX57" s="290"/>
      <c r="CIY57" s="290"/>
      <c r="CIZ57" s="290"/>
      <c r="CJA57" s="290"/>
      <c r="CJB57" s="290"/>
      <c r="CJC57" s="290"/>
      <c r="CJD57" s="290"/>
      <c r="CJE57" s="290"/>
      <c r="CJF57" s="290"/>
      <c r="CJG57" s="290"/>
      <c r="CJH57" s="290"/>
      <c r="CJI57" s="290"/>
      <c r="CJJ57" s="290"/>
      <c r="CJK57" s="290"/>
      <c r="CJL57" s="290"/>
      <c r="CJM57" s="290"/>
      <c r="CJN57" s="290"/>
      <c r="CJO57" s="290"/>
      <c r="CJP57" s="290"/>
      <c r="CJQ57" s="290"/>
      <c r="CJR57" s="290"/>
      <c r="CJS57" s="290"/>
      <c r="CJT57" s="290"/>
      <c r="CJU57" s="290"/>
      <c r="CJV57" s="290"/>
      <c r="CJW57" s="290"/>
      <c r="CJX57" s="290"/>
      <c r="CJY57" s="290"/>
      <c r="CJZ57" s="290"/>
      <c r="CKA57" s="290"/>
      <c r="CKB57" s="290"/>
      <c r="CKC57" s="290"/>
      <c r="CKD57" s="290"/>
      <c r="CKE57" s="290"/>
      <c r="CKF57" s="290"/>
      <c r="CKG57" s="290"/>
      <c r="CKH57" s="290"/>
      <c r="CKI57" s="290"/>
      <c r="CKJ57" s="290"/>
      <c r="CKK57" s="290"/>
      <c r="CKL57" s="290"/>
      <c r="CKM57" s="290"/>
      <c r="CKN57" s="290"/>
      <c r="CKO57" s="290"/>
      <c r="CKP57" s="290"/>
      <c r="CKQ57" s="290"/>
      <c r="CKR57" s="290"/>
      <c r="CKS57" s="290"/>
      <c r="CKT57" s="290"/>
      <c r="CKU57" s="290"/>
      <c r="CKV57" s="290"/>
      <c r="CKW57" s="290"/>
      <c r="CKX57" s="290"/>
      <c r="CKY57" s="290"/>
      <c r="CKZ57" s="290"/>
      <c r="CLA57" s="290"/>
      <c r="CLB57" s="290"/>
      <c r="CLC57" s="290"/>
      <c r="CLD57" s="290"/>
      <c r="CLE57" s="290"/>
      <c r="CLF57" s="290"/>
      <c r="CLG57" s="290"/>
      <c r="CLH57" s="290"/>
      <c r="CLI57" s="290"/>
      <c r="CLJ57" s="290"/>
      <c r="CLK57" s="290"/>
      <c r="CLL57" s="290"/>
      <c r="CLM57" s="290"/>
      <c r="CLN57" s="290"/>
      <c r="CLO57" s="290"/>
      <c r="CLP57" s="290"/>
      <c r="CLQ57" s="290"/>
      <c r="CLR57" s="290"/>
      <c r="CLS57" s="290"/>
      <c r="CLT57" s="290"/>
      <c r="CLU57" s="290"/>
      <c r="CLV57" s="290"/>
      <c r="CLW57" s="290"/>
      <c r="CLX57" s="290"/>
      <c r="CLY57" s="290"/>
      <c r="CLZ57" s="290"/>
      <c r="CMA57" s="290"/>
      <c r="CMB57" s="290"/>
      <c r="CMC57" s="290"/>
      <c r="CMD57" s="290"/>
      <c r="CME57" s="290"/>
      <c r="CMF57" s="290"/>
      <c r="CMG57" s="290"/>
      <c r="CMH57" s="290"/>
      <c r="CMI57" s="290"/>
      <c r="CMJ57" s="290"/>
      <c r="CMK57" s="290"/>
      <c r="CML57" s="290"/>
      <c r="CMM57" s="290"/>
      <c r="CMN57" s="290"/>
      <c r="CMO57" s="290"/>
      <c r="CMP57" s="290"/>
      <c r="CMQ57" s="290"/>
      <c r="CMR57" s="290"/>
      <c r="CMS57" s="290"/>
      <c r="CMT57" s="290"/>
      <c r="CMU57" s="290"/>
      <c r="CMV57" s="290"/>
      <c r="CMW57" s="290"/>
      <c r="CMX57" s="290"/>
      <c r="CMY57" s="290"/>
      <c r="CMZ57" s="290"/>
      <c r="CNA57" s="290"/>
      <c r="CNB57" s="290"/>
      <c r="CNC57" s="290"/>
      <c r="CND57" s="290"/>
      <c r="CNE57" s="290"/>
      <c r="CNF57" s="290"/>
      <c r="CNG57" s="290"/>
      <c r="CNH57" s="290"/>
      <c r="CNI57" s="290"/>
      <c r="CNJ57" s="290"/>
      <c r="CNK57" s="290"/>
      <c r="CNL57" s="290"/>
      <c r="CNM57" s="290"/>
      <c r="CNN57" s="290"/>
      <c r="CNO57" s="290"/>
      <c r="CNP57" s="290"/>
      <c r="CNQ57" s="290"/>
      <c r="CNR57" s="290"/>
      <c r="CNS57" s="290"/>
      <c r="CNT57" s="290"/>
      <c r="CNU57" s="290"/>
      <c r="CNV57" s="290"/>
      <c r="CNW57" s="290"/>
      <c r="CNX57" s="290"/>
      <c r="CNY57" s="290"/>
      <c r="CNZ57" s="290"/>
      <c r="COA57" s="290"/>
      <c r="COB57" s="290"/>
      <c r="COC57" s="290"/>
      <c r="COD57" s="290"/>
      <c r="COE57" s="290"/>
      <c r="COF57" s="290"/>
      <c r="COG57" s="290"/>
      <c r="COH57" s="290"/>
      <c r="COI57" s="290"/>
      <c r="COJ57" s="290"/>
      <c r="COK57" s="290"/>
      <c r="COL57" s="290"/>
      <c r="COM57" s="290"/>
      <c r="CON57" s="290"/>
      <c r="COO57" s="290"/>
      <c r="COP57" s="290"/>
      <c r="COQ57" s="290"/>
      <c r="COR57" s="290"/>
      <c r="COS57" s="290"/>
      <c r="COT57" s="290"/>
      <c r="COU57" s="290"/>
      <c r="COV57" s="290"/>
      <c r="COW57" s="290"/>
      <c r="COX57" s="290"/>
      <c r="COY57" s="290"/>
      <c r="COZ57" s="290"/>
      <c r="CPA57" s="290"/>
      <c r="CPB57" s="290"/>
      <c r="CPC57" s="290"/>
      <c r="CPD57" s="290"/>
      <c r="CPE57" s="290"/>
      <c r="CPF57" s="290"/>
      <c r="CPG57" s="290"/>
      <c r="CPH57" s="290"/>
      <c r="CPI57" s="290"/>
      <c r="CPJ57" s="290"/>
      <c r="CPK57" s="290"/>
      <c r="CPL57" s="290"/>
      <c r="CPM57" s="290"/>
      <c r="CPN57" s="290"/>
      <c r="CPO57" s="290"/>
      <c r="CPP57" s="290"/>
      <c r="CPQ57" s="290"/>
      <c r="CPR57" s="290"/>
      <c r="CPS57" s="290"/>
      <c r="CPT57" s="290"/>
      <c r="CPU57" s="290"/>
      <c r="CPV57" s="290"/>
      <c r="CPW57" s="290"/>
      <c r="CPX57" s="290"/>
      <c r="CPY57" s="290"/>
      <c r="CPZ57" s="290"/>
      <c r="CQA57" s="290"/>
      <c r="CQB57" s="290"/>
      <c r="CQC57" s="290"/>
      <c r="CQD57" s="290"/>
      <c r="CQE57" s="290"/>
      <c r="CQF57" s="290"/>
      <c r="CQG57" s="290"/>
      <c r="CQH57" s="290"/>
      <c r="CQI57" s="290"/>
      <c r="CQJ57" s="290"/>
      <c r="CQK57" s="290"/>
      <c r="CQL57" s="290"/>
      <c r="CQM57" s="290"/>
      <c r="CQN57" s="290"/>
      <c r="CQO57" s="290"/>
      <c r="CQP57" s="290"/>
      <c r="CQQ57" s="290"/>
      <c r="CQR57" s="290"/>
      <c r="CQS57" s="290"/>
      <c r="CQT57" s="290"/>
      <c r="CQU57" s="290"/>
      <c r="CQV57" s="290"/>
      <c r="CQW57" s="290"/>
      <c r="CQX57" s="290"/>
      <c r="CQY57" s="290"/>
      <c r="CQZ57" s="290"/>
      <c r="CRA57" s="290"/>
      <c r="CRB57" s="290"/>
      <c r="CRC57" s="290"/>
      <c r="CRD57" s="290"/>
      <c r="CRE57" s="290"/>
      <c r="CRF57" s="290"/>
      <c r="CRG57" s="290"/>
      <c r="CRH57" s="290"/>
      <c r="CRI57" s="290"/>
      <c r="CRJ57" s="290"/>
      <c r="CRK57" s="290"/>
      <c r="CRL57" s="290"/>
      <c r="CRM57" s="290"/>
      <c r="CRN57" s="290"/>
      <c r="CRO57" s="290"/>
      <c r="CRP57" s="290"/>
      <c r="CRQ57" s="290"/>
      <c r="CRR57" s="290"/>
      <c r="CRS57" s="290"/>
      <c r="CRT57" s="290"/>
      <c r="CRU57" s="290"/>
      <c r="CRV57" s="290"/>
      <c r="CRW57" s="290"/>
      <c r="CRX57" s="290"/>
      <c r="CRY57" s="290"/>
      <c r="CRZ57" s="290"/>
      <c r="CSA57" s="290"/>
      <c r="CSB57" s="290"/>
      <c r="CSC57" s="290"/>
      <c r="CSD57" s="290"/>
      <c r="CSE57" s="290"/>
      <c r="CSF57" s="290"/>
      <c r="CSG57" s="290"/>
      <c r="CSH57" s="290"/>
      <c r="CSI57" s="290"/>
      <c r="CSJ57" s="290"/>
      <c r="CSK57" s="290"/>
      <c r="CSL57" s="290"/>
      <c r="CSM57" s="290"/>
      <c r="CSN57" s="290"/>
      <c r="CSO57" s="290"/>
      <c r="CSP57" s="290"/>
      <c r="CSQ57" s="290"/>
      <c r="CSR57" s="290"/>
      <c r="CSS57" s="290"/>
      <c r="CST57" s="290"/>
      <c r="CSU57" s="290"/>
      <c r="CSV57" s="290"/>
      <c r="CSW57" s="290"/>
      <c r="CSX57" s="290"/>
      <c r="CSY57" s="290"/>
      <c r="CSZ57" s="290"/>
      <c r="CTA57" s="290"/>
      <c r="CTB57" s="290"/>
      <c r="CTC57" s="290"/>
      <c r="CTD57" s="290"/>
      <c r="CTE57" s="290"/>
      <c r="CTF57" s="290"/>
      <c r="CTG57" s="290"/>
      <c r="CTH57" s="290"/>
      <c r="CTI57" s="290"/>
      <c r="CTJ57" s="290"/>
      <c r="CTK57" s="290"/>
      <c r="CTL57" s="290"/>
      <c r="CTM57" s="290"/>
      <c r="CTN57" s="290"/>
      <c r="CTO57" s="290"/>
      <c r="CTP57" s="290"/>
      <c r="CTQ57" s="290"/>
      <c r="CTR57" s="290"/>
      <c r="CTS57" s="290"/>
      <c r="CTT57" s="290"/>
      <c r="CTU57" s="290"/>
      <c r="CTV57" s="290"/>
      <c r="CTW57" s="290"/>
      <c r="CTX57" s="290"/>
      <c r="CTY57" s="290"/>
      <c r="CTZ57" s="290"/>
      <c r="CUA57" s="290"/>
      <c r="CUB57" s="290"/>
      <c r="CUC57" s="290"/>
      <c r="CUD57" s="290"/>
      <c r="CUE57" s="290"/>
      <c r="CUF57" s="290"/>
      <c r="CUG57" s="290"/>
      <c r="CUH57" s="290"/>
      <c r="CUI57" s="290"/>
      <c r="CUJ57" s="290"/>
      <c r="CUK57" s="290"/>
      <c r="CUL57" s="290"/>
      <c r="CUM57" s="290"/>
      <c r="CUN57" s="290"/>
      <c r="CUO57" s="290"/>
      <c r="CUP57" s="290"/>
      <c r="CUQ57" s="290"/>
      <c r="CUR57" s="290"/>
      <c r="CUS57" s="290"/>
      <c r="CUT57" s="290"/>
      <c r="CUU57" s="290"/>
      <c r="CUV57" s="290"/>
      <c r="CUW57" s="290"/>
      <c r="CUX57" s="290"/>
      <c r="CUY57" s="290"/>
      <c r="CUZ57" s="290"/>
      <c r="CVA57" s="290"/>
      <c r="CVB57" s="290"/>
      <c r="CVC57" s="290"/>
      <c r="CVD57" s="290"/>
      <c r="CVE57" s="290"/>
      <c r="CVF57" s="290"/>
      <c r="CVG57" s="290"/>
      <c r="CVH57" s="290"/>
      <c r="CVI57" s="290"/>
      <c r="CVJ57" s="290"/>
      <c r="CVK57" s="290"/>
      <c r="CVL57" s="290"/>
      <c r="CVM57" s="290"/>
      <c r="CVN57" s="290"/>
      <c r="CVO57" s="290"/>
      <c r="CVP57" s="290"/>
      <c r="CVQ57" s="290"/>
      <c r="CVR57" s="290"/>
      <c r="CVS57" s="290"/>
      <c r="CVT57" s="290"/>
      <c r="CVU57" s="290"/>
      <c r="CVV57" s="290"/>
      <c r="CVW57" s="290"/>
      <c r="CVX57" s="290"/>
      <c r="CVY57" s="290"/>
      <c r="CVZ57" s="290"/>
      <c r="CWA57" s="290"/>
      <c r="CWB57" s="290"/>
      <c r="CWC57" s="290"/>
      <c r="CWD57" s="290"/>
      <c r="CWE57" s="290"/>
      <c r="CWF57" s="290"/>
      <c r="CWG57" s="290"/>
      <c r="CWH57" s="290"/>
      <c r="CWI57" s="290"/>
      <c r="CWJ57" s="290"/>
      <c r="CWK57" s="290"/>
      <c r="CWL57" s="290"/>
      <c r="CWM57" s="290"/>
      <c r="CWN57" s="290"/>
      <c r="CWO57" s="290"/>
      <c r="CWP57" s="290"/>
      <c r="CWQ57" s="290"/>
      <c r="CWR57" s="290"/>
      <c r="CWS57" s="290"/>
      <c r="CWT57" s="290"/>
      <c r="CWU57" s="290"/>
      <c r="CWV57" s="290"/>
      <c r="CWW57" s="290"/>
      <c r="CWX57" s="290"/>
      <c r="CWY57" s="290"/>
      <c r="CWZ57" s="290"/>
      <c r="CXA57" s="290"/>
      <c r="CXB57" s="290"/>
      <c r="CXC57" s="290"/>
      <c r="CXD57" s="290"/>
      <c r="CXE57" s="290"/>
      <c r="CXF57" s="290"/>
      <c r="CXG57" s="290"/>
      <c r="CXH57" s="290"/>
      <c r="CXI57" s="290"/>
      <c r="CXJ57" s="290"/>
      <c r="CXK57" s="290"/>
      <c r="CXL57" s="290"/>
      <c r="CXM57" s="290"/>
      <c r="CXN57" s="290"/>
      <c r="CXO57" s="290"/>
      <c r="CXP57" s="290"/>
      <c r="CXQ57" s="290"/>
      <c r="CXR57" s="290"/>
      <c r="CXS57" s="290"/>
      <c r="CXT57" s="290"/>
      <c r="CXU57" s="290"/>
      <c r="CXV57" s="290"/>
      <c r="CXW57" s="290"/>
      <c r="CXX57" s="290"/>
      <c r="CXY57" s="290"/>
      <c r="CXZ57" s="290"/>
      <c r="CYA57" s="290"/>
      <c r="CYB57" s="290"/>
      <c r="CYC57" s="290"/>
      <c r="CYD57" s="290"/>
      <c r="CYE57" s="290"/>
      <c r="CYF57" s="290"/>
      <c r="CYG57" s="290"/>
      <c r="CYH57" s="290"/>
      <c r="CYI57" s="290"/>
      <c r="CYJ57" s="290"/>
      <c r="CYK57" s="290"/>
      <c r="CYL57" s="290"/>
      <c r="CYM57" s="290"/>
      <c r="CYN57" s="290"/>
      <c r="CYO57" s="290"/>
      <c r="CYP57" s="290"/>
      <c r="CYQ57" s="290"/>
      <c r="CYR57" s="290"/>
      <c r="CYS57" s="290"/>
      <c r="CYT57" s="290"/>
      <c r="CYU57" s="290"/>
      <c r="CYV57" s="290"/>
      <c r="CYW57" s="290"/>
      <c r="CYX57" s="290"/>
      <c r="CYY57" s="290"/>
      <c r="CYZ57" s="290"/>
      <c r="CZA57" s="290"/>
      <c r="CZB57" s="290"/>
      <c r="CZC57" s="290"/>
      <c r="CZD57" s="290"/>
      <c r="CZE57" s="290"/>
      <c r="CZF57" s="290"/>
      <c r="CZG57" s="290"/>
      <c r="CZH57" s="290"/>
      <c r="CZI57" s="290"/>
      <c r="CZJ57" s="290"/>
      <c r="CZK57" s="290"/>
      <c r="CZL57" s="290"/>
      <c r="CZM57" s="290"/>
      <c r="CZN57" s="290"/>
      <c r="CZO57" s="290"/>
      <c r="CZP57" s="290"/>
      <c r="CZQ57" s="290"/>
      <c r="CZR57" s="290"/>
      <c r="CZS57" s="290"/>
      <c r="CZT57" s="290"/>
      <c r="CZU57" s="290"/>
      <c r="CZV57" s="290"/>
      <c r="CZW57" s="290"/>
      <c r="CZX57" s="290"/>
      <c r="CZY57" s="290"/>
      <c r="CZZ57" s="290"/>
      <c r="DAA57" s="290"/>
      <c r="DAB57" s="290"/>
      <c r="DAC57" s="290"/>
      <c r="DAD57" s="290"/>
      <c r="DAE57" s="290"/>
      <c r="DAF57" s="290"/>
      <c r="DAG57" s="290"/>
      <c r="DAH57" s="290"/>
      <c r="DAI57" s="290"/>
      <c r="DAJ57" s="290"/>
      <c r="DAK57" s="290"/>
      <c r="DAL57" s="290"/>
      <c r="DAM57" s="290"/>
      <c r="DAN57" s="290"/>
      <c r="DAO57" s="290"/>
      <c r="DAP57" s="290"/>
      <c r="DAQ57" s="290"/>
      <c r="DAR57" s="290"/>
      <c r="DAS57" s="290"/>
      <c r="DAT57" s="290"/>
      <c r="DAU57" s="290"/>
      <c r="DAV57" s="290"/>
      <c r="DAW57" s="290"/>
      <c r="DAX57" s="290"/>
      <c r="DAY57" s="290"/>
      <c r="DAZ57" s="290"/>
      <c r="DBA57" s="290"/>
      <c r="DBB57" s="290"/>
      <c r="DBC57" s="290"/>
      <c r="DBD57" s="290"/>
      <c r="DBE57" s="290"/>
      <c r="DBF57" s="290"/>
      <c r="DBG57" s="290"/>
      <c r="DBH57" s="290"/>
      <c r="DBI57" s="290"/>
      <c r="DBJ57" s="290"/>
      <c r="DBK57" s="290"/>
      <c r="DBL57" s="290"/>
      <c r="DBM57" s="290"/>
      <c r="DBN57" s="290"/>
      <c r="DBO57" s="290"/>
      <c r="DBP57" s="290"/>
      <c r="DBQ57" s="290"/>
      <c r="DBR57" s="290"/>
      <c r="DBS57" s="290"/>
      <c r="DBT57" s="290"/>
      <c r="DBU57" s="290"/>
      <c r="DBV57" s="290"/>
      <c r="DBW57" s="290"/>
      <c r="DBX57" s="290"/>
      <c r="DBY57" s="290"/>
      <c r="DBZ57" s="290"/>
      <c r="DCA57" s="290"/>
      <c r="DCB57" s="290"/>
      <c r="DCC57" s="290"/>
      <c r="DCD57" s="290"/>
      <c r="DCE57" s="290"/>
      <c r="DCF57" s="290"/>
      <c r="DCG57" s="290"/>
      <c r="DCH57" s="290"/>
      <c r="DCI57" s="290"/>
      <c r="DCJ57" s="290"/>
      <c r="DCK57" s="290"/>
      <c r="DCL57" s="290"/>
      <c r="DCM57" s="290"/>
      <c r="DCN57" s="290"/>
      <c r="DCO57" s="290"/>
      <c r="DCP57" s="290"/>
      <c r="DCQ57" s="290"/>
      <c r="DCR57" s="290"/>
      <c r="DCS57" s="290"/>
      <c r="DCT57" s="290"/>
      <c r="DCU57" s="290"/>
      <c r="DCV57" s="290"/>
      <c r="DCW57" s="290"/>
      <c r="DCX57" s="290"/>
      <c r="DCY57" s="290"/>
      <c r="DCZ57" s="290"/>
      <c r="DDA57" s="290"/>
      <c r="DDB57" s="290"/>
      <c r="DDC57" s="290"/>
      <c r="DDD57" s="290"/>
      <c r="DDE57" s="290"/>
      <c r="DDF57" s="290"/>
      <c r="DDG57" s="290"/>
      <c r="DDH57" s="290"/>
      <c r="DDI57" s="290"/>
      <c r="DDJ57" s="290"/>
      <c r="DDK57" s="290"/>
      <c r="DDL57" s="290"/>
      <c r="DDM57" s="290"/>
      <c r="DDN57" s="290"/>
      <c r="DDO57" s="290"/>
      <c r="DDP57" s="290"/>
      <c r="DDQ57" s="290"/>
      <c r="DDR57" s="290"/>
      <c r="DDS57" s="290"/>
      <c r="DDT57" s="290"/>
      <c r="DDU57" s="290"/>
      <c r="DDV57" s="290"/>
      <c r="DDW57" s="290"/>
      <c r="DDX57" s="290"/>
      <c r="DDY57" s="290"/>
      <c r="DDZ57" s="290"/>
      <c r="DEA57" s="290"/>
      <c r="DEB57" s="290"/>
      <c r="DEC57" s="290"/>
      <c r="DED57" s="290"/>
      <c r="DEE57" s="290"/>
      <c r="DEF57" s="290"/>
      <c r="DEG57" s="290"/>
      <c r="DEH57" s="290"/>
      <c r="DEI57" s="290"/>
      <c r="DEJ57" s="290"/>
      <c r="DEK57" s="290"/>
      <c r="DEL57" s="290"/>
      <c r="DEM57" s="290"/>
      <c r="DEN57" s="290"/>
      <c r="DEO57" s="290"/>
      <c r="DEP57" s="290"/>
      <c r="DEQ57" s="290"/>
      <c r="DER57" s="290"/>
      <c r="DES57" s="290"/>
      <c r="DET57" s="290"/>
      <c r="DEU57" s="290"/>
      <c r="DEV57" s="290"/>
      <c r="DEW57" s="290"/>
      <c r="DEX57" s="290"/>
      <c r="DEY57" s="290"/>
      <c r="DEZ57" s="290"/>
      <c r="DFA57" s="290"/>
      <c r="DFB57" s="290"/>
      <c r="DFC57" s="290"/>
      <c r="DFD57" s="290"/>
      <c r="DFE57" s="290"/>
      <c r="DFF57" s="290"/>
      <c r="DFG57" s="290"/>
      <c r="DFH57" s="290"/>
      <c r="DFI57" s="290"/>
      <c r="DFJ57" s="290"/>
      <c r="DFK57" s="290"/>
      <c r="DFL57" s="290"/>
      <c r="DFM57" s="290"/>
      <c r="DFN57" s="290"/>
      <c r="DFO57" s="290"/>
      <c r="DFP57" s="290"/>
      <c r="DFQ57" s="290"/>
      <c r="DFR57" s="290"/>
      <c r="DFS57" s="290"/>
      <c r="DFT57" s="290"/>
      <c r="DFU57" s="290"/>
      <c r="DFV57" s="290"/>
      <c r="DFW57" s="290"/>
      <c r="DFX57" s="290"/>
      <c r="DFY57" s="290"/>
      <c r="DFZ57" s="290"/>
      <c r="DGA57" s="290"/>
      <c r="DGB57" s="290"/>
      <c r="DGC57" s="290"/>
      <c r="DGD57" s="290"/>
      <c r="DGE57" s="290"/>
      <c r="DGF57" s="290"/>
      <c r="DGG57" s="290"/>
      <c r="DGH57" s="290"/>
      <c r="DGI57" s="290"/>
      <c r="DGJ57" s="290"/>
      <c r="DGK57" s="290"/>
      <c r="DGL57" s="290"/>
      <c r="DGM57" s="290"/>
      <c r="DGN57" s="290"/>
      <c r="DGO57" s="290"/>
      <c r="DGP57" s="290"/>
      <c r="DGQ57" s="290"/>
      <c r="DGR57" s="290"/>
      <c r="DGS57" s="290"/>
      <c r="DGT57" s="290"/>
      <c r="DGU57" s="290"/>
      <c r="DGV57" s="290"/>
      <c r="DGW57" s="290"/>
      <c r="DGX57" s="290"/>
      <c r="DGY57" s="290"/>
      <c r="DGZ57" s="290"/>
      <c r="DHA57" s="290"/>
      <c r="DHB57" s="290"/>
      <c r="DHC57" s="290"/>
      <c r="DHD57" s="290"/>
      <c r="DHE57" s="290"/>
      <c r="DHF57" s="290"/>
      <c r="DHG57" s="290"/>
      <c r="DHH57" s="290"/>
      <c r="DHI57" s="290"/>
      <c r="DHJ57" s="290"/>
      <c r="DHK57" s="290"/>
      <c r="DHL57" s="290"/>
      <c r="DHM57" s="290"/>
      <c r="DHN57" s="290"/>
      <c r="DHO57" s="290"/>
      <c r="DHP57" s="290"/>
      <c r="DHQ57" s="290"/>
      <c r="DHR57" s="290"/>
      <c r="DHS57" s="290"/>
      <c r="DHT57" s="290"/>
      <c r="DHU57" s="290"/>
      <c r="DHV57" s="290"/>
      <c r="DHW57" s="290"/>
      <c r="DHX57" s="290"/>
      <c r="DHY57" s="290"/>
      <c r="DHZ57" s="290"/>
      <c r="DIA57" s="290"/>
      <c r="DIB57" s="290"/>
      <c r="DIC57" s="290"/>
      <c r="DID57" s="290"/>
      <c r="DIE57" s="290"/>
      <c r="DIF57" s="290"/>
      <c r="DIG57" s="290"/>
      <c r="DIH57" s="290"/>
      <c r="DII57" s="290"/>
      <c r="DIJ57" s="290"/>
      <c r="DIK57" s="290"/>
      <c r="DIL57" s="290"/>
      <c r="DIM57" s="290"/>
      <c r="DIN57" s="290"/>
      <c r="DIO57" s="290"/>
      <c r="DIP57" s="290"/>
      <c r="DIQ57" s="290"/>
      <c r="DIR57" s="290"/>
      <c r="DIS57" s="290"/>
      <c r="DIT57" s="290"/>
      <c r="DIU57" s="290"/>
      <c r="DIV57" s="290"/>
      <c r="DIW57" s="290"/>
      <c r="DIX57" s="290"/>
      <c r="DIY57" s="290"/>
      <c r="DIZ57" s="290"/>
      <c r="DJA57" s="290"/>
      <c r="DJB57" s="290"/>
      <c r="DJC57" s="290"/>
      <c r="DJD57" s="290"/>
      <c r="DJE57" s="290"/>
      <c r="DJF57" s="290"/>
      <c r="DJG57" s="290"/>
      <c r="DJH57" s="290"/>
      <c r="DJI57" s="290"/>
      <c r="DJJ57" s="290"/>
      <c r="DJK57" s="290"/>
      <c r="DJL57" s="290"/>
      <c r="DJM57" s="290"/>
      <c r="DJN57" s="290"/>
      <c r="DJO57" s="290"/>
      <c r="DJP57" s="290"/>
      <c r="DJQ57" s="290"/>
      <c r="DJR57" s="290"/>
      <c r="DJS57" s="290"/>
      <c r="DJT57" s="290"/>
      <c r="DJU57" s="290"/>
      <c r="DJV57" s="290"/>
      <c r="DJW57" s="290"/>
      <c r="DJX57" s="290"/>
      <c r="DJY57" s="290"/>
      <c r="DJZ57" s="290"/>
      <c r="DKA57" s="290"/>
      <c r="DKB57" s="290"/>
      <c r="DKC57" s="290"/>
      <c r="DKD57" s="290"/>
      <c r="DKE57" s="290"/>
      <c r="DKF57" s="290"/>
      <c r="DKG57" s="290"/>
      <c r="DKH57" s="290"/>
      <c r="DKI57" s="290"/>
      <c r="DKJ57" s="290"/>
      <c r="DKK57" s="290"/>
      <c r="DKL57" s="290"/>
      <c r="DKM57" s="290"/>
      <c r="DKN57" s="290"/>
      <c r="DKO57" s="290"/>
      <c r="DKP57" s="290"/>
      <c r="DKQ57" s="290"/>
      <c r="DKR57" s="290"/>
      <c r="DKS57" s="290"/>
      <c r="DKT57" s="290"/>
      <c r="DKU57" s="290"/>
      <c r="DKV57" s="290"/>
      <c r="DKW57" s="290"/>
      <c r="DKX57" s="290"/>
      <c r="DKY57" s="290"/>
      <c r="DKZ57" s="290"/>
      <c r="DLA57" s="290"/>
      <c r="DLB57" s="290"/>
      <c r="DLC57" s="290"/>
      <c r="DLD57" s="290"/>
      <c r="DLE57" s="290"/>
      <c r="DLF57" s="290"/>
      <c r="DLG57" s="290"/>
      <c r="DLH57" s="290"/>
      <c r="DLI57" s="290"/>
      <c r="DLJ57" s="290"/>
      <c r="DLK57" s="290"/>
      <c r="DLL57" s="290"/>
      <c r="DLM57" s="290"/>
      <c r="DLN57" s="290"/>
      <c r="DLO57" s="290"/>
      <c r="DLP57" s="290"/>
      <c r="DLQ57" s="290"/>
      <c r="DLR57" s="290"/>
      <c r="DLS57" s="290"/>
      <c r="DLT57" s="290"/>
      <c r="DLU57" s="290"/>
      <c r="DLV57" s="290"/>
      <c r="DLW57" s="290"/>
      <c r="DLX57" s="290"/>
      <c r="DLY57" s="290"/>
      <c r="DLZ57" s="290"/>
      <c r="DMA57" s="290"/>
      <c r="DMB57" s="290"/>
      <c r="DMC57" s="290"/>
      <c r="DMD57" s="290"/>
      <c r="DME57" s="290"/>
      <c r="DMF57" s="290"/>
      <c r="DMG57" s="290"/>
      <c r="DMH57" s="290"/>
      <c r="DMI57" s="290"/>
      <c r="DMJ57" s="290"/>
      <c r="DMK57" s="290"/>
      <c r="DML57" s="290"/>
      <c r="DMM57" s="290"/>
      <c r="DMN57" s="290"/>
      <c r="DMO57" s="290"/>
      <c r="DMP57" s="290"/>
      <c r="DMQ57" s="290"/>
      <c r="DMR57" s="290"/>
      <c r="DMS57" s="290"/>
      <c r="DMT57" s="290"/>
      <c r="DMU57" s="290"/>
      <c r="DMV57" s="290"/>
      <c r="DMW57" s="290"/>
      <c r="DMX57" s="290"/>
      <c r="DMY57" s="290"/>
      <c r="DMZ57" s="290"/>
      <c r="DNA57" s="290"/>
      <c r="DNB57" s="290"/>
      <c r="DNC57" s="290"/>
      <c r="DND57" s="290"/>
      <c r="DNE57" s="290"/>
      <c r="DNF57" s="290"/>
      <c r="DNG57" s="290"/>
      <c r="DNH57" s="290"/>
      <c r="DNI57" s="290"/>
      <c r="DNJ57" s="290"/>
      <c r="DNK57" s="290"/>
      <c r="DNL57" s="290"/>
      <c r="DNM57" s="290"/>
      <c r="DNN57" s="290"/>
      <c r="DNO57" s="290"/>
      <c r="DNP57" s="290"/>
      <c r="DNQ57" s="290"/>
      <c r="DNR57" s="290"/>
      <c r="DNS57" s="290"/>
      <c r="DNT57" s="290"/>
      <c r="DNU57" s="290"/>
      <c r="DNV57" s="290"/>
      <c r="DNW57" s="290"/>
      <c r="DNX57" s="290"/>
      <c r="DNY57" s="290"/>
      <c r="DNZ57" s="290"/>
      <c r="DOA57" s="290"/>
      <c r="DOB57" s="290"/>
      <c r="DOC57" s="290"/>
      <c r="DOD57" s="290"/>
      <c r="DOE57" s="290"/>
      <c r="DOF57" s="290"/>
      <c r="DOG57" s="290"/>
      <c r="DOH57" s="290"/>
      <c r="DOI57" s="290"/>
      <c r="DOJ57" s="290"/>
      <c r="DOK57" s="290"/>
      <c r="DOL57" s="290"/>
      <c r="DOM57" s="290"/>
      <c r="DON57" s="290"/>
      <c r="DOO57" s="290"/>
      <c r="DOP57" s="290"/>
      <c r="DOQ57" s="290"/>
      <c r="DOR57" s="290"/>
      <c r="DOS57" s="290"/>
      <c r="DOT57" s="290"/>
      <c r="DOU57" s="290"/>
      <c r="DOV57" s="290"/>
      <c r="DOW57" s="290"/>
      <c r="DOX57" s="290"/>
      <c r="DOY57" s="290"/>
      <c r="DOZ57" s="290"/>
      <c r="DPA57" s="290"/>
      <c r="DPB57" s="290"/>
      <c r="DPC57" s="290"/>
      <c r="DPD57" s="290"/>
      <c r="DPE57" s="290"/>
      <c r="DPF57" s="290"/>
      <c r="DPG57" s="290"/>
      <c r="DPH57" s="290"/>
      <c r="DPI57" s="290"/>
      <c r="DPJ57" s="290"/>
      <c r="DPK57" s="290"/>
      <c r="DPL57" s="290"/>
      <c r="DPM57" s="290"/>
      <c r="DPN57" s="290"/>
      <c r="DPO57" s="290"/>
      <c r="DPP57" s="290"/>
      <c r="DPQ57" s="290"/>
      <c r="DPR57" s="290"/>
      <c r="DPS57" s="290"/>
      <c r="DPT57" s="290"/>
      <c r="DPU57" s="290"/>
      <c r="DPV57" s="290"/>
      <c r="DPW57" s="290"/>
      <c r="DPX57" s="290"/>
      <c r="DPY57" s="290"/>
      <c r="DPZ57" s="290"/>
      <c r="DQA57" s="290"/>
      <c r="DQB57" s="290"/>
      <c r="DQC57" s="290"/>
      <c r="DQD57" s="290"/>
      <c r="DQE57" s="290"/>
      <c r="DQF57" s="290"/>
      <c r="DQG57" s="290"/>
      <c r="DQH57" s="290"/>
      <c r="DQI57" s="290"/>
      <c r="DQJ57" s="290"/>
      <c r="DQK57" s="290"/>
      <c r="DQL57" s="290"/>
      <c r="DQM57" s="290"/>
      <c r="DQN57" s="290"/>
      <c r="DQO57" s="290"/>
      <c r="DQP57" s="290"/>
      <c r="DQQ57" s="290"/>
      <c r="DQR57" s="290"/>
      <c r="DQS57" s="290"/>
      <c r="DQT57" s="290"/>
      <c r="DQU57" s="290"/>
      <c r="DQV57" s="290"/>
      <c r="DQW57" s="290"/>
      <c r="DQX57" s="290"/>
      <c r="DQY57" s="290"/>
      <c r="DQZ57" s="290"/>
      <c r="DRA57" s="290"/>
      <c r="DRB57" s="290"/>
      <c r="DRC57" s="290"/>
      <c r="DRD57" s="290"/>
      <c r="DRE57" s="290"/>
      <c r="DRF57" s="290"/>
      <c r="DRG57" s="290"/>
      <c r="DRH57" s="290"/>
      <c r="DRI57" s="290"/>
      <c r="DRJ57" s="290"/>
      <c r="DRK57" s="290"/>
      <c r="DRL57" s="290"/>
      <c r="DRM57" s="290"/>
      <c r="DRN57" s="290"/>
      <c r="DRO57" s="290"/>
      <c r="DRP57" s="290"/>
      <c r="DRQ57" s="290"/>
      <c r="DRR57" s="290"/>
      <c r="DRS57" s="290"/>
      <c r="DRT57" s="290"/>
      <c r="DRU57" s="290"/>
      <c r="DRV57" s="290"/>
      <c r="DRW57" s="290"/>
      <c r="DRX57" s="290"/>
      <c r="DRY57" s="290"/>
      <c r="DRZ57" s="290"/>
      <c r="DSA57" s="290"/>
      <c r="DSB57" s="290"/>
      <c r="DSC57" s="290"/>
      <c r="DSD57" s="290"/>
      <c r="DSE57" s="290"/>
      <c r="DSF57" s="290"/>
      <c r="DSG57" s="290"/>
      <c r="DSH57" s="290"/>
      <c r="DSI57" s="290"/>
      <c r="DSJ57" s="290"/>
      <c r="DSK57" s="290"/>
      <c r="DSL57" s="290"/>
      <c r="DSM57" s="290"/>
      <c r="DSN57" s="290"/>
      <c r="DSO57" s="290"/>
      <c r="DSP57" s="290"/>
      <c r="DSQ57" s="290"/>
      <c r="DSR57" s="290"/>
      <c r="DSS57" s="290"/>
      <c r="DST57" s="290"/>
      <c r="DSU57" s="290"/>
      <c r="DSV57" s="290"/>
      <c r="DSW57" s="290"/>
      <c r="DSX57" s="290"/>
      <c r="DSY57" s="290"/>
      <c r="DSZ57" s="290"/>
      <c r="DTA57" s="290"/>
      <c r="DTB57" s="290"/>
      <c r="DTC57" s="290"/>
      <c r="DTD57" s="290"/>
      <c r="DTE57" s="290"/>
      <c r="DTF57" s="290"/>
      <c r="DTG57" s="290"/>
      <c r="DTH57" s="290"/>
      <c r="DTI57" s="290"/>
      <c r="DTJ57" s="290"/>
      <c r="DTK57" s="290"/>
      <c r="DTL57" s="290"/>
      <c r="DTM57" s="290"/>
      <c r="DTN57" s="290"/>
      <c r="DTO57" s="290"/>
      <c r="DTP57" s="290"/>
      <c r="DTQ57" s="290"/>
      <c r="DTR57" s="290"/>
      <c r="DTS57" s="290"/>
      <c r="DTT57" s="290"/>
      <c r="DTU57" s="290"/>
      <c r="DTV57" s="290"/>
      <c r="DTW57" s="290"/>
      <c r="DTX57" s="290"/>
      <c r="DTY57" s="290"/>
      <c r="DTZ57" s="290"/>
      <c r="DUA57" s="290"/>
      <c r="DUB57" s="290"/>
      <c r="DUC57" s="290"/>
      <c r="DUD57" s="290"/>
      <c r="DUE57" s="290"/>
      <c r="DUF57" s="290"/>
      <c r="DUG57" s="290"/>
      <c r="DUH57" s="290"/>
      <c r="DUI57" s="290"/>
      <c r="DUJ57" s="290"/>
      <c r="DUK57" s="290"/>
      <c r="DUL57" s="290"/>
      <c r="DUM57" s="290"/>
      <c r="DUN57" s="290"/>
      <c r="DUO57" s="290"/>
      <c r="DUP57" s="290"/>
      <c r="DUQ57" s="290"/>
      <c r="DUR57" s="290"/>
      <c r="DUS57" s="290"/>
      <c r="DUT57" s="290"/>
      <c r="DUU57" s="290"/>
      <c r="DUV57" s="290"/>
      <c r="DUW57" s="290"/>
      <c r="DUX57" s="290"/>
      <c r="DUY57" s="290"/>
      <c r="DUZ57" s="290"/>
      <c r="DVA57" s="290"/>
      <c r="DVB57" s="290"/>
      <c r="DVC57" s="290"/>
      <c r="DVD57" s="290"/>
      <c r="DVE57" s="290"/>
      <c r="DVF57" s="290"/>
      <c r="DVG57" s="290"/>
      <c r="DVH57" s="290"/>
      <c r="DVI57" s="290"/>
      <c r="DVJ57" s="290"/>
      <c r="DVK57" s="290"/>
      <c r="DVL57" s="290"/>
      <c r="DVM57" s="290"/>
      <c r="DVN57" s="290"/>
      <c r="DVO57" s="290"/>
      <c r="DVP57" s="290"/>
      <c r="DVQ57" s="290"/>
      <c r="DVR57" s="290"/>
      <c r="DVS57" s="290"/>
      <c r="DVT57" s="290"/>
      <c r="DVU57" s="290"/>
      <c r="DVV57" s="290"/>
      <c r="DVW57" s="290"/>
      <c r="DVX57" s="290"/>
      <c r="DVY57" s="290"/>
      <c r="DVZ57" s="290"/>
      <c r="DWA57" s="290"/>
      <c r="DWB57" s="290"/>
      <c r="DWC57" s="290"/>
      <c r="DWD57" s="290"/>
      <c r="DWE57" s="290"/>
      <c r="DWF57" s="290"/>
      <c r="DWG57" s="290"/>
      <c r="DWH57" s="290"/>
      <c r="DWI57" s="290"/>
      <c r="DWJ57" s="290"/>
      <c r="DWK57" s="290"/>
      <c r="DWL57" s="290"/>
      <c r="DWM57" s="290"/>
      <c r="DWN57" s="290"/>
      <c r="DWO57" s="290"/>
      <c r="DWP57" s="290"/>
      <c r="DWQ57" s="290"/>
      <c r="DWR57" s="290"/>
      <c r="DWS57" s="290"/>
      <c r="DWT57" s="290"/>
      <c r="DWU57" s="290"/>
      <c r="DWV57" s="290"/>
      <c r="DWW57" s="290"/>
      <c r="DWX57" s="290"/>
      <c r="DWY57" s="290"/>
      <c r="DWZ57" s="290"/>
      <c r="DXA57" s="290"/>
      <c r="DXB57" s="290"/>
      <c r="DXC57" s="290"/>
      <c r="DXD57" s="290"/>
      <c r="DXE57" s="290"/>
      <c r="DXF57" s="290"/>
      <c r="DXG57" s="290"/>
      <c r="DXH57" s="290"/>
      <c r="DXI57" s="290"/>
      <c r="DXJ57" s="290"/>
      <c r="DXK57" s="290"/>
      <c r="DXL57" s="290"/>
      <c r="DXM57" s="290"/>
      <c r="DXN57" s="290"/>
      <c r="DXO57" s="290"/>
      <c r="DXP57" s="290"/>
      <c r="DXQ57" s="290"/>
      <c r="DXR57" s="290"/>
      <c r="DXS57" s="290"/>
      <c r="DXT57" s="290"/>
      <c r="DXU57" s="290"/>
      <c r="DXV57" s="290"/>
      <c r="DXW57" s="290"/>
      <c r="DXX57" s="290"/>
      <c r="DXY57" s="290"/>
      <c r="DXZ57" s="290"/>
      <c r="DYA57" s="290"/>
      <c r="DYB57" s="290"/>
      <c r="DYC57" s="290"/>
      <c r="DYD57" s="290"/>
      <c r="DYE57" s="290"/>
      <c r="DYF57" s="290"/>
      <c r="DYG57" s="290"/>
      <c r="DYH57" s="290"/>
      <c r="DYI57" s="290"/>
      <c r="DYJ57" s="290"/>
      <c r="DYK57" s="290"/>
      <c r="DYL57" s="290"/>
      <c r="DYM57" s="290"/>
      <c r="DYN57" s="290"/>
      <c r="DYO57" s="290"/>
      <c r="DYP57" s="290"/>
      <c r="DYQ57" s="290"/>
      <c r="DYR57" s="290"/>
      <c r="DYS57" s="290"/>
      <c r="DYT57" s="290"/>
      <c r="DYU57" s="290"/>
      <c r="DYV57" s="290"/>
      <c r="DYW57" s="290"/>
      <c r="DYX57" s="290"/>
      <c r="DYY57" s="290"/>
      <c r="DYZ57" s="290"/>
      <c r="DZA57" s="290"/>
      <c r="DZB57" s="290"/>
      <c r="DZC57" s="290"/>
      <c r="DZD57" s="290"/>
      <c r="DZE57" s="290"/>
      <c r="DZF57" s="290"/>
      <c r="DZG57" s="290"/>
      <c r="DZH57" s="290"/>
      <c r="DZI57" s="290"/>
      <c r="DZJ57" s="290"/>
      <c r="DZK57" s="290"/>
      <c r="DZL57" s="290"/>
      <c r="DZM57" s="290"/>
      <c r="DZN57" s="290"/>
      <c r="DZO57" s="290"/>
      <c r="DZP57" s="290"/>
      <c r="DZQ57" s="290"/>
      <c r="DZR57" s="290"/>
      <c r="DZS57" s="290"/>
      <c r="DZT57" s="290"/>
      <c r="DZU57" s="290"/>
      <c r="DZV57" s="290"/>
      <c r="DZW57" s="290"/>
      <c r="DZX57" s="290"/>
      <c r="DZY57" s="290"/>
      <c r="DZZ57" s="290"/>
      <c r="EAA57" s="290"/>
      <c r="EAB57" s="290"/>
      <c r="EAC57" s="290"/>
      <c r="EAD57" s="290"/>
      <c r="EAE57" s="290"/>
      <c r="EAF57" s="290"/>
      <c r="EAG57" s="290"/>
      <c r="EAH57" s="290"/>
      <c r="EAI57" s="290"/>
      <c r="EAJ57" s="290"/>
      <c r="EAK57" s="290"/>
      <c r="EAL57" s="290"/>
      <c r="EAM57" s="290"/>
      <c r="EAN57" s="290"/>
      <c r="EAO57" s="290"/>
      <c r="EAP57" s="290"/>
      <c r="EAQ57" s="290"/>
      <c r="EAR57" s="290"/>
      <c r="EAS57" s="290"/>
      <c r="EAT57" s="290"/>
      <c r="EAU57" s="290"/>
      <c r="EAV57" s="290"/>
      <c r="EAW57" s="290"/>
      <c r="EAX57" s="290"/>
      <c r="EAY57" s="290"/>
      <c r="EAZ57" s="290"/>
      <c r="EBA57" s="290"/>
      <c r="EBB57" s="290"/>
      <c r="EBC57" s="290"/>
      <c r="EBD57" s="290"/>
      <c r="EBE57" s="290"/>
      <c r="EBF57" s="290"/>
      <c r="EBG57" s="290"/>
      <c r="EBH57" s="290"/>
      <c r="EBI57" s="290"/>
      <c r="EBJ57" s="290"/>
      <c r="EBK57" s="290"/>
      <c r="EBL57" s="290"/>
      <c r="EBM57" s="290"/>
      <c r="EBN57" s="290"/>
      <c r="EBO57" s="290"/>
      <c r="EBP57" s="290"/>
      <c r="EBQ57" s="290"/>
      <c r="EBR57" s="290"/>
      <c r="EBS57" s="290"/>
      <c r="EBT57" s="290"/>
      <c r="EBU57" s="290"/>
      <c r="EBV57" s="290"/>
      <c r="EBW57" s="290"/>
      <c r="EBX57" s="290"/>
      <c r="EBY57" s="290"/>
      <c r="EBZ57" s="290"/>
      <c r="ECA57" s="290"/>
      <c r="ECB57" s="290"/>
      <c r="ECC57" s="290"/>
      <c r="ECD57" s="290"/>
      <c r="ECE57" s="290"/>
      <c r="ECF57" s="290"/>
      <c r="ECG57" s="290"/>
      <c r="ECH57" s="290"/>
      <c r="ECI57" s="290"/>
      <c r="ECJ57" s="290"/>
      <c r="ECK57" s="290"/>
      <c r="ECL57" s="290"/>
      <c r="ECM57" s="290"/>
      <c r="ECN57" s="290"/>
      <c r="ECO57" s="290"/>
      <c r="ECP57" s="290"/>
      <c r="ECQ57" s="290"/>
      <c r="ECR57" s="290"/>
      <c r="ECS57" s="290"/>
      <c r="ECT57" s="290"/>
      <c r="ECU57" s="290"/>
      <c r="ECV57" s="290"/>
      <c r="ECW57" s="290"/>
      <c r="ECX57" s="290"/>
      <c r="ECY57" s="290"/>
      <c r="ECZ57" s="290"/>
      <c r="EDA57" s="290"/>
      <c r="EDB57" s="290"/>
      <c r="EDC57" s="290"/>
      <c r="EDD57" s="290"/>
      <c r="EDE57" s="290"/>
      <c r="EDF57" s="290"/>
      <c r="EDG57" s="290"/>
      <c r="EDH57" s="290"/>
      <c r="EDI57" s="290"/>
      <c r="EDJ57" s="290"/>
      <c r="EDK57" s="290"/>
      <c r="EDL57" s="290"/>
      <c r="EDM57" s="290"/>
      <c r="EDN57" s="290"/>
      <c r="EDO57" s="290"/>
      <c r="EDP57" s="290"/>
      <c r="EDQ57" s="290"/>
      <c r="EDR57" s="290"/>
      <c r="EDS57" s="290"/>
      <c r="EDT57" s="290"/>
      <c r="EDU57" s="290"/>
      <c r="EDV57" s="290"/>
      <c r="EDW57" s="290"/>
      <c r="EDX57" s="290"/>
      <c r="EDY57" s="290"/>
      <c r="EDZ57" s="290"/>
      <c r="EEA57" s="290"/>
      <c r="EEB57" s="290"/>
      <c r="EEC57" s="290"/>
      <c r="EED57" s="290"/>
      <c r="EEE57" s="290"/>
      <c r="EEF57" s="290"/>
      <c r="EEG57" s="290"/>
      <c r="EEH57" s="290"/>
      <c r="EEI57" s="290"/>
      <c r="EEJ57" s="290"/>
      <c r="EEK57" s="290"/>
      <c r="EEL57" s="290"/>
      <c r="EEM57" s="290"/>
      <c r="EEN57" s="290"/>
      <c r="EEO57" s="290"/>
      <c r="EEP57" s="290"/>
      <c r="EEQ57" s="290"/>
      <c r="EER57" s="290"/>
      <c r="EES57" s="290"/>
      <c r="EET57" s="290"/>
      <c r="EEU57" s="290"/>
      <c r="EEV57" s="290"/>
      <c r="EEW57" s="290"/>
      <c r="EEX57" s="290"/>
      <c r="EEY57" s="290"/>
      <c r="EEZ57" s="290"/>
      <c r="EFA57" s="290"/>
      <c r="EFB57" s="290"/>
      <c r="EFC57" s="290"/>
      <c r="EFD57" s="290"/>
      <c r="EFE57" s="290"/>
      <c r="EFF57" s="290"/>
      <c r="EFG57" s="290"/>
      <c r="EFH57" s="290"/>
      <c r="EFI57" s="290"/>
      <c r="EFJ57" s="290"/>
      <c r="EFK57" s="290"/>
      <c r="EFL57" s="290"/>
      <c r="EFM57" s="290"/>
      <c r="EFN57" s="290"/>
      <c r="EFO57" s="290"/>
      <c r="EFP57" s="290"/>
      <c r="EFQ57" s="290"/>
      <c r="EFR57" s="290"/>
      <c r="EFS57" s="290"/>
      <c r="EFT57" s="290"/>
      <c r="EFU57" s="290"/>
      <c r="EFV57" s="290"/>
      <c r="EFW57" s="290"/>
      <c r="EFX57" s="290"/>
      <c r="EFY57" s="290"/>
      <c r="EFZ57" s="290"/>
      <c r="EGA57" s="290"/>
      <c r="EGB57" s="290"/>
      <c r="EGC57" s="290"/>
      <c r="EGD57" s="290"/>
      <c r="EGE57" s="290"/>
      <c r="EGF57" s="290"/>
      <c r="EGG57" s="290"/>
      <c r="EGH57" s="290"/>
      <c r="EGI57" s="290"/>
      <c r="EGJ57" s="290"/>
      <c r="EGK57" s="290"/>
      <c r="EGL57" s="290"/>
      <c r="EGM57" s="290"/>
      <c r="EGN57" s="290"/>
      <c r="EGO57" s="290"/>
      <c r="EGP57" s="290"/>
      <c r="EGQ57" s="290"/>
      <c r="EGR57" s="290"/>
      <c r="EGS57" s="290"/>
      <c r="EGT57" s="290"/>
      <c r="EGU57" s="290"/>
      <c r="EGV57" s="290"/>
      <c r="EGW57" s="290"/>
      <c r="EGX57" s="290"/>
      <c r="EGY57" s="290"/>
      <c r="EGZ57" s="290"/>
      <c r="EHA57" s="290"/>
      <c r="EHB57" s="290"/>
      <c r="EHC57" s="290"/>
      <c r="EHD57" s="290"/>
      <c r="EHE57" s="290"/>
      <c r="EHF57" s="290"/>
      <c r="EHG57" s="290"/>
      <c r="EHH57" s="290"/>
      <c r="EHI57" s="290"/>
      <c r="EHJ57" s="290"/>
      <c r="EHK57" s="290"/>
      <c r="EHL57" s="290"/>
      <c r="EHM57" s="290"/>
      <c r="EHN57" s="290"/>
      <c r="EHO57" s="290"/>
      <c r="EHP57" s="290"/>
      <c r="EHQ57" s="290"/>
      <c r="EHR57" s="290"/>
      <c r="EHS57" s="290"/>
      <c r="EHT57" s="290"/>
      <c r="EHU57" s="290"/>
      <c r="EHV57" s="290"/>
      <c r="EHW57" s="290"/>
      <c r="EHX57" s="290"/>
      <c r="EHY57" s="290"/>
      <c r="EHZ57" s="290"/>
      <c r="EIA57" s="290"/>
      <c r="EIB57" s="290"/>
      <c r="EIC57" s="290"/>
      <c r="EID57" s="290"/>
      <c r="EIE57" s="290"/>
      <c r="EIF57" s="290"/>
      <c r="EIG57" s="290"/>
      <c r="EIH57" s="290"/>
      <c r="EII57" s="290"/>
      <c r="EIJ57" s="290"/>
      <c r="EIK57" s="290"/>
      <c r="EIL57" s="290"/>
      <c r="EIM57" s="290"/>
      <c r="EIN57" s="290"/>
      <c r="EIO57" s="290"/>
      <c r="EIP57" s="290"/>
      <c r="EIQ57" s="290"/>
      <c r="EIR57" s="290"/>
      <c r="EIS57" s="290"/>
      <c r="EIT57" s="290"/>
      <c r="EIU57" s="290"/>
      <c r="EIV57" s="290"/>
      <c r="EIW57" s="290"/>
      <c r="EIX57" s="290"/>
      <c r="EIY57" s="290"/>
      <c r="EIZ57" s="290"/>
      <c r="EJA57" s="290"/>
      <c r="EJB57" s="290"/>
      <c r="EJC57" s="290"/>
      <c r="EJD57" s="290"/>
      <c r="EJE57" s="290"/>
      <c r="EJF57" s="290"/>
      <c r="EJG57" s="290"/>
      <c r="EJH57" s="290"/>
      <c r="EJI57" s="290"/>
      <c r="EJJ57" s="290"/>
      <c r="EJK57" s="290"/>
      <c r="EJL57" s="290"/>
      <c r="EJM57" s="290"/>
      <c r="EJN57" s="290"/>
      <c r="EJO57" s="290"/>
      <c r="EJP57" s="290"/>
      <c r="EJQ57" s="290"/>
      <c r="EJR57" s="290"/>
      <c r="EJS57" s="290"/>
      <c r="EJT57" s="290"/>
      <c r="EJU57" s="290"/>
      <c r="EJV57" s="290"/>
      <c r="EJW57" s="290"/>
      <c r="EJX57" s="290"/>
      <c r="EJY57" s="290"/>
      <c r="EJZ57" s="290"/>
      <c r="EKA57" s="290"/>
      <c r="EKB57" s="290"/>
      <c r="EKC57" s="290"/>
      <c r="EKD57" s="290"/>
      <c r="EKE57" s="290"/>
      <c r="EKF57" s="290"/>
      <c r="EKG57" s="290"/>
      <c r="EKH57" s="290"/>
      <c r="EKI57" s="290"/>
      <c r="EKJ57" s="290"/>
      <c r="EKK57" s="290"/>
      <c r="EKL57" s="290"/>
      <c r="EKM57" s="290"/>
      <c r="EKN57" s="290"/>
      <c r="EKO57" s="290"/>
      <c r="EKP57" s="290"/>
      <c r="EKQ57" s="290"/>
      <c r="EKR57" s="290"/>
      <c r="EKS57" s="290"/>
      <c r="EKT57" s="290"/>
      <c r="EKU57" s="290"/>
      <c r="EKV57" s="290"/>
      <c r="EKW57" s="290"/>
      <c r="EKX57" s="290"/>
      <c r="EKY57" s="290"/>
      <c r="EKZ57" s="290"/>
      <c r="ELA57" s="290"/>
      <c r="ELB57" s="290"/>
      <c r="ELC57" s="290"/>
      <c r="ELD57" s="290"/>
      <c r="ELE57" s="290"/>
      <c r="ELF57" s="290"/>
      <c r="ELG57" s="290"/>
      <c r="ELH57" s="290"/>
      <c r="ELI57" s="290"/>
      <c r="ELJ57" s="290"/>
      <c r="ELK57" s="290"/>
      <c r="ELL57" s="290"/>
      <c r="ELM57" s="290"/>
      <c r="ELN57" s="290"/>
      <c r="ELO57" s="290"/>
      <c r="ELP57" s="290"/>
      <c r="ELQ57" s="290"/>
      <c r="ELR57" s="290"/>
      <c r="ELS57" s="290"/>
      <c r="ELT57" s="290"/>
      <c r="ELU57" s="290"/>
      <c r="ELV57" s="290"/>
      <c r="ELW57" s="290"/>
      <c r="ELX57" s="290"/>
      <c r="ELY57" s="290"/>
      <c r="ELZ57" s="290"/>
      <c r="EMA57" s="290"/>
      <c r="EMB57" s="290"/>
      <c r="EMC57" s="290"/>
      <c r="EMD57" s="290"/>
      <c r="EME57" s="290"/>
      <c r="EMF57" s="290"/>
      <c r="EMG57" s="290"/>
      <c r="EMH57" s="290"/>
      <c r="EMI57" s="290"/>
      <c r="EMJ57" s="290"/>
      <c r="EMK57" s="290"/>
      <c r="EML57" s="290"/>
      <c r="EMM57" s="290"/>
      <c r="EMN57" s="290"/>
      <c r="EMO57" s="290"/>
      <c r="EMP57" s="290"/>
      <c r="EMQ57" s="290"/>
      <c r="EMR57" s="290"/>
      <c r="EMS57" s="290"/>
      <c r="EMT57" s="290"/>
      <c r="EMU57" s="290"/>
      <c r="EMV57" s="290"/>
      <c r="EMW57" s="290"/>
      <c r="EMX57" s="290"/>
      <c r="EMY57" s="290"/>
      <c r="EMZ57" s="290"/>
      <c r="ENA57" s="290"/>
      <c r="ENB57" s="290"/>
      <c r="ENC57" s="290"/>
      <c r="END57" s="290"/>
      <c r="ENE57" s="290"/>
      <c r="ENF57" s="290"/>
      <c r="ENG57" s="290"/>
      <c r="ENH57" s="290"/>
      <c r="ENI57" s="290"/>
      <c r="ENJ57" s="290"/>
      <c r="ENK57" s="290"/>
      <c r="ENL57" s="290"/>
      <c r="ENM57" s="290"/>
      <c r="ENN57" s="290"/>
      <c r="ENO57" s="290"/>
      <c r="ENP57" s="290"/>
      <c r="ENQ57" s="290"/>
      <c r="ENR57" s="290"/>
      <c r="ENS57" s="290"/>
      <c r="ENT57" s="290"/>
      <c r="ENU57" s="290"/>
      <c r="ENV57" s="290"/>
      <c r="ENW57" s="290"/>
      <c r="ENX57" s="290"/>
      <c r="ENY57" s="290"/>
      <c r="ENZ57" s="290"/>
      <c r="EOA57" s="290"/>
      <c r="EOB57" s="290"/>
      <c r="EOC57" s="290"/>
      <c r="EOD57" s="290"/>
      <c r="EOE57" s="290"/>
      <c r="EOF57" s="290"/>
      <c r="EOG57" s="290"/>
      <c r="EOH57" s="290"/>
      <c r="EOI57" s="290"/>
      <c r="EOJ57" s="290"/>
      <c r="EOK57" s="290"/>
      <c r="EOL57" s="290"/>
      <c r="EOM57" s="290"/>
      <c r="EON57" s="290"/>
      <c r="EOO57" s="290"/>
      <c r="EOP57" s="290"/>
      <c r="EOQ57" s="290"/>
      <c r="EOR57" s="290"/>
      <c r="EOS57" s="290"/>
      <c r="EOT57" s="290"/>
      <c r="EOU57" s="290"/>
      <c r="EOV57" s="290"/>
      <c r="EOW57" s="290"/>
      <c r="EOX57" s="290"/>
      <c r="EOY57" s="290"/>
      <c r="EOZ57" s="290"/>
      <c r="EPA57" s="290"/>
      <c r="EPB57" s="290"/>
      <c r="EPC57" s="290"/>
      <c r="EPD57" s="290"/>
      <c r="EPE57" s="290"/>
      <c r="EPF57" s="290"/>
      <c r="EPG57" s="290"/>
      <c r="EPH57" s="290"/>
      <c r="EPI57" s="290"/>
      <c r="EPJ57" s="290"/>
      <c r="EPK57" s="290"/>
      <c r="EPL57" s="290"/>
      <c r="EPM57" s="290"/>
      <c r="EPN57" s="290"/>
      <c r="EPO57" s="290"/>
      <c r="EPP57" s="290"/>
      <c r="EPQ57" s="290"/>
      <c r="EPR57" s="290"/>
      <c r="EPS57" s="290"/>
      <c r="EPT57" s="290"/>
      <c r="EPU57" s="290"/>
      <c r="EPV57" s="290"/>
      <c r="EPW57" s="290"/>
      <c r="EPX57" s="290"/>
      <c r="EPY57" s="290"/>
      <c r="EPZ57" s="290"/>
      <c r="EQA57" s="290"/>
      <c r="EQB57" s="290"/>
      <c r="EQC57" s="290"/>
      <c r="EQD57" s="290"/>
      <c r="EQE57" s="290"/>
      <c r="EQF57" s="290"/>
      <c r="EQG57" s="290"/>
      <c r="EQH57" s="290"/>
      <c r="EQI57" s="290"/>
      <c r="EQJ57" s="290"/>
      <c r="EQK57" s="290"/>
      <c r="EQL57" s="290"/>
      <c r="EQM57" s="290"/>
      <c r="EQN57" s="290"/>
      <c r="EQO57" s="290"/>
      <c r="EQP57" s="290"/>
      <c r="EQQ57" s="290"/>
      <c r="EQR57" s="290"/>
      <c r="EQS57" s="290"/>
      <c r="EQT57" s="290"/>
      <c r="EQU57" s="290"/>
      <c r="EQV57" s="290"/>
      <c r="EQW57" s="290"/>
      <c r="EQX57" s="290"/>
      <c r="EQY57" s="290"/>
      <c r="EQZ57" s="290"/>
      <c r="ERA57" s="290"/>
      <c r="ERB57" s="290"/>
      <c r="ERC57" s="290"/>
      <c r="ERD57" s="290"/>
      <c r="ERE57" s="290"/>
      <c r="ERF57" s="290"/>
      <c r="ERG57" s="290"/>
      <c r="ERH57" s="290"/>
      <c r="ERI57" s="290"/>
      <c r="ERJ57" s="290"/>
      <c r="ERK57" s="290"/>
      <c r="ERL57" s="290"/>
      <c r="ERM57" s="290"/>
      <c r="ERN57" s="290"/>
      <c r="ERO57" s="290"/>
      <c r="ERP57" s="290"/>
      <c r="ERQ57" s="290"/>
      <c r="ERR57" s="290"/>
      <c r="ERS57" s="290"/>
      <c r="ERT57" s="290"/>
      <c r="ERU57" s="290"/>
      <c r="ERV57" s="290"/>
      <c r="ERW57" s="290"/>
      <c r="ERX57" s="290"/>
      <c r="ERY57" s="290"/>
      <c r="ERZ57" s="290"/>
      <c r="ESA57" s="290"/>
      <c r="ESB57" s="290"/>
      <c r="ESC57" s="290"/>
      <c r="ESD57" s="290"/>
      <c r="ESE57" s="290"/>
      <c r="ESF57" s="290"/>
      <c r="ESG57" s="290"/>
      <c r="ESH57" s="290"/>
      <c r="ESI57" s="290"/>
      <c r="ESJ57" s="290"/>
      <c r="ESK57" s="290"/>
      <c r="ESL57" s="290"/>
      <c r="ESM57" s="290"/>
      <c r="ESN57" s="290"/>
      <c r="ESO57" s="290"/>
      <c r="ESP57" s="290"/>
      <c r="ESQ57" s="290"/>
      <c r="ESR57" s="290"/>
      <c r="ESS57" s="290"/>
      <c r="EST57" s="290"/>
      <c r="ESU57" s="290"/>
      <c r="ESV57" s="290"/>
      <c r="ESW57" s="290"/>
      <c r="ESX57" s="290"/>
      <c r="ESY57" s="290"/>
      <c r="ESZ57" s="290"/>
      <c r="ETA57" s="290"/>
      <c r="ETB57" s="290"/>
      <c r="ETC57" s="290"/>
      <c r="ETD57" s="290"/>
      <c r="ETE57" s="290"/>
      <c r="ETF57" s="290"/>
      <c r="ETG57" s="290"/>
      <c r="ETH57" s="290"/>
      <c r="ETI57" s="290"/>
      <c r="ETJ57" s="290"/>
      <c r="ETK57" s="290"/>
      <c r="ETL57" s="290"/>
      <c r="ETM57" s="290"/>
      <c r="ETN57" s="290"/>
      <c r="ETO57" s="290"/>
      <c r="ETP57" s="290"/>
      <c r="ETQ57" s="290"/>
      <c r="ETR57" s="290"/>
      <c r="ETS57" s="290"/>
      <c r="ETT57" s="290"/>
      <c r="ETU57" s="290"/>
      <c r="ETV57" s="290"/>
      <c r="ETW57" s="290"/>
      <c r="ETX57" s="290"/>
      <c r="ETY57" s="290"/>
      <c r="ETZ57" s="290"/>
      <c r="EUA57" s="290"/>
      <c r="EUB57" s="290"/>
      <c r="EUC57" s="290"/>
      <c r="EUD57" s="290"/>
      <c r="EUE57" s="290"/>
      <c r="EUF57" s="290"/>
      <c r="EUG57" s="290"/>
      <c r="EUH57" s="290"/>
      <c r="EUI57" s="290"/>
      <c r="EUJ57" s="290"/>
      <c r="EUK57" s="290"/>
      <c r="EUL57" s="290"/>
      <c r="EUM57" s="290"/>
      <c r="EUN57" s="290"/>
      <c r="EUO57" s="290"/>
      <c r="EUP57" s="290"/>
      <c r="EUQ57" s="290"/>
      <c r="EUR57" s="290"/>
      <c r="EUS57" s="290"/>
      <c r="EUT57" s="290"/>
      <c r="EUU57" s="290"/>
      <c r="EUV57" s="290"/>
      <c r="EUW57" s="290"/>
      <c r="EUX57" s="290"/>
      <c r="EUY57" s="290"/>
      <c r="EUZ57" s="290"/>
      <c r="EVA57" s="290"/>
      <c r="EVB57" s="290"/>
      <c r="EVC57" s="290"/>
      <c r="EVD57" s="290"/>
      <c r="EVE57" s="290"/>
      <c r="EVF57" s="290"/>
      <c r="EVG57" s="290"/>
      <c r="EVH57" s="290"/>
      <c r="EVI57" s="290"/>
      <c r="EVJ57" s="290"/>
      <c r="EVK57" s="290"/>
      <c r="EVL57" s="290"/>
      <c r="EVM57" s="290"/>
      <c r="EVN57" s="290"/>
      <c r="EVO57" s="290"/>
      <c r="EVP57" s="290"/>
      <c r="EVQ57" s="290"/>
      <c r="EVR57" s="290"/>
      <c r="EVS57" s="290"/>
      <c r="EVT57" s="290"/>
      <c r="EVU57" s="290"/>
      <c r="EVV57" s="290"/>
      <c r="EVW57" s="290"/>
      <c r="EVX57" s="290"/>
      <c r="EVY57" s="290"/>
      <c r="EVZ57" s="290"/>
      <c r="EWA57" s="290"/>
      <c r="EWB57" s="290"/>
      <c r="EWC57" s="290"/>
      <c r="EWD57" s="290"/>
      <c r="EWE57" s="290"/>
      <c r="EWF57" s="290"/>
      <c r="EWG57" s="290"/>
      <c r="EWH57" s="290"/>
      <c r="EWI57" s="290"/>
      <c r="EWJ57" s="290"/>
      <c r="EWK57" s="290"/>
      <c r="EWL57" s="290"/>
      <c r="EWM57" s="290"/>
      <c r="EWN57" s="290"/>
      <c r="EWO57" s="290"/>
      <c r="EWP57" s="290"/>
      <c r="EWQ57" s="290"/>
      <c r="EWR57" s="290"/>
      <c r="EWS57" s="290"/>
      <c r="EWT57" s="290"/>
      <c r="EWU57" s="290"/>
      <c r="EWV57" s="290"/>
      <c r="EWW57" s="290"/>
      <c r="EWX57" s="290"/>
      <c r="EWY57" s="290"/>
      <c r="EWZ57" s="290"/>
      <c r="EXA57" s="290"/>
      <c r="EXB57" s="290"/>
      <c r="EXC57" s="290"/>
      <c r="EXD57" s="290"/>
      <c r="EXE57" s="290"/>
      <c r="EXF57" s="290"/>
      <c r="EXG57" s="290"/>
      <c r="EXH57" s="290"/>
      <c r="EXI57" s="290"/>
      <c r="EXJ57" s="290"/>
      <c r="EXK57" s="290"/>
      <c r="EXL57" s="290"/>
      <c r="EXM57" s="290"/>
      <c r="EXN57" s="290"/>
      <c r="EXO57" s="290"/>
      <c r="EXP57" s="290"/>
      <c r="EXQ57" s="290"/>
      <c r="EXR57" s="290"/>
      <c r="EXS57" s="290"/>
      <c r="EXT57" s="290"/>
      <c r="EXU57" s="290"/>
      <c r="EXV57" s="290"/>
      <c r="EXW57" s="290"/>
      <c r="EXX57" s="290"/>
      <c r="EXY57" s="290"/>
      <c r="EXZ57" s="290"/>
      <c r="EYA57" s="290"/>
      <c r="EYB57" s="290"/>
      <c r="EYC57" s="290"/>
      <c r="EYD57" s="290"/>
      <c r="EYE57" s="290"/>
      <c r="EYF57" s="290"/>
      <c r="EYG57" s="290"/>
      <c r="EYH57" s="290"/>
      <c r="EYI57" s="290"/>
      <c r="EYJ57" s="290"/>
      <c r="EYK57" s="290"/>
      <c r="EYL57" s="290"/>
      <c r="EYM57" s="290"/>
      <c r="EYN57" s="290"/>
      <c r="EYO57" s="290"/>
      <c r="EYP57" s="290"/>
      <c r="EYQ57" s="290"/>
      <c r="EYR57" s="290"/>
      <c r="EYS57" s="290"/>
      <c r="EYT57" s="290"/>
      <c r="EYU57" s="290"/>
      <c r="EYV57" s="290"/>
      <c r="EYW57" s="290"/>
      <c r="EYX57" s="290"/>
      <c r="EYY57" s="290"/>
      <c r="EYZ57" s="290"/>
      <c r="EZA57" s="290"/>
      <c r="EZB57" s="290"/>
      <c r="EZC57" s="290"/>
      <c r="EZD57" s="290"/>
      <c r="EZE57" s="290"/>
      <c r="EZF57" s="290"/>
      <c r="EZG57" s="290"/>
      <c r="EZH57" s="290"/>
      <c r="EZI57" s="290"/>
      <c r="EZJ57" s="290"/>
      <c r="EZK57" s="290"/>
      <c r="EZL57" s="290"/>
      <c r="EZM57" s="290"/>
      <c r="EZN57" s="290"/>
      <c r="EZO57" s="290"/>
      <c r="EZP57" s="290"/>
      <c r="EZQ57" s="290"/>
      <c r="EZR57" s="290"/>
      <c r="EZS57" s="290"/>
      <c r="EZT57" s="290"/>
      <c r="EZU57" s="290"/>
      <c r="EZV57" s="290"/>
      <c r="EZW57" s="290"/>
      <c r="EZX57" s="290"/>
      <c r="EZY57" s="290"/>
      <c r="EZZ57" s="290"/>
      <c r="FAA57" s="290"/>
      <c r="FAB57" s="290"/>
      <c r="FAC57" s="290"/>
      <c r="FAD57" s="290"/>
      <c r="FAE57" s="290"/>
      <c r="FAF57" s="290"/>
      <c r="FAG57" s="290"/>
      <c r="FAH57" s="290"/>
      <c r="FAI57" s="290"/>
      <c r="FAJ57" s="290"/>
      <c r="FAK57" s="290"/>
      <c r="FAL57" s="290"/>
      <c r="FAM57" s="290"/>
      <c r="FAN57" s="290"/>
      <c r="FAO57" s="290"/>
      <c r="FAP57" s="290"/>
      <c r="FAQ57" s="290"/>
      <c r="FAR57" s="290"/>
      <c r="FAS57" s="290"/>
      <c r="FAT57" s="290"/>
      <c r="FAU57" s="290"/>
      <c r="FAV57" s="290"/>
      <c r="FAW57" s="290"/>
      <c r="FAX57" s="290"/>
      <c r="FAY57" s="290"/>
      <c r="FAZ57" s="290"/>
      <c r="FBA57" s="290"/>
      <c r="FBB57" s="290"/>
      <c r="FBC57" s="290"/>
      <c r="FBD57" s="290"/>
      <c r="FBE57" s="290"/>
      <c r="FBF57" s="290"/>
      <c r="FBG57" s="290"/>
      <c r="FBH57" s="290"/>
      <c r="FBI57" s="290"/>
      <c r="FBJ57" s="290"/>
      <c r="FBK57" s="290"/>
      <c r="FBL57" s="290"/>
      <c r="FBM57" s="290"/>
      <c r="FBN57" s="290"/>
      <c r="FBO57" s="290"/>
      <c r="FBP57" s="290"/>
      <c r="FBQ57" s="290"/>
      <c r="FBR57" s="290"/>
      <c r="FBS57" s="290"/>
      <c r="FBT57" s="290"/>
      <c r="FBU57" s="290"/>
      <c r="FBV57" s="290"/>
      <c r="FBW57" s="290"/>
      <c r="FBX57" s="290"/>
      <c r="FBY57" s="290"/>
      <c r="FBZ57" s="290"/>
      <c r="FCA57" s="290"/>
      <c r="FCB57" s="290"/>
      <c r="FCC57" s="290"/>
      <c r="FCD57" s="290"/>
      <c r="FCE57" s="290"/>
      <c r="FCF57" s="290"/>
      <c r="FCG57" s="290"/>
      <c r="FCH57" s="290"/>
      <c r="FCI57" s="290"/>
      <c r="FCJ57" s="290"/>
      <c r="FCK57" s="290"/>
      <c r="FCL57" s="290"/>
      <c r="FCM57" s="290"/>
      <c r="FCN57" s="290"/>
      <c r="FCO57" s="290"/>
      <c r="FCP57" s="290"/>
      <c r="FCQ57" s="290"/>
      <c r="FCR57" s="290"/>
      <c r="FCS57" s="290"/>
      <c r="FCT57" s="290"/>
      <c r="FCU57" s="290"/>
      <c r="FCV57" s="290"/>
      <c r="FCW57" s="290"/>
      <c r="FCX57" s="290"/>
      <c r="FCY57" s="290"/>
      <c r="FCZ57" s="290"/>
      <c r="FDA57" s="290"/>
      <c r="FDB57" s="290"/>
      <c r="FDC57" s="290"/>
      <c r="FDD57" s="290"/>
      <c r="FDE57" s="290"/>
      <c r="FDF57" s="290"/>
      <c r="FDG57" s="290"/>
      <c r="FDH57" s="290"/>
      <c r="FDI57" s="290"/>
      <c r="FDJ57" s="290"/>
      <c r="FDK57" s="290"/>
      <c r="FDL57" s="290"/>
      <c r="FDM57" s="290"/>
      <c r="FDN57" s="290"/>
      <c r="FDO57" s="290"/>
      <c r="FDP57" s="290"/>
      <c r="FDQ57" s="290"/>
      <c r="FDR57" s="290"/>
      <c r="FDS57" s="290"/>
      <c r="FDT57" s="290"/>
      <c r="FDU57" s="290"/>
      <c r="FDV57" s="290"/>
      <c r="FDW57" s="290"/>
      <c r="FDX57" s="290"/>
      <c r="FDY57" s="290"/>
      <c r="FDZ57" s="290"/>
      <c r="FEA57" s="290"/>
      <c r="FEB57" s="290"/>
      <c r="FEC57" s="290"/>
      <c r="FED57" s="290"/>
      <c r="FEE57" s="290"/>
      <c r="FEF57" s="290"/>
      <c r="FEG57" s="290"/>
      <c r="FEH57" s="290"/>
      <c r="FEI57" s="290"/>
      <c r="FEJ57" s="290"/>
      <c r="FEK57" s="290"/>
      <c r="FEL57" s="290"/>
      <c r="FEM57" s="290"/>
      <c r="FEN57" s="290"/>
      <c r="FEO57" s="290"/>
      <c r="FEP57" s="290"/>
      <c r="FEQ57" s="290"/>
      <c r="FER57" s="290"/>
      <c r="FES57" s="290"/>
      <c r="FET57" s="290"/>
      <c r="FEU57" s="290"/>
      <c r="FEV57" s="290"/>
      <c r="FEW57" s="290"/>
      <c r="FEX57" s="290"/>
      <c r="FEY57" s="290"/>
      <c r="FEZ57" s="290"/>
      <c r="FFA57" s="290"/>
      <c r="FFB57" s="290"/>
      <c r="FFC57" s="290"/>
      <c r="FFD57" s="290"/>
      <c r="FFE57" s="290"/>
      <c r="FFF57" s="290"/>
      <c r="FFG57" s="290"/>
      <c r="FFH57" s="290"/>
      <c r="FFI57" s="290"/>
      <c r="FFJ57" s="290"/>
      <c r="FFK57" s="290"/>
      <c r="FFL57" s="290"/>
      <c r="FFM57" s="290"/>
      <c r="FFN57" s="290"/>
      <c r="FFO57" s="290"/>
      <c r="FFP57" s="290"/>
      <c r="FFQ57" s="290"/>
      <c r="FFR57" s="290"/>
      <c r="FFS57" s="290"/>
      <c r="FFT57" s="290"/>
      <c r="FFU57" s="290"/>
      <c r="FFV57" s="290"/>
      <c r="FFW57" s="290"/>
      <c r="FFX57" s="290"/>
      <c r="FFY57" s="290"/>
      <c r="FFZ57" s="290"/>
      <c r="FGA57" s="290"/>
      <c r="FGB57" s="290"/>
      <c r="FGC57" s="290"/>
      <c r="FGD57" s="290"/>
      <c r="FGE57" s="290"/>
      <c r="FGF57" s="290"/>
      <c r="FGG57" s="290"/>
      <c r="FGH57" s="290"/>
      <c r="FGI57" s="290"/>
      <c r="FGJ57" s="290"/>
      <c r="FGK57" s="290"/>
      <c r="FGL57" s="290"/>
      <c r="FGM57" s="290"/>
      <c r="FGN57" s="290"/>
      <c r="FGO57" s="290"/>
      <c r="FGP57" s="290"/>
      <c r="FGQ57" s="290"/>
      <c r="FGR57" s="290"/>
      <c r="FGS57" s="290"/>
      <c r="FGT57" s="290"/>
      <c r="FGU57" s="290"/>
      <c r="FGV57" s="290"/>
      <c r="FGW57" s="290"/>
      <c r="FGX57" s="290"/>
      <c r="FGY57" s="290"/>
      <c r="FGZ57" s="290"/>
      <c r="FHA57" s="290"/>
      <c r="FHB57" s="290"/>
      <c r="FHC57" s="290"/>
      <c r="FHD57" s="290"/>
      <c r="FHE57" s="290"/>
      <c r="FHF57" s="290"/>
      <c r="FHG57" s="290"/>
      <c r="FHH57" s="290"/>
      <c r="FHI57" s="290"/>
      <c r="FHJ57" s="290"/>
      <c r="FHK57" s="290"/>
      <c r="FHL57" s="290"/>
      <c r="FHM57" s="290"/>
      <c r="FHN57" s="290"/>
      <c r="FHO57" s="290"/>
      <c r="FHP57" s="290"/>
      <c r="FHQ57" s="290"/>
      <c r="FHR57" s="290"/>
      <c r="FHS57" s="290"/>
      <c r="FHT57" s="290"/>
      <c r="FHU57" s="290"/>
      <c r="FHV57" s="290"/>
      <c r="FHW57" s="290"/>
      <c r="FHX57" s="290"/>
      <c r="FHY57" s="290"/>
      <c r="FHZ57" s="290"/>
      <c r="FIA57" s="290"/>
      <c r="FIB57" s="290"/>
      <c r="FIC57" s="290"/>
      <c r="FID57" s="290"/>
      <c r="FIE57" s="290"/>
      <c r="FIF57" s="290"/>
      <c r="FIG57" s="290"/>
      <c r="FIH57" s="290"/>
      <c r="FII57" s="290"/>
      <c r="FIJ57" s="290"/>
      <c r="FIK57" s="290"/>
      <c r="FIL57" s="290"/>
      <c r="FIM57" s="290"/>
      <c r="FIN57" s="290"/>
      <c r="FIO57" s="290"/>
      <c r="FIP57" s="290"/>
      <c r="FIQ57" s="290"/>
      <c r="FIR57" s="290"/>
      <c r="FIS57" s="290"/>
      <c r="FIT57" s="290"/>
      <c r="FIU57" s="290"/>
      <c r="FIV57" s="290"/>
      <c r="FIW57" s="290"/>
      <c r="FIX57" s="290"/>
      <c r="FIY57" s="290"/>
      <c r="FIZ57" s="290"/>
      <c r="FJA57" s="290"/>
      <c r="FJB57" s="290"/>
      <c r="FJC57" s="290"/>
      <c r="FJD57" s="290"/>
      <c r="FJE57" s="290"/>
      <c r="FJF57" s="290"/>
      <c r="FJG57" s="290"/>
      <c r="FJH57" s="290"/>
      <c r="FJI57" s="290"/>
      <c r="FJJ57" s="290"/>
      <c r="FJK57" s="290"/>
      <c r="FJL57" s="290"/>
      <c r="FJM57" s="290"/>
      <c r="FJN57" s="290"/>
      <c r="FJO57" s="290"/>
      <c r="FJP57" s="290"/>
      <c r="FJQ57" s="290"/>
      <c r="FJR57" s="290"/>
      <c r="FJS57" s="290"/>
      <c r="FJT57" s="290"/>
      <c r="FJU57" s="290"/>
      <c r="FJV57" s="290"/>
      <c r="FJW57" s="290"/>
      <c r="FJX57" s="290"/>
      <c r="FJY57" s="290"/>
      <c r="FJZ57" s="290"/>
      <c r="FKA57" s="290"/>
      <c r="FKB57" s="290"/>
      <c r="FKC57" s="290"/>
      <c r="FKD57" s="290"/>
      <c r="FKE57" s="290"/>
      <c r="FKF57" s="290"/>
      <c r="FKG57" s="290"/>
      <c r="FKH57" s="290"/>
      <c r="FKI57" s="290"/>
      <c r="FKJ57" s="290"/>
      <c r="FKK57" s="290"/>
      <c r="FKL57" s="290"/>
      <c r="FKM57" s="290"/>
      <c r="FKN57" s="290"/>
      <c r="FKO57" s="290"/>
      <c r="FKP57" s="290"/>
      <c r="FKQ57" s="290"/>
      <c r="FKR57" s="290"/>
      <c r="FKS57" s="290"/>
      <c r="FKT57" s="290"/>
      <c r="FKU57" s="290"/>
      <c r="FKV57" s="290"/>
      <c r="FKW57" s="290"/>
      <c r="FKX57" s="290"/>
      <c r="FKY57" s="290"/>
      <c r="FKZ57" s="290"/>
      <c r="FLA57" s="290"/>
      <c r="FLB57" s="290"/>
      <c r="FLC57" s="290"/>
      <c r="FLD57" s="290"/>
      <c r="FLE57" s="290"/>
      <c r="FLF57" s="290"/>
      <c r="FLG57" s="290"/>
      <c r="FLH57" s="290"/>
      <c r="FLI57" s="290"/>
      <c r="FLJ57" s="290"/>
      <c r="FLK57" s="290"/>
      <c r="FLL57" s="290"/>
      <c r="FLM57" s="290"/>
      <c r="FLN57" s="290"/>
      <c r="FLO57" s="290"/>
      <c r="FLP57" s="290"/>
      <c r="FLQ57" s="290"/>
      <c r="FLR57" s="290"/>
      <c r="FLS57" s="290"/>
      <c r="FLT57" s="290"/>
      <c r="FLU57" s="290"/>
      <c r="FLV57" s="290"/>
      <c r="FLW57" s="290"/>
      <c r="FLX57" s="290"/>
      <c r="FLY57" s="290"/>
      <c r="FLZ57" s="290"/>
      <c r="FMA57" s="290"/>
      <c r="FMB57" s="290"/>
      <c r="FMC57" s="290"/>
      <c r="FMD57" s="290"/>
      <c r="FME57" s="290"/>
      <c r="FMF57" s="290"/>
      <c r="FMG57" s="290"/>
      <c r="FMH57" s="290"/>
      <c r="FMI57" s="290"/>
      <c r="FMJ57" s="290"/>
      <c r="FMK57" s="290"/>
      <c r="FML57" s="290"/>
      <c r="FMM57" s="290"/>
      <c r="FMN57" s="290"/>
      <c r="FMO57" s="290"/>
      <c r="FMP57" s="290"/>
      <c r="FMQ57" s="290"/>
      <c r="FMR57" s="290"/>
      <c r="FMS57" s="290"/>
      <c r="FMT57" s="290"/>
      <c r="FMU57" s="290"/>
      <c r="FMV57" s="290"/>
      <c r="FMW57" s="290"/>
      <c r="FMX57" s="290"/>
      <c r="FMY57" s="290"/>
      <c r="FMZ57" s="290"/>
      <c r="FNA57" s="290"/>
      <c r="FNB57" s="290"/>
      <c r="FNC57" s="290"/>
      <c r="FND57" s="290"/>
      <c r="FNE57" s="290"/>
      <c r="FNF57" s="290"/>
      <c r="FNG57" s="290"/>
      <c r="FNH57" s="290"/>
      <c r="FNI57" s="290"/>
      <c r="FNJ57" s="290"/>
      <c r="FNK57" s="290"/>
      <c r="FNL57" s="290"/>
      <c r="FNM57" s="290"/>
      <c r="FNN57" s="290"/>
      <c r="FNO57" s="290"/>
      <c r="FNP57" s="290"/>
      <c r="FNQ57" s="290"/>
      <c r="FNR57" s="290"/>
      <c r="FNS57" s="290"/>
      <c r="FNT57" s="290"/>
      <c r="FNU57" s="290"/>
      <c r="FNV57" s="290"/>
      <c r="FNW57" s="290"/>
      <c r="FNX57" s="290"/>
      <c r="FNY57" s="290"/>
      <c r="FNZ57" s="290"/>
      <c r="FOA57" s="290"/>
      <c r="FOB57" s="290"/>
      <c r="FOC57" s="290"/>
      <c r="FOD57" s="290"/>
      <c r="FOE57" s="290"/>
      <c r="FOF57" s="290"/>
      <c r="FOG57" s="290"/>
      <c r="FOH57" s="290"/>
      <c r="FOI57" s="290"/>
      <c r="FOJ57" s="290"/>
      <c r="FOK57" s="290"/>
      <c r="FOL57" s="290"/>
      <c r="FOM57" s="290"/>
      <c r="FON57" s="290"/>
      <c r="FOO57" s="290"/>
      <c r="FOP57" s="290"/>
      <c r="FOQ57" s="290"/>
      <c r="FOR57" s="290"/>
      <c r="FOS57" s="290"/>
      <c r="FOT57" s="290"/>
      <c r="FOU57" s="290"/>
      <c r="FOV57" s="290"/>
      <c r="FOW57" s="290"/>
      <c r="FOX57" s="290"/>
      <c r="FOY57" s="290"/>
      <c r="FOZ57" s="290"/>
      <c r="FPA57" s="290"/>
      <c r="FPB57" s="290"/>
      <c r="FPC57" s="290"/>
      <c r="FPD57" s="290"/>
      <c r="FPE57" s="290"/>
      <c r="FPF57" s="290"/>
      <c r="FPG57" s="290"/>
      <c r="FPH57" s="290"/>
      <c r="FPI57" s="290"/>
      <c r="FPJ57" s="290"/>
      <c r="FPK57" s="290"/>
      <c r="FPL57" s="290"/>
      <c r="FPM57" s="290"/>
      <c r="FPN57" s="290"/>
      <c r="FPO57" s="290"/>
      <c r="FPP57" s="290"/>
      <c r="FPQ57" s="290"/>
      <c r="FPR57" s="290"/>
      <c r="FPS57" s="290"/>
      <c r="FPT57" s="290"/>
      <c r="FPU57" s="290"/>
      <c r="FPV57" s="290"/>
      <c r="FPW57" s="290"/>
      <c r="FPX57" s="290"/>
      <c r="FPY57" s="290"/>
      <c r="FPZ57" s="290"/>
      <c r="FQA57" s="290"/>
      <c r="FQB57" s="290"/>
      <c r="FQC57" s="290"/>
      <c r="FQD57" s="290"/>
      <c r="FQE57" s="290"/>
      <c r="FQF57" s="290"/>
      <c r="FQG57" s="290"/>
      <c r="FQH57" s="290"/>
      <c r="FQI57" s="290"/>
      <c r="FQJ57" s="290"/>
      <c r="FQK57" s="290"/>
      <c r="FQL57" s="290"/>
      <c r="FQM57" s="290"/>
      <c r="FQN57" s="290"/>
      <c r="FQO57" s="290"/>
      <c r="FQP57" s="290"/>
      <c r="FQQ57" s="290"/>
      <c r="FQR57" s="290"/>
      <c r="FQS57" s="290"/>
      <c r="FQT57" s="290"/>
      <c r="FQU57" s="290"/>
      <c r="FQV57" s="290"/>
      <c r="FQW57" s="290"/>
      <c r="FQX57" s="290"/>
      <c r="FQY57" s="290"/>
      <c r="FQZ57" s="290"/>
      <c r="FRA57" s="290"/>
      <c r="FRB57" s="290"/>
      <c r="FRC57" s="290"/>
      <c r="FRD57" s="290"/>
      <c r="FRE57" s="290"/>
      <c r="FRF57" s="290"/>
      <c r="FRG57" s="290"/>
      <c r="FRH57" s="290"/>
      <c r="FRI57" s="290"/>
      <c r="FRJ57" s="290"/>
      <c r="FRK57" s="290"/>
      <c r="FRL57" s="290"/>
      <c r="FRM57" s="290"/>
      <c r="FRN57" s="290"/>
      <c r="FRO57" s="290"/>
      <c r="FRP57" s="290"/>
      <c r="FRQ57" s="290"/>
      <c r="FRR57" s="290"/>
      <c r="FRS57" s="290"/>
      <c r="FRT57" s="290"/>
      <c r="FRU57" s="290"/>
      <c r="FRV57" s="290"/>
      <c r="FRW57" s="290"/>
      <c r="FRX57" s="290"/>
      <c r="FRY57" s="290"/>
      <c r="FRZ57" s="290"/>
      <c r="FSA57" s="290"/>
      <c r="FSB57" s="290"/>
      <c r="FSC57" s="290"/>
      <c r="FSD57" s="290"/>
      <c r="FSE57" s="290"/>
      <c r="FSF57" s="290"/>
      <c r="FSG57" s="290"/>
      <c r="FSH57" s="290"/>
      <c r="FSI57" s="290"/>
      <c r="FSJ57" s="290"/>
      <c r="FSK57" s="290"/>
      <c r="FSL57" s="290"/>
      <c r="FSM57" s="290"/>
      <c r="FSN57" s="290"/>
      <c r="FSO57" s="290"/>
      <c r="FSP57" s="290"/>
      <c r="FSQ57" s="290"/>
      <c r="FSR57" s="290"/>
      <c r="FSS57" s="290"/>
      <c r="FST57" s="290"/>
      <c r="FSU57" s="290"/>
      <c r="FSV57" s="290"/>
      <c r="FSW57" s="290"/>
      <c r="FSX57" s="290"/>
      <c r="FSY57" s="290"/>
      <c r="FSZ57" s="290"/>
      <c r="FTA57" s="290"/>
      <c r="FTB57" s="290"/>
      <c r="FTC57" s="290"/>
      <c r="FTD57" s="290"/>
      <c r="FTE57" s="290"/>
      <c r="FTF57" s="290"/>
      <c r="FTG57" s="290"/>
      <c r="FTH57" s="290"/>
      <c r="FTI57" s="290"/>
      <c r="FTJ57" s="290"/>
      <c r="FTK57" s="290"/>
      <c r="FTL57" s="290"/>
      <c r="FTM57" s="290"/>
      <c r="FTN57" s="290"/>
      <c r="FTO57" s="290"/>
      <c r="FTP57" s="290"/>
      <c r="FTQ57" s="290"/>
      <c r="FTR57" s="290"/>
      <c r="FTS57" s="290"/>
      <c r="FTT57" s="290"/>
      <c r="FTU57" s="290"/>
      <c r="FTV57" s="290"/>
      <c r="FTW57" s="290"/>
      <c r="FTX57" s="290"/>
      <c r="FTY57" s="290"/>
      <c r="FTZ57" s="290"/>
      <c r="FUA57" s="290"/>
      <c r="FUB57" s="290"/>
      <c r="FUC57" s="290"/>
      <c r="FUD57" s="290"/>
      <c r="FUE57" s="290"/>
      <c r="FUF57" s="290"/>
      <c r="FUG57" s="290"/>
      <c r="FUH57" s="290"/>
      <c r="FUI57" s="290"/>
      <c r="FUJ57" s="290"/>
      <c r="FUK57" s="290"/>
      <c r="FUL57" s="290"/>
      <c r="FUM57" s="290"/>
      <c r="FUN57" s="290"/>
      <c r="FUO57" s="290"/>
      <c r="FUP57" s="290"/>
      <c r="FUQ57" s="290"/>
      <c r="FUR57" s="290"/>
      <c r="FUS57" s="290"/>
      <c r="FUT57" s="290"/>
      <c r="FUU57" s="290"/>
      <c r="FUV57" s="290"/>
      <c r="FUW57" s="290"/>
      <c r="FUX57" s="290"/>
      <c r="FUY57" s="290"/>
      <c r="FUZ57" s="290"/>
      <c r="FVA57" s="290"/>
      <c r="FVB57" s="290"/>
      <c r="FVC57" s="290"/>
      <c r="FVD57" s="290"/>
      <c r="FVE57" s="290"/>
      <c r="FVF57" s="290"/>
      <c r="FVG57" s="290"/>
      <c r="FVH57" s="290"/>
      <c r="FVI57" s="290"/>
      <c r="FVJ57" s="290"/>
      <c r="FVK57" s="290"/>
      <c r="FVL57" s="290"/>
      <c r="FVM57" s="290"/>
      <c r="FVN57" s="290"/>
      <c r="FVO57" s="290"/>
      <c r="FVP57" s="290"/>
      <c r="FVQ57" s="290"/>
      <c r="FVR57" s="290"/>
      <c r="FVS57" s="290"/>
      <c r="FVT57" s="290"/>
      <c r="FVU57" s="290"/>
      <c r="FVV57" s="290"/>
      <c r="FVW57" s="290"/>
      <c r="FVX57" s="290"/>
      <c r="FVY57" s="290"/>
      <c r="FVZ57" s="290"/>
      <c r="FWA57" s="290"/>
      <c r="FWB57" s="290"/>
      <c r="FWC57" s="290"/>
      <c r="FWD57" s="290"/>
      <c r="FWE57" s="290"/>
      <c r="FWF57" s="290"/>
      <c r="FWG57" s="290"/>
      <c r="FWH57" s="290"/>
      <c r="FWI57" s="290"/>
      <c r="FWJ57" s="290"/>
      <c r="FWK57" s="290"/>
      <c r="FWL57" s="290"/>
      <c r="FWM57" s="290"/>
      <c r="FWN57" s="290"/>
      <c r="FWO57" s="290"/>
      <c r="FWP57" s="290"/>
      <c r="FWQ57" s="290"/>
      <c r="FWR57" s="290"/>
      <c r="FWS57" s="290"/>
      <c r="FWT57" s="290"/>
      <c r="FWU57" s="290"/>
      <c r="FWV57" s="290"/>
      <c r="FWW57" s="290"/>
      <c r="FWX57" s="290"/>
      <c r="FWY57" s="290"/>
      <c r="FWZ57" s="290"/>
      <c r="FXA57" s="290"/>
      <c r="FXB57" s="290"/>
      <c r="FXC57" s="290"/>
      <c r="FXD57" s="290"/>
      <c r="FXE57" s="290"/>
      <c r="FXF57" s="290"/>
      <c r="FXG57" s="290"/>
      <c r="FXH57" s="290"/>
      <c r="FXI57" s="290"/>
      <c r="FXJ57" s="290"/>
      <c r="FXK57" s="290"/>
      <c r="FXL57" s="290"/>
      <c r="FXM57" s="290"/>
      <c r="FXN57" s="290"/>
      <c r="FXO57" s="290"/>
      <c r="FXP57" s="290"/>
      <c r="FXQ57" s="290"/>
      <c r="FXR57" s="290"/>
      <c r="FXS57" s="290"/>
      <c r="FXT57" s="290"/>
      <c r="FXU57" s="290"/>
      <c r="FXV57" s="290"/>
      <c r="FXW57" s="290"/>
      <c r="FXX57" s="290"/>
      <c r="FXY57" s="290"/>
      <c r="FXZ57" s="290"/>
      <c r="FYA57" s="290"/>
      <c r="FYB57" s="290"/>
      <c r="FYC57" s="290"/>
      <c r="FYD57" s="290"/>
      <c r="FYE57" s="290"/>
      <c r="FYF57" s="290"/>
      <c r="FYG57" s="290"/>
      <c r="FYH57" s="290"/>
      <c r="FYI57" s="290"/>
      <c r="FYJ57" s="290"/>
      <c r="FYK57" s="290"/>
      <c r="FYL57" s="290"/>
      <c r="FYM57" s="290"/>
      <c r="FYN57" s="290"/>
      <c r="FYO57" s="290"/>
      <c r="FYP57" s="290"/>
      <c r="FYQ57" s="290"/>
      <c r="FYR57" s="290"/>
      <c r="FYS57" s="290"/>
      <c r="FYT57" s="290"/>
      <c r="FYU57" s="290"/>
      <c r="FYV57" s="290"/>
      <c r="FYW57" s="290"/>
      <c r="FYX57" s="290"/>
      <c r="FYY57" s="290"/>
      <c r="FYZ57" s="290"/>
      <c r="FZA57" s="290"/>
      <c r="FZB57" s="290"/>
      <c r="FZC57" s="290"/>
      <c r="FZD57" s="290"/>
      <c r="FZE57" s="290"/>
      <c r="FZF57" s="290"/>
      <c r="FZG57" s="290"/>
      <c r="FZH57" s="290"/>
      <c r="FZI57" s="290"/>
      <c r="FZJ57" s="290"/>
      <c r="FZK57" s="290"/>
      <c r="FZL57" s="290"/>
      <c r="FZM57" s="290"/>
      <c r="FZN57" s="290"/>
      <c r="FZO57" s="290"/>
      <c r="FZP57" s="290"/>
      <c r="FZQ57" s="290"/>
      <c r="FZR57" s="290"/>
      <c r="FZS57" s="290"/>
      <c r="FZT57" s="290"/>
      <c r="FZU57" s="290"/>
      <c r="FZV57" s="290"/>
      <c r="FZW57" s="290"/>
      <c r="FZX57" s="290"/>
      <c r="FZY57" s="290"/>
      <c r="FZZ57" s="290"/>
      <c r="GAA57" s="290"/>
      <c r="GAB57" s="290"/>
      <c r="GAC57" s="290"/>
      <c r="GAD57" s="290"/>
      <c r="GAE57" s="290"/>
      <c r="GAF57" s="290"/>
      <c r="GAG57" s="290"/>
      <c r="GAH57" s="290"/>
      <c r="GAI57" s="290"/>
      <c r="GAJ57" s="290"/>
      <c r="GAK57" s="290"/>
      <c r="GAL57" s="290"/>
      <c r="GAM57" s="290"/>
      <c r="GAN57" s="290"/>
      <c r="GAO57" s="290"/>
      <c r="GAP57" s="290"/>
      <c r="GAQ57" s="290"/>
      <c r="GAR57" s="290"/>
      <c r="GAS57" s="290"/>
      <c r="GAT57" s="290"/>
      <c r="GAU57" s="290"/>
      <c r="GAV57" s="290"/>
      <c r="GAW57" s="290"/>
      <c r="GAX57" s="290"/>
      <c r="GAY57" s="290"/>
      <c r="GAZ57" s="290"/>
      <c r="GBA57" s="290"/>
      <c r="GBB57" s="290"/>
      <c r="GBC57" s="290"/>
      <c r="GBD57" s="290"/>
      <c r="GBE57" s="290"/>
      <c r="GBF57" s="290"/>
      <c r="GBG57" s="290"/>
      <c r="GBH57" s="290"/>
      <c r="GBI57" s="290"/>
      <c r="GBJ57" s="290"/>
      <c r="GBK57" s="290"/>
      <c r="GBL57" s="290"/>
      <c r="GBM57" s="290"/>
      <c r="GBN57" s="290"/>
      <c r="GBO57" s="290"/>
      <c r="GBP57" s="290"/>
      <c r="GBQ57" s="290"/>
      <c r="GBR57" s="290"/>
      <c r="GBS57" s="290"/>
      <c r="GBT57" s="290"/>
      <c r="GBU57" s="290"/>
      <c r="GBV57" s="290"/>
      <c r="GBW57" s="290"/>
      <c r="GBX57" s="290"/>
      <c r="GBY57" s="290"/>
      <c r="GBZ57" s="290"/>
      <c r="GCA57" s="290"/>
      <c r="GCB57" s="290"/>
      <c r="GCC57" s="290"/>
      <c r="GCD57" s="290"/>
      <c r="GCE57" s="290"/>
      <c r="GCF57" s="290"/>
      <c r="GCG57" s="290"/>
      <c r="GCH57" s="290"/>
      <c r="GCI57" s="290"/>
      <c r="GCJ57" s="290"/>
      <c r="GCK57" s="290"/>
      <c r="GCL57" s="290"/>
      <c r="GCM57" s="290"/>
      <c r="GCN57" s="290"/>
      <c r="GCO57" s="290"/>
      <c r="GCP57" s="290"/>
      <c r="GCQ57" s="290"/>
      <c r="GCR57" s="290"/>
      <c r="GCS57" s="290"/>
      <c r="GCT57" s="290"/>
      <c r="GCU57" s="290"/>
      <c r="GCV57" s="290"/>
      <c r="GCW57" s="290"/>
      <c r="GCX57" s="290"/>
      <c r="GCY57" s="290"/>
      <c r="GCZ57" s="290"/>
      <c r="GDA57" s="290"/>
      <c r="GDB57" s="290"/>
      <c r="GDC57" s="290"/>
      <c r="GDD57" s="290"/>
      <c r="GDE57" s="290"/>
      <c r="GDF57" s="290"/>
      <c r="GDG57" s="290"/>
      <c r="GDH57" s="290"/>
      <c r="GDI57" s="290"/>
      <c r="GDJ57" s="290"/>
      <c r="GDK57" s="290"/>
      <c r="GDL57" s="290"/>
      <c r="GDM57" s="290"/>
      <c r="GDN57" s="290"/>
      <c r="GDO57" s="290"/>
      <c r="GDP57" s="290"/>
      <c r="GDQ57" s="290"/>
      <c r="GDR57" s="290"/>
      <c r="GDS57" s="290"/>
      <c r="GDT57" s="290"/>
      <c r="GDU57" s="290"/>
      <c r="GDV57" s="290"/>
      <c r="GDW57" s="290"/>
      <c r="GDX57" s="290"/>
      <c r="GDY57" s="290"/>
      <c r="GDZ57" s="290"/>
      <c r="GEA57" s="290"/>
      <c r="GEB57" s="290"/>
      <c r="GEC57" s="290"/>
      <c r="GED57" s="290"/>
      <c r="GEE57" s="290"/>
      <c r="GEF57" s="290"/>
      <c r="GEG57" s="290"/>
      <c r="GEH57" s="290"/>
      <c r="GEI57" s="290"/>
      <c r="GEJ57" s="290"/>
      <c r="GEK57" s="290"/>
      <c r="GEL57" s="290"/>
      <c r="GEM57" s="290"/>
      <c r="GEN57" s="290"/>
      <c r="GEO57" s="290"/>
      <c r="GEP57" s="290"/>
      <c r="GEQ57" s="290"/>
      <c r="GER57" s="290"/>
      <c r="GES57" s="290"/>
      <c r="GET57" s="290"/>
      <c r="GEU57" s="290"/>
      <c r="GEV57" s="290"/>
      <c r="GEW57" s="290"/>
      <c r="GEX57" s="290"/>
      <c r="GEY57" s="290"/>
      <c r="GEZ57" s="290"/>
      <c r="GFA57" s="290"/>
      <c r="GFB57" s="290"/>
      <c r="GFC57" s="290"/>
      <c r="GFD57" s="290"/>
      <c r="GFE57" s="290"/>
      <c r="GFF57" s="290"/>
      <c r="GFG57" s="290"/>
      <c r="GFH57" s="290"/>
      <c r="GFI57" s="290"/>
      <c r="GFJ57" s="290"/>
      <c r="GFK57" s="290"/>
      <c r="GFL57" s="290"/>
      <c r="GFM57" s="290"/>
      <c r="GFN57" s="290"/>
      <c r="GFO57" s="290"/>
      <c r="GFP57" s="290"/>
      <c r="GFQ57" s="290"/>
      <c r="GFR57" s="290"/>
      <c r="GFS57" s="290"/>
      <c r="GFT57" s="290"/>
      <c r="GFU57" s="290"/>
      <c r="GFV57" s="290"/>
      <c r="GFW57" s="290"/>
      <c r="GFX57" s="290"/>
      <c r="GFY57" s="290"/>
      <c r="GFZ57" s="290"/>
      <c r="GGA57" s="290"/>
      <c r="GGB57" s="290"/>
      <c r="GGC57" s="290"/>
      <c r="GGD57" s="290"/>
      <c r="GGE57" s="290"/>
      <c r="GGF57" s="290"/>
      <c r="GGG57" s="290"/>
      <c r="GGH57" s="290"/>
      <c r="GGI57" s="290"/>
      <c r="GGJ57" s="290"/>
      <c r="GGK57" s="290"/>
      <c r="GGL57" s="290"/>
      <c r="GGM57" s="290"/>
      <c r="GGN57" s="290"/>
      <c r="GGO57" s="290"/>
      <c r="GGP57" s="290"/>
      <c r="GGQ57" s="290"/>
      <c r="GGR57" s="290"/>
      <c r="GGS57" s="290"/>
      <c r="GGT57" s="290"/>
      <c r="GGU57" s="290"/>
      <c r="GGV57" s="290"/>
      <c r="GGW57" s="290"/>
      <c r="GGX57" s="290"/>
      <c r="GGY57" s="290"/>
      <c r="GGZ57" s="290"/>
      <c r="GHA57" s="290"/>
      <c r="GHB57" s="290"/>
      <c r="GHC57" s="290"/>
      <c r="GHD57" s="290"/>
      <c r="GHE57" s="290"/>
      <c r="GHF57" s="290"/>
      <c r="GHG57" s="290"/>
      <c r="GHH57" s="290"/>
      <c r="GHI57" s="290"/>
      <c r="GHJ57" s="290"/>
      <c r="GHK57" s="290"/>
      <c r="GHL57" s="290"/>
      <c r="GHM57" s="290"/>
      <c r="GHN57" s="290"/>
      <c r="GHO57" s="290"/>
      <c r="GHP57" s="290"/>
      <c r="GHQ57" s="290"/>
      <c r="GHR57" s="290"/>
      <c r="GHS57" s="290"/>
      <c r="GHT57" s="290"/>
      <c r="GHU57" s="290"/>
      <c r="GHV57" s="290"/>
      <c r="GHW57" s="290"/>
      <c r="GHX57" s="290"/>
      <c r="GHY57" s="290"/>
      <c r="GHZ57" s="290"/>
      <c r="GIA57" s="290"/>
      <c r="GIB57" s="290"/>
      <c r="GIC57" s="290"/>
      <c r="GID57" s="290"/>
      <c r="GIE57" s="290"/>
      <c r="GIF57" s="290"/>
      <c r="GIG57" s="290"/>
      <c r="GIH57" s="290"/>
      <c r="GII57" s="290"/>
      <c r="GIJ57" s="290"/>
      <c r="GIK57" s="290"/>
      <c r="GIL57" s="290"/>
      <c r="GIM57" s="290"/>
      <c r="GIN57" s="290"/>
      <c r="GIO57" s="290"/>
      <c r="GIP57" s="290"/>
      <c r="GIQ57" s="290"/>
      <c r="GIR57" s="290"/>
      <c r="GIS57" s="290"/>
      <c r="GIT57" s="290"/>
      <c r="GIU57" s="290"/>
      <c r="GIV57" s="290"/>
      <c r="GIW57" s="290"/>
      <c r="GIX57" s="290"/>
      <c r="GIY57" s="290"/>
      <c r="GIZ57" s="290"/>
      <c r="GJA57" s="290"/>
      <c r="GJB57" s="290"/>
      <c r="GJC57" s="290"/>
      <c r="GJD57" s="290"/>
      <c r="GJE57" s="290"/>
      <c r="GJF57" s="290"/>
      <c r="GJG57" s="290"/>
      <c r="GJH57" s="290"/>
      <c r="GJI57" s="290"/>
      <c r="GJJ57" s="290"/>
      <c r="GJK57" s="290"/>
      <c r="GJL57" s="290"/>
      <c r="GJM57" s="290"/>
      <c r="GJN57" s="290"/>
      <c r="GJO57" s="290"/>
      <c r="GJP57" s="290"/>
      <c r="GJQ57" s="290"/>
      <c r="GJR57" s="290"/>
      <c r="GJS57" s="290"/>
      <c r="GJT57" s="290"/>
      <c r="GJU57" s="290"/>
      <c r="GJV57" s="290"/>
      <c r="GJW57" s="290"/>
      <c r="GJX57" s="290"/>
      <c r="GJY57" s="290"/>
      <c r="GJZ57" s="290"/>
      <c r="GKA57" s="290"/>
      <c r="GKB57" s="290"/>
      <c r="GKC57" s="290"/>
      <c r="GKD57" s="290"/>
      <c r="GKE57" s="290"/>
      <c r="GKF57" s="290"/>
      <c r="GKG57" s="290"/>
      <c r="GKH57" s="290"/>
      <c r="GKI57" s="290"/>
      <c r="GKJ57" s="290"/>
      <c r="GKK57" s="290"/>
      <c r="GKL57" s="290"/>
      <c r="GKM57" s="290"/>
      <c r="GKN57" s="290"/>
      <c r="GKO57" s="290"/>
      <c r="GKP57" s="290"/>
      <c r="GKQ57" s="290"/>
      <c r="GKR57" s="290"/>
      <c r="GKS57" s="290"/>
      <c r="GKT57" s="290"/>
      <c r="GKU57" s="290"/>
      <c r="GKV57" s="290"/>
      <c r="GKW57" s="290"/>
      <c r="GKX57" s="290"/>
      <c r="GKY57" s="290"/>
      <c r="GKZ57" s="290"/>
      <c r="GLA57" s="290"/>
      <c r="GLB57" s="290"/>
      <c r="GLC57" s="290"/>
      <c r="GLD57" s="290"/>
      <c r="GLE57" s="290"/>
      <c r="GLF57" s="290"/>
      <c r="GLG57" s="290"/>
      <c r="GLH57" s="290"/>
      <c r="GLI57" s="290"/>
      <c r="GLJ57" s="290"/>
      <c r="GLK57" s="290"/>
      <c r="GLL57" s="290"/>
      <c r="GLM57" s="290"/>
      <c r="GLN57" s="290"/>
      <c r="GLO57" s="290"/>
      <c r="GLP57" s="290"/>
      <c r="GLQ57" s="290"/>
      <c r="GLR57" s="290"/>
      <c r="GLS57" s="290"/>
      <c r="GLT57" s="290"/>
      <c r="GLU57" s="290"/>
      <c r="GLV57" s="290"/>
      <c r="GLW57" s="290"/>
      <c r="GLX57" s="290"/>
      <c r="GLY57" s="290"/>
      <c r="GLZ57" s="290"/>
      <c r="GMA57" s="290"/>
      <c r="GMB57" s="290"/>
      <c r="GMC57" s="290"/>
      <c r="GMD57" s="290"/>
      <c r="GME57" s="290"/>
      <c r="GMF57" s="290"/>
      <c r="GMG57" s="290"/>
      <c r="GMH57" s="290"/>
      <c r="GMI57" s="290"/>
      <c r="GMJ57" s="290"/>
      <c r="GMK57" s="290"/>
      <c r="GML57" s="290"/>
      <c r="GMM57" s="290"/>
      <c r="GMN57" s="290"/>
      <c r="GMO57" s="290"/>
      <c r="GMP57" s="290"/>
      <c r="GMQ57" s="290"/>
      <c r="GMR57" s="290"/>
      <c r="GMS57" s="290"/>
      <c r="GMT57" s="290"/>
      <c r="GMU57" s="290"/>
      <c r="GMV57" s="290"/>
      <c r="GMW57" s="290"/>
      <c r="GMX57" s="290"/>
      <c r="GMY57" s="290"/>
      <c r="GMZ57" s="290"/>
      <c r="GNA57" s="290"/>
      <c r="GNB57" s="290"/>
      <c r="GNC57" s="290"/>
      <c r="GND57" s="290"/>
      <c r="GNE57" s="290"/>
      <c r="GNF57" s="290"/>
      <c r="GNG57" s="290"/>
      <c r="GNH57" s="290"/>
      <c r="GNI57" s="290"/>
      <c r="GNJ57" s="290"/>
      <c r="GNK57" s="290"/>
      <c r="GNL57" s="290"/>
      <c r="GNM57" s="290"/>
      <c r="GNN57" s="290"/>
      <c r="GNO57" s="290"/>
      <c r="GNP57" s="290"/>
      <c r="GNQ57" s="290"/>
      <c r="GNR57" s="290"/>
      <c r="GNS57" s="290"/>
      <c r="GNT57" s="290"/>
      <c r="GNU57" s="290"/>
      <c r="GNV57" s="290"/>
      <c r="GNW57" s="290"/>
      <c r="GNX57" s="290"/>
      <c r="GNY57" s="290"/>
      <c r="GNZ57" s="290"/>
      <c r="GOA57" s="290"/>
      <c r="GOB57" s="290"/>
      <c r="GOC57" s="290"/>
      <c r="GOD57" s="290"/>
      <c r="GOE57" s="290"/>
      <c r="GOF57" s="290"/>
      <c r="GOG57" s="290"/>
      <c r="GOH57" s="290"/>
      <c r="GOI57" s="290"/>
      <c r="GOJ57" s="290"/>
      <c r="GOK57" s="290"/>
      <c r="GOL57" s="290"/>
      <c r="GOM57" s="290"/>
      <c r="GON57" s="290"/>
      <c r="GOO57" s="290"/>
      <c r="GOP57" s="290"/>
      <c r="GOQ57" s="290"/>
      <c r="GOR57" s="290"/>
      <c r="GOS57" s="290"/>
      <c r="GOT57" s="290"/>
      <c r="GOU57" s="290"/>
      <c r="GOV57" s="290"/>
      <c r="GOW57" s="290"/>
      <c r="GOX57" s="290"/>
      <c r="GOY57" s="290"/>
      <c r="GOZ57" s="290"/>
      <c r="GPA57" s="290"/>
      <c r="GPB57" s="290"/>
      <c r="GPC57" s="290"/>
      <c r="GPD57" s="290"/>
      <c r="GPE57" s="290"/>
      <c r="GPF57" s="290"/>
      <c r="GPG57" s="290"/>
      <c r="GPH57" s="290"/>
      <c r="GPI57" s="290"/>
      <c r="GPJ57" s="290"/>
      <c r="GPK57" s="290"/>
      <c r="GPL57" s="290"/>
      <c r="GPM57" s="290"/>
      <c r="GPN57" s="290"/>
      <c r="GPO57" s="290"/>
      <c r="GPP57" s="290"/>
      <c r="GPQ57" s="290"/>
      <c r="GPR57" s="290"/>
      <c r="GPS57" s="290"/>
      <c r="GPT57" s="290"/>
      <c r="GPU57" s="290"/>
      <c r="GPV57" s="290"/>
      <c r="GPW57" s="290"/>
      <c r="GPX57" s="290"/>
      <c r="GPY57" s="290"/>
      <c r="GPZ57" s="290"/>
      <c r="GQA57" s="290"/>
      <c r="GQB57" s="290"/>
      <c r="GQC57" s="290"/>
      <c r="GQD57" s="290"/>
      <c r="GQE57" s="290"/>
      <c r="GQF57" s="290"/>
      <c r="GQG57" s="290"/>
      <c r="GQH57" s="290"/>
      <c r="GQI57" s="290"/>
      <c r="GQJ57" s="290"/>
      <c r="GQK57" s="290"/>
      <c r="GQL57" s="290"/>
      <c r="GQM57" s="290"/>
      <c r="GQN57" s="290"/>
      <c r="GQO57" s="290"/>
      <c r="GQP57" s="290"/>
      <c r="GQQ57" s="290"/>
      <c r="GQR57" s="290"/>
      <c r="GQS57" s="290"/>
      <c r="GQT57" s="290"/>
      <c r="GQU57" s="290"/>
      <c r="GQV57" s="290"/>
      <c r="GQW57" s="290"/>
      <c r="GQX57" s="290"/>
      <c r="GQY57" s="290"/>
      <c r="GQZ57" s="290"/>
      <c r="GRA57" s="290"/>
      <c r="GRB57" s="290"/>
      <c r="GRC57" s="290"/>
      <c r="GRD57" s="290"/>
      <c r="GRE57" s="290"/>
      <c r="GRF57" s="290"/>
      <c r="GRG57" s="290"/>
      <c r="GRH57" s="290"/>
      <c r="GRI57" s="290"/>
      <c r="GRJ57" s="290"/>
      <c r="GRK57" s="290"/>
      <c r="GRL57" s="290"/>
      <c r="GRM57" s="290"/>
      <c r="GRN57" s="290"/>
      <c r="GRO57" s="290"/>
      <c r="GRP57" s="290"/>
      <c r="GRQ57" s="290"/>
      <c r="GRR57" s="290"/>
      <c r="GRS57" s="290"/>
      <c r="GRT57" s="290"/>
      <c r="GRU57" s="290"/>
      <c r="GRV57" s="290"/>
      <c r="GRW57" s="290"/>
      <c r="GRX57" s="290"/>
      <c r="GRY57" s="290"/>
      <c r="GRZ57" s="290"/>
      <c r="GSA57" s="290"/>
      <c r="GSB57" s="290"/>
      <c r="GSC57" s="290"/>
      <c r="GSD57" s="290"/>
      <c r="GSE57" s="290"/>
      <c r="GSF57" s="290"/>
      <c r="GSG57" s="290"/>
      <c r="GSH57" s="290"/>
      <c r="GSI57" s="290"/>
      <c r="GSJ57" s="290"/>
      <c r="GSK57" s="290"/>
      <c r="GSL57" s="290"/>
      <c r="GSM57" s="290"/>
      <c r="GSN57" s="290"/>
      <c r="GSO57" s="290"/>
      <c r="GSP57" s="290"/>
      <c r="GSQ57" s="290"/>
      <c r="GSR57" s="290"/>
      <c r="GSS57" s="290"/>
      <c r="GST57" s="290"/>
      <c r="GSU57" s="290"/>
      <c r="GSV57" s="290"/>
      <c r="GSW57" s="290"/>
      <c r="GSX57" s="290"/>
      <c r="GSY57" s="290"/>
      <c r="GSZ57" s="290"/>
      <c r="GTA57" s="290"/>
      <c r="GTB57" s="290"/>
      <c r="GTC57" s="290"/>
      <c r="GTD57" s="290"/>
      <c r="GTE57" s="290"/>
      <c r="GTF57" s="290"/>
      <c r="GTG57" s="290"/>
      <c r="GTH57" s="290"/>
      <c r="GTI57" s="290"/>
      <c r="GTJ57" s="290"/>
      <c r="GTK57" s="290"/>
      <c r="GTL57" s="290"/>
      <c r="GTM57" s="290"/>
      <c r="GTN57" s="290"/>
      <c r="GTO57" s="290"/>
      <c r="GTP57" s="290"/>
      <c r="GTQ57" s="290"/>
      <c r="GTR57" s="290"/>
      <c r="GTS57" s="290"/>
      <c r="GTT57" s="290"/>
      <c r="GTU57" s="290"/>
      <c r="GTV57" s="290"/>
      <c r="GTW57" s="290"/>
      <c r="GTX57" s="290"/>
      <c r="GTY57" s="290"/>
      <c r="GTZ57" s="290"/>
      <c r="GUA57" s="290"/>
      <c r="GUB57" s="290"/>
      <c r="GUC57" s="290"/>
      <c r="GUD57" s="290"/>
      <c r="GUE57" s="290"/>
      <c r="GUF57" s="290"/>
      <c r="GUG57" s="290"/>
      <c r="GUH57" s="290"/>
      <c r="GUI57" s="290"/>
      <c r="GUJ57" s="290"/>
      <c r="GUK57" s="290"/>
      <c r="GUL57" s="290"/>
      <c r="GUM57" s="290"/>
      <c r="GUN57" s="290"/>
      <c r="GUO57" s="290"/>
      <c r="GUP57" s="290"/>
      <c r="GUQ57" s="290"/>
      <c r="GUR57" s="290"/>
      <c r="GUS57" s="290"/>
      <c r="GUT57" s="290"/>
      <c r="GUU57" s="290"/>
      <c r="GUV57" s="290"/>
      <c r="GUW57" s="290"/>
      <c r="GUX57" s="290"/>
      <c r="GUY57" s="290"/>
      <c r="GUZ57" s="290"/>
      <c r="GVA57" s="290"/>
      <c r="GVB57" s="290"/>
      <c r="GVC57" s="290"/>
      <c r="GVD57" s="290"/>
      <c r="GVE57" s="290"/>
      <c r="GVF57" s="290"/>
      <c r="GVG57" s="290"/>
      <c r="GVH57" s="290"/>
      <c r="GVI57" s="290"/>
      <c r="GVJ57" s="290"/>
      <c r="GVK57" s="290"/>
      <c r="GVL57" s="290"/>
      <c r="GVM57" s="290"/>
      <c r="GVN57" s="290"/>
      <c r="GVO57" s="290"/>
      <c r="GVP57" s="290"/>
      <c r="GVQ57" s="290"/>
      <c r="GVR57" s="290"/>
      <c r="GVS57" s="290"/>
      <c r="GVT57" s="290"/>
      <c r="GVU57" s="290"/>
      <c r="GVV57" s="290"/>
      <c r="GVW57" s="290"/>
      <c r="GVX57" s="290"/>
      <c r="GVY57" s="290"/>
      <c r="GVZ57" s="290"/>
      <c r="GWA57" s="290"/>
      <c r="GWB57" s="290"/>
      <c r="GWC57" s="290"/>
      <c r="GWD57" s="290"/>
      <c r="GWE57" s="290"/>
      <c r="GWF57" s="290"/>
      <c r="GWG57" s="290"/>
      <c r="GWH57" s="290"/>
      <c r="GWI57" s="290"/>
      <c r="GWJ57" s="290"/>
      <c r="GWK57" s="290"/>
      <c r="GWL57" s="290"/>
      <c r="GWM57" s="290"/>
      <c r="GWN57" s="290"/>
      <c r="GWO57" s="290"/>
      <c r="GWP57" s="290"/>
      <c r="GWQ57" s="290"/>
      <c r="GWR57" s="290"/>
      <c r="GWS57" s="290"/>
      <c r="GWT57" s="290"/>
      <c r="GWU57" s="290"/>
      <c r="GWV57" s="290"/>
      <c r="GWW57" s="290"/>
      <c r="GWX57" s="290"/>
      <c r="GWY57" s="290"/>
      <c r="GWZ57" s="290"/>
      <c r="GXA57" s="290"/>
      <c r="GXB57" s="290"/>
      <c r="GXC57" s="290"/>
      <c r="GXD57" s="290"/>
      <c r="GXE57" s="290"/>
      <c r="GXF57" s="290"/>
      <c r="GXG57" s="290"/>
      <c r="GXH57" s="290"/>
      <c r="GXI57" s="290"/>
      <c r="GXJ57" s="290"/>
      <c r="GXK57" s="290"/>
      <c r="GXL57" s="290"/>
      <c r="GXM57" s="290"/>
      <c r="GXN57" s="290"/>
      <c r="GXO57" s="290"/>
      <c r="GXP57" s="290"/>
      <c r="GXQ57" s="290"/>
      <c r="GXR57" s="290"/>
      <c r="GXS57" s="290"/>
      <c r="GXT57" s="290"/>
      <c r="GXU57" s="290"/>
      <c r="GXV57" s="290"/>
      <c r="GXW57" s="290"/>
      <c r="GXX57" s="290"/>
      <c r="GXY57" s="290"/>
      <c r="GXZ57" s="290"/>
      <c r="GYA57" s="290"/>
      <c r="GYB57" s="290"/>
      <c r="GYC57" s="290"/>
      <c r="GYD57" s="290"/>
      <c r="GYE57" s="290"/>
      <c r="GYF57" s="290"/>
      <c r="GYG57" s="290"/>
      <c r="GYH57" s="290"/>
      <c r="GYI57" s="290"/>
      <c r="GYJ57" s="290"/>
      <c r="GYK57" s="290"/>
      <c r="GYL57" s="290"/>
      <c r="GYM57" s="290"/>
      <c r="GYN57" s="290"/>
      <c r="GYO57" s="290"/>
      <c r="GYP57" s="290"/>
      <c r="GYQ57" s="290"/>
      <c r="GYR57" s="290"/>
      <c r="GYS57" s="290"/>
      <c r="GYT57" s="290"/>
      <c r="GYU57" s="290"/>
      <c r="GYV57" s="290"/>
      <c r="GYW57" s="290"/>
      <c r="GYX57" s="290"/>
      <c r="GYY57" s="290"/>
      <c r="GYZ57" s="290"/>
      <c r="GZA57" s="290"/>
      <c r="GZB57" s="290"/>
      <c r="GZC57" s="290"/>
      <c r="GZD57" s="290"/>
      <c r="GZE57" s="290"/>
      <c r="GZF57" s="290"/>
      <c r="GZG57" s="290"/>
      <c r="GZH57" s="290"/>
      <c r="GZI57" s="290"/>
      <c r="GZJ57" s="290"/>
      <c r="GZK57" s="290"/>
      <c r="GZL57" s="290"/>
      <c r="GZM57" s="290"/>
      <c r="GZN57" s="290"/>
      <c r="GZO57" s="290"/>
      <c r="GZP57" s="290"/>
      <c r="GZQ57" s="290"/>
      <c r="GZR57" s="290"/>
      <c r="GZS57" s="290"/>
      <c r="GZT57" s="290"/>
      <c r="GZU57" s="290"/>
      <c r="GZV57" s="290"/>
      <c r="GZW57" s="290"/>
      <c r="GZX57" s="290"/>
      <c r="GZY57" s="290"/>
      <c r="GZZ57" s="290"/>
      <c r="HAA57" s="290"/>
      <c r="HAB57" s="290"/>
      <c r="HAC57" s="290"/>
      <c r="HAD57" s="290"/>
      <c r="HAE57" s="290"/>
      <c r="HAF57" s="290"/>
      <c r="HAG57" s="290"/>
      <c r="HAH57" s="290"/>
      <c r="HAI57" s="290"/>
      <c r="HAJ57" s="290"/>
      <c r="HAK57" s="290"/>
      <c r="HAL57" s="290"/>
      <c r="HAM57" s="290"/>
      <c r="HAN57" s="290"/>
      <c r="HAO57" s="290"/>
      <c r="HAP57" s="290"/>
      <c r="HAQ57" s="290"/>
      <c r="HAR57" s="290"/>
      <c r="HAS57" s="290"/>
      <c r="HAT57" s="290"/>
      <c r="HAU57" s="290"/>
      <c r="HAV57" s="290"/>
      <c r="HAW57" s="290"/>
      <c r="HAX57" s="290"/>
      <c r="HAY57" s="290"/>
      <c r="HAZ57" s="290"/>
      <c r="HBA57" s="290"/>
      <c r="HBB57" s="290"/>
      <c r="HBC57" s="290"/>
      <c r="HBD57" s="290"/>
      <c r="HBE57" s="290"/>
      <c r="HBF57" s="290"/>
      <c r="HBG57" s="290"/>
      <c r="HBH57" s="290"/>
      <c r="HBI57" s="290"/>
      <c r="HBJ57" s="290"/>
      <c r="HBK57" s="290"/>
      <c r="HBL57" s="290"/>
      <c r="HBM57" s="290"/>
      <c r="HBN57" s="290"/>
      <c r="HBO57" s="290"/>
      <c r="HBP57" s="290"/>
      <c r="HBQ57" s="290"/>
      <c r="HBR57" s="290"/>
      <c r="HBS57" s="290"/>
      <c r="HBT57" s="290"/>
      <c r="HBU57" s="290"/>
      <c r="HBV57" s="290"/>
      <c r="HBW57" s="290"/>
      <c r="HBX57" s="290"/>
      <c r="HBY57" s="290"/>
      <c r="HBZ57" s="290"/>
      <c r="HCA57" s="290"/>
      <c r="HCB57" s="290"/>
      <c r="HCC57" s="290"/>
      <c r="HCD57" s="290"/>
      <c r="HCE57" s="290"/>
      <c r="HCF57" s="290"/>
      <c r="HCG57" s="290"/>
      <c r="HCH57" s="290"/>
      <c r="HCI57" s="290"/>
      <c r="HCJ57" s="290"/>
      <c r="HCK57" s="290"/>
      <c r="HCL57" s="290"/>
      <c r="HCM57" s="290"/>
      <c r="HCN57" s="290"/>
      <c r="HCO57" s="290"/>
      <c r="HCP57" s="290"/>
      <c r="HCQ57" s="290"/>
      <c r="HCR57" s="290"/>
      <c r="HCS57" s="290"/>
      <c r="HCT57" s="290"/>
      <c r="HCU57" s="290"/>
      <c r="HCV57" s="290"/>
      <c r="HCW57" s="290"/>
      <c r="HCX57" s="290"/>
      <c r="HCY57" s="290"/>
      <c r="HCZ57" s="290"/>
      <c r="HDA57" s="290"/>
      <c r="HDB57" s="290"/>
      <c r="HDC57" s="290"/>
      <c r="HDD57" s="290"/>
      <c r="HDE57" s="290"/>
      <c r="HDF57" s="290"/>
      <c r="HDG57" s="290"/>
      <c r="HDH57" s="290"/>
      <c r="HDI57" s="290"/>
      <c r="HDJ57" s="290"/>
      <c r="HDK57" s="290"/>
      <c r="HDL57" s="290"/>
      <c r="HDM57" s="290"/>
      <c r="HDN57" s="290"/>
      <c r="HDO57" s="290"/>
      <c r="HDP57" s="290"/>
      <c r="HDQ57" s="290"/>
      <c r="HDR57" s="290"/>
      <c r="HDS57" s="290"/>
      <c r="HDT57" s="290"/>
      <c r="HDU57" s="290"/>
      <c r="HDV57" s="290"/>
      <c r="HDW57" s="290"/>
      <c r="HDX57" s="290"/>
      <c r="HDY57" s="290"/>
      <c r="HDZ57" s="290"/>
      <c r="HEA57" s="290"/>
      <c r="HEB57" s="290"/>
      <c r="HEC57" s="290"/>
      <c r="HED57" s="290"/>
      <c r="HEE57" s="290"/>
      <c r="HEF57" s="290"/>
      <c r="HEG57" s="290"/>
      <c r="HEH57" s="290"/>
      <c r="HEI57" s="290"/>
      <c r="HEJ57" s="290"/>
      <c r="HEK57" s="290"/>
      <c r="HEL57" s="290"/>
      <c r="HEM57" s="290"/>
      <c r="HEN57" s="290"/>
      <c r="HEO57" s="290"/>
      <c r="HEP57" s="290"/>
      <c r="HEQ57" s="290"/>
      <c r="HER57" s="290"/>
      <c r="HES57" s="290"/>
      <c r="HET57" s="290"/>
      <c r="HEU57" s="290"/>
      <c r="HEV57" s="290"/>
      <c r="HEW57" s="290"/>
      <c r="HEX57" s="290"/>
      <c r="HEY57" s="290"/>
      <c r="HEZ57" s="290"/>
      <c r="HFA57" s="290"/>
      <c r="HFB57" s="290"/>
      <c r="HFC57" s="290"/>
      <c r="HFD57" s="290"/>
      <c r="HFE57" s="290"/>
      <c r="HFF57" s="290"/>
      <c r="HFG57" s="290"/>
      <c r="HFH57" s="290"/>
      <c r="HFI57" s="290"/>
      <c r="HFJ57" s="290"/>
      <c r="HFK57" s="290"/>
      <c r="HFL57" s="290"/>
      <c r="HFM57" s="290"/>
      <c r="HFN57" s="290"/>
      <c r="HFO57" s="290"/>
      <c r="HFP57" s="290"/>
      <c r="HFQ57" s="290"/>
      <c r="HFR57" s="290"/>
      <c r="HFS57" s="290"/>
      <c r="HFT57" s="290"/>
      <c r="HFU57" s="290"/>
      <c r="HFV57" s="290"/>
      <c r="HFW57" s="290"/>
      <c r="HFX57" s="290"/>
      <c r="HFY57" s="290"/>
      <c r="HFZ57" s="290"/>
      <c r="HGA57" s="290"/>
      <c r="HGB57" s="290"/>
      <c r="HGC57" s="290"/>
      <c r="HGD57" s="290"/>
      <c r="HGE57" s="290"/>
      <c r="HGF57" s="290"/>
      <c r="HGG57" s="290"/>
      <c r="HGH57" s="290"/>
      <c r="HGI57" s="290"/>
      <c r="HGJ57" s="290"/>
      <c r="HGK57" s="290"/>
      <c r="HGL57" s="290"/>
      <c r="HGM57" s="290"/>
      <c r="HGN57" s="290"/>
      <c r="HGO57" s="290"/>
      <c r="HGP57" s="290"/>
      <c r="HGQ57" s="290"/>
      <c r="HGR57" s="290"/>
      <c r="HGS57" s="290"/>
      <c r="HGT57" s="290"/>
      <c r="HGU57" s="290"/>
      <c r="HGV57" s="290"/>
      <c r="HGW57" s="290"/>
      <c r="HGX57" s="290"/>
      <c r="HGY57" s="290"/>
      <c r="HGZ57" s="290"/>
      <c r="HHA57" s="290"/>
      <c r="HHB57" s="290"/>
      <c r="HHC57" s="290"/>
      <c r="HHD57" s="290"/>
      <c r="HHE57" s="290"/>
      <c r="HHF57" s="290"/>
      <c r="HHG57" s="290"/>
      <c r="HHH57" s="290"/>
      <c r="HHI57" s="290"/>
      <c r="HHJ57" s="290"/>
      <c r="HHK57" s="290"/>
      <c r="HHL57" s="290"/>
      <c r="HHM57" s="290"/>
      <c r="HHN57" s="290"/>
      <c r="HHO57" s="290"/>
      <c r="HHP57" s="290"/>
      <c r="HHQ57" s="290"/>
      <c r="HHR57" s="290"/>
      <c r="HHS57" s="290"/>
      <c r="HHT57" s="290"/>
      <c r="HHU57" s="290"/>
      <c r="HHV57" s="290"/>
      <c r="HHW57" s="290"/>
      <c r="HHX57" s="290"/>
      <c r="HHY57" s="290"/>
      <c r="HHZ57" s="290"/>
      <c r="HIA57" s="290"/>
      <c r="HIB57" s="290"/>
      <c r="HIC57" s="290"/>
      <c r="HID57" s="290"/>
      <c r="HIE57" s="290"/>
      <c r="HIF57" s="290"/>
      <c r="HIG57" s="290"/>
      <c r="HIH57" s="290"/>
      <c r="HII57" s="290"/>
      <c r="HIJ57" s="290"/>
      <c r="HIK57" s="290"/>
      <c r="HIL57" s="290"/>
      <c r="HIM57" s="290"/>
      <c r="HIN57" s="290"/>
      <c r="HIO57" s="290"/>
      <c r="HIP57" s="290"/>
      <c r="HIQ57" s="290"/>
      <c r="HIR57" s="290"/>
      <c r="HIS57" s="290"/>
      <c r="HIT57" s="290"/>
      <c r="HIU57" s="290"/>
      <c r="HIV57" s="290"/>
      <c r="HIW57" s="290"/>
      <c r="HIX57" s="290"/>
      <c r="HIY57" s="290"/>
      <c r="HIZ57" s="290"/>
      <c r="HJA57" s="290"/>
      <c r="HJB57" s="290"/>
      <c r="HJC57" s="290"/>
      <c r="HJD57" s="290"/>
      <c r="HJE57" s="290"/>
      <c r="HJF57" s="290"/>
      <c r="HJG57" s="290"/>
      <c r="HJH57" s="290"/>
      <c r="HJI57" s="290"/>
      <c r="HJJ57" s="290"/>
      <c r="HJK57" s="290"/>
      <c r="HJL57" s="290"/>
      <c r="HJM57" s="290"/>
      <c r="HJN57" s="290"/>
      <c r="HJO57" s="290"/>
      <c r="HJP57" s="290"/>
      <c r="HJQ57" s="290"/>
      <c r="HJR57" s="290"/>
      <c r="HJS57" s="290"/>
      <c r="HJT57" s="290"/>
      <c r="HJU57" s="290"/>
      <c r="HJV57" s="290"/>
      <c r="HJW57" s="290"/>
      <c r="HJX57" s="290"/>
      <c r="HJY57" s="290"/>
      <c r="HJZ57" s="290"/>
      <c r="HKA57" s="290"/>
      <c r="HKB57" s="290"/>
      <c r="HKC57" s="290"/>
      <c r="HKD57" s="290"/>
      <c r="HKE57" s="290"/>
      <c r="HKF57" s="290"/>
      <c r="HKG57" s="290"/>
      <c r="HKH57" s="290"/>
      <c r="HKI57" s="290"/>
      <c r="HKJ57" s="290"/>
      <c r="HKK57" s="290"/>
      <c r="HKL57" s="290"/>
      <c r="HKM57" s="290"/>
      <c r="HKN57" s="290"/>
      <c r="HKO57" s="290"/>
      <c r="HKP57" s="290"/>
      <c r="HKQ57" s="290"/>
      <c r="HKR57" s="290"/>
      <c r="HKS57" s="290"/>
      <c r="HKT57" s="290"/>
      <c r="HKU57" s="290"/>
      <c r="HKV57" s="290"/>
      <c r="HKW57" s="290"/>
      <c r="HKX57" s="290"/>
      <c r="HKY57" s="290"/>
      <c r="HKZ57" s="290"/>
      <c r="HLA57" s="290"/>
      <c r="HLB57" s="290"/>
      <c r="HLC57" s="290"/>
      <c r="HLD57" s="290"/>
      <c r="HLE57" s="290"/>
      <c r="HLF57" s="290"/>
      <c r="HLG57" s="290"/>
      <c r="HLH57" s="290"/>
      <c r="HLI57" s="290"/>
      <c r="HLJ57" s="290"/>
      <c r="HLK57" s="290"/>
      <c r="HLL57" s="290"/>
      <c r="HLM57" s="290"/>
      <c r="HLN57" s="290"/>
      <c r="HLO57" s="290"/>
      <c r="HLP57" s="290"/>
      <c r="HLQ57" s="290"/>
      <c r="HLR57" s="290"/>
      <c r="HLS57" s="290"/>
      <c r="HLT57" s="290"/>
      <c r="HLU57" s="290"/>
      <c r="HLV57" s="290"/>
      <c r="HLW57" s="290"/>
      <c r="HLX57" s="290"/>
      <c r="HLY57" s="290"/>
      <c r="HLZ57" s="290"/>
      <c r="HMA57" s="290"/>
      <c r="HMB57" s="290"/>
      <c r="HMC57" s="290"/>
      <c r="HMD57" s="290"/>
      <c r="HME57" s="290"/>
      <c r="HMF57" s="290"/>
      <c r="HMG57" s="290"/>
      <c r="HMH57" s="290"/>
      <c r="HMI57" s="290"/>
      <c r="HMJ57" s="290"/>
      <c r="HMK57" s="290"/>
      <c r="HML57" s="290"/>
      <c r="HMM57" s="290"/>
      <c r="HMN57" s="290"/>
      <c r="HMO57" s="290"/>
      <c r="HMP57" s="290"/>
      <c r="HMQ57" s="290"/>
      <c r="HMR57" s="290"/>
      <c r="HMS57" s="290"/>
      <c r="HMT57" s="290"/>
      <c r="HMU57" s="290"/>
      <c r="HMV57" s="290"/>
      <c r="HMW57" s="290"/>
      <c r="HMX57" s="290"/>
      <c r="HMY57" s="290"/>
      <c r="HMZ57" s="290"/>
      <c r="HNA57" s="290"/>
      <c r="HNB57" s="290"/>
      <c r="HNC57" s="290"/>
      <c r="HND57" s="290"/>
      <c r="HNE57" s="290"/>
      <c r="HNF57" s="290"/>
      <c r="HNG57" s="290"/>
      <c r="HNH57" s="290"/>
      <c r="HNI57" s="290"/>
      <c r="HNJ57" s="290"/>
      <c r="HNK57" s="290"/>
      <c r="HNL57" s="290"/>
      <c r="HNM57" s="290"/>
      <c r="HNN57" s="290"/>
      <c r="HNO57" s="290"/>
      <c r="HNP57" s="290"/>
      <c r="HNQ57" s="290"/>
      <c r="HNR57" s="290"/>
      <c r="HNS57" s="290"/>
      <c r="HNT57" s="290"/>
      <c r="HNU57" s="290"/>
      <c r="HNV57" s="290"/>
      <c r="HNW57" s="290"/>
      <c r="HNX57" s="290"/>
      <c r="HNY57" s="290"/>
      <c r="HNZ57" s="290"/>
      <c r="HOA57" s="290"/>
      <c r="HOB57" s="290"/>
      <c r="HOC57" s="290"/>
      <c r="HOD57" s="290"/>
      <c r="HOE57" s="290"/>
      <c r="HOF57" s="290"/>
      <c r="HOG57" s="290"/>
      <c r="HOH57" s="290"/>
      <c r="HOI57" s="290"/>
      <c r="HOJ57" s="290"/>
      <c r="HOK57" s="290"/>
      <c r="HOL57" s="290"/>
      <c r="HOM57" s="290"/>
      <c r="HON57" s="290"/>
      <c r="HOO57" s="290"/>
      <c r="HOP57" s="290"/>
      <c r="HOQ57" s="290"/>
      <c r="HOR57" s="290"/>
      <c r="HOS57" s="290"/>
      <c r="HOT57" s="290"/>
      <c r="HOU57" s="290"/>
      <c r="HOV57" s="290"/>
      <c r="HOW57" s="290"/>
      <c r="HOX57" s="290"/>
      <c r="HOY57" s="290"/>
      <c r="HOZ57" s="290"/>
      <c r="HPA57" s="290"/>
      <c r="HPB57" s="290"/>
      <c r="HPC57" s="290"/>
      <c r="HPD57" s="290"/>
      <c r="HPE57" s="290"/>
      <c r="HPF57" s="290"/>
      <c r="HPG57" s="290"/>
      <c r="HPH57" s="290"/>
      <c r="HPI57" s="290"/>
      <c r="HPJ57" s="290"/>
      <c r="HPK57" s="290"/>
      <c r="HPL57" s="290"/>
      <c r="HPM57" s="290"/>
      <c r="HPN57" s="290"/>
      <c r="HPO57" s="290"/>
      <c r="HPP57" s="290"/>
      <c r="HPQ57" s="290"/>
      <c r="HPR57" s="290"/>
      <c r="HPS57" s="290"/>
      <c r="HPT57" s="290"/>
      <c r="HPU57" s="290"/>
      <c r="HPV57" s="290"/>
      <c r="HPW57" s="290"/>
      <c r="HPX57" s="290"/>
      <c r="HPY57" s="290"/>
      <c r="HPZ57" s="290"/>
      <c r="HQA57" s="290"/>
      <c r="HQB57" s="290"/>
      <c r="HQC57" s="290"/>
      <c r="HQD57" s="290"/>
      <c r="HQE57" s="290"/>
      <c r="HQF57" s="290"/>
      <c r="HQG57" s="290"/>
      <c r="HQH57" s="290"/>
      <c r="HQI57" s="290"/>
      <c r="HQJ57" s="290"/>
      <c r="HQK57" s="290"/>
      <c r="HQL57" s="290"/>
      <c r="HQM57" s="290"/>
      <c r="HQN57" s="290"/>
      <c r="HQO57" s="290"/>
      <c r="HQP57" s="290"/>
      <c r="HQQ57" s="290"/>
      <c r="HQR57" s="290"/>
      <c r="HQS57" s="290"/>
      <c r="HQT57" s="290"/>
      <c r="HQU57" s="290"/>
      <c r="HQV57" s="290"/>
      <c r="HQW57" s="290"/>
      <c r="HQX57" s="290"/>
      <c r="HQY57" s="290"/>
      <c r="HQZ57" s="290"/>
      <c r="HRA57" s="290"/>
      <c r="HRB57" s="290"/>
      <c r="HRC57" s="290"/>
      <c r="HRD57" s="290"/>
      <c r="HRE57" s="290"/>
      <c r="HRF57" s="290"/>
      <c r="HRG57" s="290"/>
      <c r="HRH57" s="290"/>
      <c r="HRI57" s="290"/>
      <c r="HRJ57" s="290"/>
      <c r="HRK57" s="290"/>
      <c r="HRL57" s="290"/>
      <c r="HRM57" s="290"/>
      <c r="HRN57" s="290"/>
      <c r="HRO57" s="290"/>
      <c r="HRP57" s="290"/>
      <c r="HRQ57" s="290"/>
      <c r="HRR57" s="290"/>
      <c r="HRS57" s="290"/>
      <c r="HRT57" s="290"/>
      <c r="HRU57" s="290"/>
      <c r="HRV57" s="290"/>
      <c r="HRW57" s="290"/>
      <c r="HRX57" s="290"/>
      <c r="HRY57" s="290"/>
      <c r="HRZ57" s="290"/>
      <c r="HSA57" s="290"/>
      <c r="HSB57" s="290"/>
      <c r="HSC57" s="290"/>
      <c r="HSD57" s="290"/>
      <c r="HSE57" s="290"/>
      <c r="HSF57" s="290"/>
      <c r="HSG57" s="290"/>
      <c r="HSH57" s="290"/>
      <c r="HSI57" s="290"/>
      <c r="HSJ57" s="290"/>
      <c r="HSK57" s="290"/>
      <c r="HSL57" s="290"/>
      <c r="HSM57" s="290"/>
      <c r="HSN57" s="290"/>
      <c r="HSO57" s="290"/>
      <c r="HSP57" s="290"/>
      <c r="HSQ57" s="290"/>
      <c r="HSR57" s="290"/>
      <c r="HSS57" s="290"/>
      <c r="HST57" s="290"/>
      <c r="HSU57" s="290"/>
      <c r="HSV57" s="290"/>
      <c r="HSW57" s="290"/>
      <c r="HSX57" s="290"/>
      <c r="HSY57" s="290"/>
      <c r="HSZ57" s="290"/>
      <c r="HTA57" s="290"/>
      <c r="HTB57" s="290"/>
      <c r="HTC57" s="290"/>
      <c r="HTD57" s="290"/>
      <c r="HTE57" s="290"/>
      <c r="HTF57" s="290"/>
      <c r="HTG57" s="290"/>
      <c r="HTH57" s="290"/>
      <c r="HTI57" s="290"/>
      <c r="HTJ57" s="290"/>
      <c r="HTK57" s="290"/>
      <c r="HTL57" s="290"/>
      <c r="HTM57" s="290"/>
      <c r="HTN57" s="290"/>
      <c r="HTO57" s="290"/>
      <c r="HTP57" s="290"/>
      <c r="HTQ57" s="290"/>
      <c r="HTR57" s="290"/>
      <c r="HTS57" s="290"/>
      <c r="HTT57" s="290"/>
      <c r="HTU57" s="290"/>
      <c r="HTV57" s="290"/>
      <c r="HTW57" s="290"/>
      <c r="HTX57" s="290"/>
      <c r="HTY57" s="290"/>
      <c r="HTZ57" s="290"/>
      <c r="HUA57" s="290"/>
      <c r="HUB57" s="290"/>
      <c r="HUC57" s="290"/>
      <c r="HUD57" s="290"/>
      <c r="HUE57" s="290"/>
      <c r="HUF57" s="290"/>
      <c r="HUG57" s="290"/>
      <c r="HUH57" s="290"/>
      <c r="HUI57" s="290"/>
      <c r="HUJ57" s="290"/>
      <c r="HUK57" s="290"/>
      <c r="HUL57" s="290"/>
      <c r="HUM57" s="290"/>
      <c r="HUN57" s="290"/>
      <c r="HUO57" s="290"/>
      <c r="HUP57" s="290"/>
      <c r="HUQ57" s="290"/>
      <c r="HUR57" s="290"/>
      <c r="HUS57" s="290"/>
      <c r="HUT57" s="290"/>
      <c r="HUU57" s="290"/>
      <c r="HUV57" s="290"/>
      <c r="HUW57" s="290"/>
      <c r="HUX57" s="290"/>
      <c r="HUY57" s="290"/>
      <c r="HUZ57" s="290"/>
      <c r="HVA57" s="290"/>
      <c r="HVB57" s="290"/>
      <c r="HVC57" s="290"/>
      <c r="HVD57" s="290"/>
      <c r="HVE57" s="290"/>
      <c r="HVF57" s="290"/>
      <c r="HVG57" s="290"/>
      <c r="HVH57" s="290"/>
      <c r="HVI57" s="290"/>
      <c r="HVJ57" s="290"/>
      <c r="HVK57" s="290"/>
      <c r="HVL57" s="290"/>
      <c r="HVM57" s="290"/>
      <c r="HVN57" s="290"/>
      <c r="HVO57" s="290"/>
      <c r="HVP57" s="290"/>
      <c r="HVQ57" s="290"/>
      <c r="HVR57" s="290"/>
      <c r="HVS57" s="290"/>
      <c r="HVT57" s="290"/>
      <c r="HVU57" s="290"/>
      <c r="HVV57" s="290"/>
      <c r="HVW57" s="290"/>
      <c r="HVX57" s="290"/>
      <c r="HVY57" s="290"/>
      <c r="HVZ57" s="290"/>
      <c r="HWA57" s="290"/>
      <c r="HWB57" s="290"/>
      <c r="HWC57" s="290"/>
      <c r="HWD57" s="290"/>
      <c r="HWE57" s="290"/>
      <c r="HWF57" s="290"/>
      <c r="HWG57" s="290"/>
      <c r="HWH57" s="290"/>
      <c r="HWI57" s="290"/>
      <c r="HWJ57" s="290"/>
      <c r="HWK57" s="290"/>
      <c r="HWL57" s="290"/>
      <c r="HWM57" s="290"/>
      <c r="HWN57" s="290"/>
      <c r="HWO57" s="290"/>
      <c r="HWP57" s="290"/>
      <c r="HWQ57" s="290"/>
      <c r="HWR57" s="290"/>
      <c r="HWS57" s="290"/>
      <c r="HWT57" s="290"/>
      <c r="HWU57" s="290"/>
      <c r="HWV57" s="290"/>
      <c r="HWW57" s="290"/>
      <c r="HWX57" s="290"/>
      <c r="HWY57" s="290"/>
      <c r="HWZ57" s="290"/>
      <c r="HXA57" s="290"/>
      <c r="HXB57" s="290"/>
      <c r="HXC57" s="290"/>
      <c r="HXD57" s="290"/>
      <c r="HXE57" s="290"/>
      <c r="HXF57" s="290"/>
      <c r="HXG57" s="290"/>
      <c r="HXH57" s="290"/>
      <c r="HXI57" s="290"/>
      <c r="HXJ57" s="290"/>
      <c r="HXK57" s="290"/>
      <c r="HXL57" s="290"/>
      <c r="HXM57" s="290"/>
      <c r="HXN57" s="290"/>
      <c r="HXO57" s="290"/>
      <c r="HXP57" s="290"/>
      <c r="HXQ57" s="290"/>
      <c r="HXR57" s="290"/>
      <c r="HXS57" s="290"/>
      <c r="HXT57" s="290"/>
      <c r="HXU57" s="290"/>
      <c r="HXV57" s="290"/>
      <c r="HXW57" s="290"/>
      <c r="HXX57" s="290"/>
      <c r="HXY57" s="290"/>
      <c r="HXZ57" s="290"/>
      <c r="HYA57" s="290"/>
      <c r="HYB57" s="290"/>
      <c r="HYC57" s="290"/>
      <c r="HYD57" s="290"/>
      <c r="HYE57" s="290"/>
      <c r="HYF57" s="290"/>
      <c r="HYG57" s="290"/>
      <c r="HYH57" s="290"/>
      <c r="HYI57" s="290"/>
      <c r="HYJ57" s="290"/>
      <c r="HYK57" s="290"/>
      <c r="HYL57" s="290"/>
      <c r="HYM57" s="290"/>
      <c r="HYN57" s="290"/>
      <c r="HYO57" s="290"/>
      <c r="HYP57" s="290"/>
      <c r="HYQ57" s="290"/>
      <c r="HYR57" s="290"/>
      <c r="HYS57" s="290"/>
      <c r="HYT57" s="290"/>
      <c r="HYU57" s="290"/>
      <c r="HYV57" s="290"/>
      <c r="HYW57" s="290"/>
      <c r="HYX57" s="290"/>
      <c r="HYY57" s="290"/>
      <c r="HYZ57" s="290"/>
      <c r="HZA57" s="290"/>
      <c r="HZB57" s="290"/>
      <c r="HZC57" s="290"/>
      <c r="HZD57" s="290"/>
      <c r="HZE57" s="290"/>
      <c r="HZF57" s="290"/>
      <c r="HZG57" s="290"/>
      <c r="HZH57" s="290"/>
      <c r="HZI57" s="290"/>
      <c r="HZJ57" s="290"/>
      <c r="HZK57" s="290"/>
      <c r="HZL57" s="290"/>
      <c r="HZM57" s="290"/>
      <c r="HZN57" s="290"/>
      <c r="HZO57" s="290"/>
      <c r="HZP57" s="290"/>
      <c r="HZQ57" s="290"/>
      <c r="HZR57" s="290"/>
      <c r="HZS57" s="290"/>
      <c r="HZT57" s="290"/>
      <c r="HZU57" s="290"/>
      <c r="HZV57" s="290"/>
      <c r="HZW57" s="290"/>
      <c r="HZX57" s="290"/>
      <c r="HZY57" s="290"/>
      <c r="HZZ57" s="290"/>
      <c r="IAA57" s="290"/>
      <c r="IAB57" s="290"/>
      <c r="IAC57" s="290"/>
      <c r="IAD57" s="290"/>
      <c r="IAE57" s="290"/>
      <c r="IAF57" s="290"/>
      <c r="IAG57" s="290"/>
      <c r="IAH57" s="290"/>
      <c r="IAI57" s="290"/>
      <c r="IAJ57" s="290"/>
      <c r="IAK57" s="290"/>
      <c r="IAL57" s="290"/>
      <c r="IAM57" s="290"/>
      <c r="IAN57" s="290"/>
      <c r="IAO57" s="290"/>
      <c r="IAP57" s="290"/>
      <c r="IAQ57" s="290"/>
      <c r="IAR57" s="290"/>
      <c r="IAS57" s="290"/>
      <c r="IAT57" s="290"/>
      <c r="IAU57" s="290"/>
      <c r="IAV57" s="290"/>
      <c r="IAW57" s="290"/>
      <c r="IAX57" s="290"/>
      <c r="IAY57" s="290"/>
      <c r="IAZ57" s="290"/>
      <c r="IBA57" s="290"/>
      <c r="IBB57" s="290"/>
      <c r="IBC57" s="290"/>
      <c r="IBD57" s="290"/>
      <c r="IBE57" s="290"/>
      <c r="IBF57" s="290"/>
      <c r="IBG57" s="290"/>
      <c r="IBH57" s="290"/>
      <c r="IBI57" s="290"/>
      <c r="IBJ57" s="290"/>
      <c r="IBK57" s="290"/>
      <c r="IBL57" s="290"/>
      <c r="IBM57" s="290"/>
      <c r="IBN57" s="290"/>
      <c r="IBO57" s="290"/>
      <c r="IBP57" s="290"/>
      <c r="IBQ57" s="290"/>
      <c r="IBR57" s="290"/>
      <c r="IBS57" s="290"/>
      <c r="IBT57" s="290"/>
      <c r="IBU57" s="290"/>
      <c r="IBV57" s="290"/>
      <c r="IBW57" s="290"/>
      <c r="IBX57" s="290"/>
      <c r="IBY57" s="290"/>
      <c r="IBZ57" s="290"/>
      <c r="ICA57" s="290"/>
      <c r="ICB57" s="290"/>
      <c r="ICC57" s="290"/>
      <c r="ICD57" s="290"/>
      <c r="ICE57" s="290"/>
      <c r="ICF57" s="290"/>
      <c r="ICG57" s="290"/>
      <c r="ICH57" s="290"/>
      <c r="ICI57" s="290"/>
      <c r="ICJ57" s="290"/>
      <c r="ICK57" s="290"/>
      <c r="ICL57" s="290"/>
      <c r="ICM57" s="290"/>
      <c r="ICN57" s="290"/>
      <c r="ICO57" s="290"/>
      <c r="ICP57" s="290"/>
      <c r="ICQ57" s="290"/>
      <c r="ICR57" s="290"/>
      <c r="ICS57" s="290"/>
      <c r="ICT57" s="290"/>
      <c r="ICU57" s="290"/>
      <c r="ICV57" s="290"/>
      <c r="ICW57" s="290"/>
      <c r="ICX57" s="290"/>
      <c r="ICY57" s="290"/>
      <c r="ICZ57" s="290"/>
      <c r="IDA57" s="290"/>
      <c r="IDB57" s="290"/>
      <c r="IDC57" s="290"/>
      <c r="IDD57" s="290"/>
      <c r="IDE57" s="290"/>
      <c r="IDF57" s="290"/>
      <c r="IDG57" s="290"/>
      <c r="IDH57" s="290"/>
      <c r="IDI57" s="290"/>
      <c r="IDJ57" s="290"/>
      <c r="IDK57" s="290"/>
      <c r="IDL57" s="290"/>
      <c r="IDM57" s="290"/>
      <c r="IDN57" s="290"/>
      <c r="IDO57" s="290"/>
      <c r="IDP57" s="290"/>
      <c r="IDQ57" s="290"/>
      <c r="IDR57" s="290"/>
      <c r="IDS57" s="290"/>
      <c r="IDT57" s="290"/>
      <c r="IDU57" s="290"/>
      <c r="IDV57" s="290"/>
      <c r="IDW57" s="290"/>
      <c r="IDX57" s="290"/>
      <c r="IDY57" s="290"/>
      <c r="IDZ57" s="290"/>
      <c r="IEA57" s="290"/>
      <c r="IEB57" s="290"/>
      <c r="IEC57" s="290"/>
      <c r="IED57" s="290"/>
      <c r="IEE57" s="290"/>
      <c r="IEF57" s="290"/>
      <c r="IEG57" s="290"/>
      <c r="IEH57" s="290"/>
      <c r="IEI57" s="290"/>
      <c r="IEJ57" s="290"/>
      <c r="IEK57" s="290"/>
      <c r="IEL57" s="290"/>
      <c r="IEM57" s="290"/>
      <c r="IEN57" s="290"/>
      <c r="IEO57" s="290"/>
      <c r="IEP57" s="290"/>
      <c r="IEQ57" s="290"/>
      <c r="IER57" s="290"/>
      <c r="IES57" s="290"/>
      <c r="IET57" s="290"/>
      <c r="IEU57" s="290"/>
      <c r="IEV57" s="290"/>
      <c r="IEW57" s="290"/>
      <c r="IEX57" s="290"/>
      <c r="IEY57" s="290"/>
      <c r="IEZ57" s="290"/>
      <c r="IFA57" s="290"/>
      <c r="IFB57" s="290"/>
      <c r="IFC57" s="290"/>
      <c r="IFD57" s="290"/>
      <c r="IFE57" s="290"/>
      <c r="IFF57" s="290"/>
      <c r="IFG57" s="290"/>
      <c r="IFH57" s="290"/>
      <c r="IFI57" s="290"/>
      <c r="IFJ57" s="290"/>
      <c r="IFK57" s="290"/>
      <c r="IFL57" s="290"/>
      <c r="IFM57" s="290"/>
      <c r="IFN57" s="290"/>
      <c r="IFO57" s="290"/>
      <c r="IFP57" s="290"/>
      <c r="IFQ57" s="290"/>
      <c r="IFR57" s="290"/>
      <c r="IFS57" s="290"/>
      <c r="IFT57" s="290"/>
      <c r="IFU57" s="290"/>
      <c r="IFV57" s="290"/>
      <c r="IFW57" s="290"/>
      <c r="IFX57" s="290"/>
      <c r="IFY57" s="290"/>
      <c r="IFZ57" s="290"/>
      <c r="IGA57" s="290"/>
      <c r="IGB57" s="290"/>
      <c r="IGC57" s="290"/>
      <c r="IGD57" s="290"/>
      <c r="IGE57" s="290"/>
      <c r="IGF57" s="290"/>
      <c r="IGG57" s="290"/>
      <c r="IGH57" s="290"/>
      <c r="IGI57" s="290"/>
      <c r="IGJ57" s="290"/>
      <c r="IGK57" s="290"/>
      <c r="IGL57" s="290"/>
      <c r="IGM57" s="290"/>
      <c r="IGN57" s="290"/>
      <c r="IGO57" s="290"/>
      <c r="IGP57" s="290"/>
      <c r="IGQ57" s="290"/>
      <c r="IGR57" s="290"/>
      <c r="IGS57" s="290"/>
      <c r="IGT57" s="290"/>
      <c r="IGU57" s="290"/>
      <c r="IGV57" s="290"/>
      <c r="IGW57" s="290"/>
      <c r="IGX57" s="290"/>
      <c r="IGY57" s="290"/>
      <c r="IGZ57" s="290"/>
      <c r="IHA57" s="290"/>
      <c r="IHB57" s="290"/>
      <c r="IHC57" s="290"/>
      <c r="IHD57" s="290"/>
      <c r="IHE57" s="290"/>
      <c r="IHF57" s="290"/>
      <c r="IHG57" s="290"/>
      <c r="IHH57" s="290"/>
      <c r="IHI57" s="290"/>
      <c r="IHJ57" s="290"/>
      <c r="IHK57" s="290"/>
      <c r="IHL57" s="290"/>
      <c r="IHM57" s="290"/>
      <c r="IHN57" s="290"/>
      <c r="IHO57" s="290"/>
      <c r="IHP57" s="290"/>
      <c r="IHQ57" s="290"/>
      <c r="IHR57" s="290"/>
      <c r="IHS57" s="290"/>
      <c r="IHT57" s="290"/>
      <c r="IHU57" s="290"/>
      <c r="IHV57" s="290"/>
      <c r="IHW57" s="290"/>
      <c r="IHX57" s="290"/>
      <c r="IHY57" s="290"/>
      <c r="IHZ57" s="290"/>
      <c r="IIA57" s="290"/>
      <c r="IIB57" s="290"/>
      <c r="IIC57" s="290"/>
      <c r="IID57" s="290"/>
      <c r="IIE57" s="290"/>
      <c r="IIF57" s="290"/>
      <c r="IIG57" s="290"/>
      <c r="IIH57" s="290"/>
      <c r="III57" s="290"/>
      <c r="IIJ57" s="290"/>
      <c r="IIK57" s="290"/>
      <c r="IIL57" s="290"/>
      <c r="IIM57" s="290"/>
      <c r="IIN57" s="290"/>
      <c r="IIO57" s="290"/>
      <c r="IIP57" s="290"/>
      <c r="IIQ57" s="290"/>
      <c r="IIR57" s="290"/>
      <c r="IIS57" s="290"/>
      <c r="IIT57" s="290"/>
      <c r="IIU57" s="290"/>
      <c r="IIV57" s="290"/>
      <c r="IIW57" s="290"/>
      <c r="IIX57" s="290"/>
      <c r="IIY57" s="290"/>
      <c r="IIZ57" s="290"/>
      <c r="IJA57" s="290"/>
      <c r="IJB57" s="290"/>
      <c r="IJC57" s="290"/>
      <c r="IJD57" s="290"/>
      <c r="IJE57" s="290"/>
      <c r="IJF57" s="290"/>
      <c r="IJG57" s="290"/>
      <c r="IJH57" s="290"/>
      <c r="IJI57" s="290"/>
      <c r="IJJ57" s="290"/>
      <c r="IJK57" s="290"/>
      <c r="IJL57" s="290"/>
      <c r="IJM57" s="290"/>
      <c r="IJN57" s="290"/>
      <c r="IJO57" s="290"/>
      <c r="IJP57" s="290"/>
      <c r="IJQ57" s="290"/>
      <c r="IJR57" s="290"/>
      <c r="IJS57" s="290"/>
      <c r="IJT57" s="290"/>
      <c r="IJU57" s="290"/>
      <c r="IJV57" s="290"/>
      <c r="IJW57" s="290"/>
      <c r="IJX57" s="290"/>
      <c r="IJY57" s="290"/>
      <c r="IJZ57" s="290"/>
      <c r="IKA57" s="290"/>
      <c r="IKB57" s="290"/>
      <c r="IKC57" s="290"/>
      <c r="IKD57" s="290"/>
      <c r="IKE57" s="290"/>
      <c r="IKF57" s="290"/>
      <c r="IKG57" s="290"/>
      <c r="IKH57" s="290"/>
      <c r="IKI57" s="290"/>
      <c r="IKJ57" s="290"/>
      <c r="IKK57" s="290"/>
      <c r="IKL57" s="290"/>
      <c r="IKM57" s="290"/>
      <c r="IKN57" s="290"/>
      <c r="IKO57" s="290"/>
      <c r="IKP57" s="290"/>
      <c r="IKQ57" s="290"/>
      <c r="IKR57" s="290"/>
      <c r="IKS57" s="290"/>
      <c r="IKT57" s="290"/>
      <c r="IKU57" s="290"/>
      <c r="IKV57" s="290"/>
      <c r="IKW57" s="290"/>
      <c r="IKX57" s="290"/>
      <c r="IKY57" s="290"/>
      <c r="IKZ57" s="290"/>
      <c r="ILA57" s="290"/>
      <c r="ILB57" s="290"/>
      <c r="ILC57" s="290"/>
      <c r="ILD57" s="290"/>
      <c r="ILE57" s="290"/>
      <c r="ILF57" s="290"/>
      <c r="ILG57" s="290"/>
      <c r="ILH57" s="290"/>
      <c r="ILI57" s="290"/>
      <c r="ILJ57" s="290"/>
      <c r="ILK57" s="290"/>
      <c r="ILL57" s="290"/>
      <c r="ILM57" s="290"/>
      <c r="ILN57" s="290"/>
      <c r="ILO57" s="290"/>
      <c r="ILP57" s="290"/>
      <c r="ILQ57" s="290"/>
      <c r="ILR57" s="290"/>
      <c r="ILS57" s="290"/>
      <c r="ILT57" s="290"/>
      <c r="ILU57" s="290"/>
      <c r="ILV57" s="290"/>
      <c r="ILW57" s="290"/>
      <c r="ILX57" s="290"/>
      <c r="ILY57" s="290"/>
      <c r="ILZ57" s="290"/>
      <c r="IMA57" s="290"/>
      <c r="IMB57" s="290"/>
      <c r="IMC57" s="290"/>
      <c r="IMD57" s="290"/>
      <c r="IME57" s="290"/>
      <c r="IMF57" s="290"/>
      <c r="IMG57" s="290"/>
      <c r="IMH57" s="290"/>
      <c r="IMI57" s="290"/>
      <c r="IMJ57" s="290"/>
      <c r="IMK57" s="290"/>
      <c r="IML57" s="290"/>
      <c r="IMM57" s="290"/>
      <c r="IMN57" s="290"/>
      <c r="IMO57" s="290"/>
      <c r="IMP57" s="290"/>
      <c r="IMQ57" s="290"/>
      <c r="IMR57" s="290"/>
      <c r="IMS57" s="290"/>
      <c r="IMT57" s="290"/>
      <c r="IMU57" s="290"/>
      <c r="IMV57" s="290"/>
      <c r="IMW57" s="290"/>
      <c r="IMX57" s="290"/>
      <c r="IMY57" s="290"/>
      <c r="IMZ57" s="290"/>
      <c r="INA57" s="290"/>
      <c r="INB57" s="290"/>
      <c r="INC57" s="290"/>
      <c r="IND57" s="290"/>
      <c r="INE57" s="290"/>
      <c r="INF57" s="290"/>
      <c r="ING57" s="290"/>
      <c r="INH57" s="290"/>
      <c r="INI57" s="290"/>
      <c r="INJ57" s="290"/>
      <c r="INK57" s="290"/>
      <c r="INL57" s="290"/>
      <c r="INM57" s="290"/>
      <c r="INN57" s="290"/>
      <c r="INO57" s="290"/>
      <c r="INP57" s="290"/>
      <c r="INQ57" s="290"/>
      <c r="INR57" s="290"/>
      <c r="INS57" s="290"/>
      <c r="INT57" s="290"/>
      <c r="INU57" s="290"/>
      <c r="INV57" s="290"/>
      <c r="INW57" s="290"/>
      <c r="INX57" s="290"/>
      <c r="INY57" s="290"/>
      <c r="INZ57" s="290"/>
      <c r="IOA57" s="290"/>
      <c r="IOB57" s="290"/>
      <c r="IOC57" s="290"/>
      <c r="IOD57" s="290"/>
      <c r="IOE57" s="290"/>
      <c r="IOF57" s="290"/>
      <c r="IOG57" s="290"/>
      <c r="IOH57" s="290"/>
      <c r="IOI57" s="290"/>
      <c r="IOJ57" s="290"/>
      <c r="IOK57" s="290"/>
      <c r="IOL57" s="290"/>
      <c r="IOM57" s="290"/>
      <c r="ION57" s="290"/>
      <c r="IOO57" s="290"/>
      <c r="IOP57" s="290"/>
      <c r="IOQ57" s="290"/>
      <c r="IOR57" s="290"/>
      <c r="IOS57" s="290"/>
      <c r="IOT57" s="290"/>
      <c r="IOU57" s="290"/>
      <c r="IOV57" s="290"/>
      <c r="IOW57" s="290"/>
      <c r="IOX57" s="290"/>
      <c r="IOY57" s="290"/>
      <c r="IOZ57" s="290"/>
      <c r="IPA57" s="290"/>
      <c r="IPB57" s="290"/>
      <c r="IPC57" s="290"/>
      <c r="IPD57" s="290"/>
      <c r="IPE57" s="290"/>
      <c r="IPF57" s="290"/>
      <c r="IPG57" s="290"/>
      <c r="IPH57" s="290"/>
      <c r="IPI57" s="290"/>
      <c r="IPJ57" s="290"/>
      <c r="IPK57" s="290"/>
      <c r="IPL57" s="290"/>
      <c r="IPM57" s="290"/>
      <c r="IPN57" s="290"/>
      <c r="IPO57" s="290"/>
      <c r="IPP57" s="290"/>
      <c r="IPQ57" s="290"/>
      <c r="IPR57" s="290"/>
      <c r="IPS57" s="290"/>
      <c r="IPT57" s="290"/>
      <c r="IPU57" s="290"/>
      <c r="IPV57" s="290"/>
      <c r="IPW57" s="290"/>
      <c r="IPX57" s="290"/>
      <c r="IPY57" s="290"/>
      <c r="IPZ57" s="290"/>
      <c r="IQA57" s="290"/>
      <c r="IQB57" s="290"/>
      <c r="IQC57" s="290"/>
      <c r="IQD57" s="290"/>
      <c r="IQE57" s="290"/>
      <c r="IQF57" s="290"/>
      <c r="IQG57" s="290"/>
      <c r="IQH57" s="290"/>
      <c r="IQI57" s="290"/>
      <c r="IQJ57" s="290"/>
      <c r="IQK57" s="290"/>
      <c r="IQL57" s="290"/>
      <c r="IQM57" s="290"/>
      <c r="IQN57" s="290"/>
      <c r="IQO57" s="290"/>
      <c r="IQP57" s="290"/>
      <c r="IQQ57" s="290"/>
      <c r="IQR57" s="290"/>
      <c r="IQS57" s="290"/>
      <c r="IQT57" s="290"/>
      <c r="IQU57" s="290"/>
      <c r="IQV57" s="290"/>
      <c r="IQW57" s="290"/>
      <c r="IQX57" s="290"/>
      <c r="IQY57" s="290"/>
      <c r="IQZ57" s="290"/>
      <c r="IRA57" s="290"/>
      <c r="IRB57" s="290"/>
      <c r="IRC57" s="290"/>
      <c r="IRD57" s="290"/>
      <c r="IRE57" s="290"/>
      <c r="IRF57" s="290"/>
      <c r="IRG57" s="290"/>
      <c r="IRH57" s="290"/>
      <c r="IRI57" s="290"/>
      <c r="IRJ57" s="290"/>
      <c r="IRK57" s="290"/>
      <c r="IRL57" s="290"/>
      <c r="IRM57" s="290"/>
      <c r="IRN57" s="290"/>
      <c r="IRO57" s="290"/>
      <c r="IRP57" s="290"/>
      <c r="IRQ57" s="290"/>
      <c r="IRR57" s="290"/>
      <c r="IRS57" s="290"/>
      <c r="IRT57" s="290"/>
      <c r="IRU57" s="290"/>
      <c r="IRV57" s="290"/>
      <c r="IRW57" s="290"/>
      <c r="IRX57" s="290"/>
      <c r="IRY57" s="290"/>
      <c r="IRZ57" s="290"/>
      <c r="ISA57" s="290"/>
      <c r="ISB57" s="290"/>
      <c r="ISC57" s="290"/>
      <c r="ISD57" s="290"/>
      <c r="ISE57" s="290"/>
      <c r="ISF57" s="290"/>
      <c r="ISG57" s="290"/>
      <c r="ISH57" s="290"/>
      <c r="ISI57" s="290"/>
      <c r="ISJ57" s="290"/>
      <c r="ISK57" s="290"/>
      <c r="ISL57" s="290"/>
      <c r="ISM57" s="290"/>
      <c r="ISN57" s="290"/>
      <c r="ISO57" s="290"/>
      <c r="ISP57" s="290"/>
      <c r="ISQ57" s="290"/>
      <c r="ISR57" s="290"/>
      <c r="ISS57" s="290"/>
      <c r="IST57" s="290"/>
      <c r="ISU57" s="290"/>
      <c r="ISV57" s="290"/>
      <c r="ISW57" s="290"/>
      <c r="ISX57" s="290"/>
      <c r="ISY57" s="290"/>
      <c r="ISZ57" s="290"/>
      <c r="ITA57" s="290"/>
      <c r="ITB57" s="290"/>
      <c r="ITC57" s="290"/>
      <c r="ITD57" s="290"/>
      <c r="ITE57" s="290"/>
      <c r="ITF57" s="290"/>
      <c r="ITG57" s="290"/>
      <c r="ITH57" s="290"/>
      <c r="ITI57" s="290"/>
      <c r="ITJ57" s="290"/>
      <c r="ITK57" s="290"/>
      <c r="ITL57" s="290"/>
      <c r="ITM57" s="290"/>
      <c r="ITN57" s="290"/>
      <c r="ITO57" s="290"/>
      <c r="ITP57" s="290"/>
      <c r="ITQ57" s="290"/>
      <c r="ITR57" s="290"/>
      <c r="ITS57" s="290"/>
      <c r="ITT57" s="290"/>
      <c r="ITU57" s="290"/>
      <c r="ITV57" s="290"/>
      <c r="ITW57" s="290"/>
      <c r="ITX57" s="290"/>
      <c r="ITY57" s="290"/>
      <c r="ITZ57" s="290"/>
      <c r="IUA57" s="290"/>
      <c r="IUB57" s="290"/>
      <c r="IUC57" s="290"/>
      <c r="IUD57" s="290"/>
      <c r="IUE57" s="290"/>
      <c r="IUF57" s="290"/>
      <c r="IUG57" s="290"/>
      <c r="IUH57" s="290"/>
      <c r="IUI57" s="290"/>
      <c r="IUJ57" s="290"/>
      <c r="IUK57" s="290"/>
      <c r="IUL57" s="290"/>
      <c r="IUM57" s="290"/>
      <c r="IUN57" s="290"/>
      <c r="IUO57" s="290"/>
      <c r="IUP57" s="290"/>
      <c r="IUQ57" s="290"/>
      <c r="IUR57" s="290"/>
      <c r="IUS57" s="290"/>
      <c r="IUT57" s="290"/>
      <c r="IUU57" s="290"/>
      <c r="IUV57" s="290"/>
      <c r="IUW57" s="290"/>
      <c r="IUX57" s="290"/>
      <c r="IUY57" s="290"/>
      <c r="IUZ57" s="290"/>
      <c r="IVA57" s="290"/>
      <c r="IVB57" s="290"/>
      <c r="IVC57" s="290"/>
      <c r="IVD57" s="290"/>
      <c r="IVE57" s="290"/>
      <c r="IVF57" s="290"/>
      <c r="IVG57" s="290"/>
      <c r="IVH57" s="290"/>
      <c r="IVI57" s="290"/>
      <c r="IVJ57" s="290"/>
      <c r="IVK57" s="290"/>
      <c r="IVL57" s="290"/>
      <c r="IVM57" s="290"/>
      <c r="IVN57" s="290"/>
      <c r="IVO57" s="290"/>
      <c r="IVP57" s="290"/>
      <c r="IVQ57" s="290"/>
      <c r="IVR57" s="290"/>
      <c r="IVS57" s="290"/>
      <c r="IVT57" s="290"/>
      <c r="IVU57" s="290"/>
      <c r="IVV57" s="290"/>
      <c r="IVW57" s="290"/>
      <c r="IVX57" s="290"/>
      <c r="IVY57" s="290"/>
      <c r="IVZ57" s="290"/>
      <c r="IWA57" s="290"/>
      <c r="IWB57" s="290"/>
      <c r="IWC57" s="290"/>
      <c r="IWD57" s="290"/>
      <c r="IWE57" s="290"/>
      <c r="IWF57" s="290"/>
      <c r="IWG57" s="290"/>
      <c r="IWH57" s="290"/>
      <c r="IWI57" s="290"/>
      <c r="IWJ57" s="290"/>
      <c r="IWK57" s="290"/>
      <c r="IWL57" s="290"/>
      <c r="IWM57" s="290"/>
      <c r="IWN57" s="290"/>
      <c r="IWO57" s="290"/>
      <c r="IWP57" s="290"/>
      <c r="IWQ57" s="290"/>
      <c r="IWR57" s="290"/>
      <c r="IWS57" s="290"/>
      <c r="IWT57" s="290"/>
      <c r="IWU57" s="290"/>
      <c r="IWV57" s="290"/>
      <c r="IWW57" s="290"/>
      <c r="IWX57" s="290"/>
      <c r="IWY57" s="290"/>
      <c r="IWZ57" s="290"/>
      <c r="IXA57" s="290"/>
      <c r="IXB57" s="290"/>
      <c r="IXC57" s="290"/>
      <c r="IXD57" s="290"/>
      <c r="IXE57" s="290"/>
      <c r="IXF57" s="290"/>
      <c r="IXG57" s="290"/>
      <c r="IXH57" s="290"/>
      <c r="IXI57" s="290"/>
      <c r="IXJ57" s="290"/>
      <c r="IXK57" s="290"/>
      <c r="IXL57" s="290"/>
      <c r="IXM57" s="290"/>
      <c r="IXN57" s="290"/>
      <c r="IXO57" s="290"/>
      <c r="IXP57" s="290"/>
      <c r="IXQ57" s="290"/>
      <c r="IXR57" s="290"/>
      <c r="IXS57" s="290"/>
      <c r="IXT57" s="290"/>
      <c r="IXU57" s="290"/>
      <c r="IXV57" s="290"/>
      <c r="IXW57" s="290"/>
      <c r="IXX57" s="290"/>
      <c r="IXY57" s="290"/>
      <c r="IXZ57" s="290"/>
      <c r="IYA57" s="290"/>
      <c r="IYB57" s="290"/>
      <c r="IYC57" s="290"/>
      <c r="IYD57" s="290"/>
      <c r="IYE57" s="290"/>
      <c r="IYF57" s="290"/>
      <c r="IYG57" s="290"/>
      <c r="IYH57" s="290"/>
      <c r="IYI57" s="290"/>
      <c r="IYJ57" s="290"/>
      <c r="IYK57" s="290"/>
      <c r="IYL57" s="290"/>
      <c r="IYM57" s="290"/>
      <c r="IYN57" s="290"/>
      <c r="IYO57" s="290"/>
      <c r="IYP57" s="290"/>
      <c r="IYQ57" s="290"/>
      <c r="IYR57" s="290"/>
      <c r="IYS57" s="290"/>
      <c r="IYT57" s="290"/>
      <c r="IYU57" s="290"/>
      <c r="IYV57" s="290"/>
      <c r="IYW57" s="290"/>
      <c r="IYX57" s="290"/>
      <c r="IYY57" s="290"/>
      <c r="IYZ57" s="290"/>
      <c r="IZA57" s="290"/>
      <c r="IZB57" s="290"/>
      <c r="IZC57" s="290"/>
      <c r="IZD57" s="290"/>
      <c r="IZE57" s="290"/>
      <c r="IZF57" s="290"/>
      <c r="IZG57" s="290"/>
      <c r="IZH57" s="290"/>
      <c r="IZI57" s="290"/>
      <c r="IZJ57" s="290"/>
      <c r="IZK57" s="290"/>
      <c r="IZL57" s="290"/>
      <c r="IZM57" s="290"/>
      <c r="IZN57" s="290"/>
      <c r="IZO57" s="290"/>
      <c r="IZP57" s="290"/>
      <c r="IZQ57" s="290"/>
      <c r="IZR57" s="290"/>
      <c r="IZS57" s="290"/>
      <c r="IZT57" s="290"/>
      <c r="IZU57" s="290"/>
      <c r="IZV57" s="290"/>
      <c r="IZW57" s="290"/>
      <c r="IZX57" s="290"/>
      <c r="IZY57" s="290"/>
      <c r="IZZ57" s="290"/>
      <c r="JAA57" s="290"/>
      <c r="JAB57" s="290"/>
      <c r="JAC57" s="290"/>
      <c r="JAD57" s="290"/>
      <c r="JAE57" s="290"/>
      <c r="JAF57" s="290"/>
      <c r="JAG57" s="290"/>
      <c r="JAH57" s="290"/>
      <c r="JAI57" s="290"/>
      <c r="JAJ57" s="290"/>
      <c r="JAK57" s="290"/>
      <c r="JAL57" s="290"/>
      <c r="JAM57" s="290"/>
      <c r="JAN57" s="290"/>
      <c r="JAO57" s="290"/>
      <c r="JAP57" s="290"/>
      <c r="JAQ57" s="290"/>
      <c r="JAR57" s="290"/>
      <c r="JAS57" s="290"/>
      <c r="JAT57" s="290"/>
      <c r="JAU57" s="290"/>
      <c r="JAV57" s="290"/>
      <c r="JAW57" s="290"/>
      <c r="JAX57" s="290"/>
      <c r="JAY57" s="290"/>
      <c r="JAZ57" s="290"/>
      <c r="JBA57" s="290"/>
      <c r="JBB57" s="290"/>
      <c r="JBC57" s="290"/>
      <c r="JBD57" s="290"/>
      <c r="JBE57" s="290"/>
      <c r="JBF57" s="290"/>
      <c r="JBG57" s="290"/>
      <c r="JBH57" s="290"/>
      <c r="JBI57" s="290"/>
      <c r="JBJ57" s="290"/>
      <c r="JBK57" s="290"/>
      <c r="JBL57" s="290"/>
      <c r="JBM57" s="290"/>
      <c r="JBN57" s="290"/>
      <c r="JBO57" s="290"/>
      <c r="JBP57" s="290"/>
      <c r="JBQ57" s="290"/>
      <c r="JBR57" s="290"/>
      <c r="JBS57" s="290"/>
      <c r="JBT57" s="290"/>
      <c r="JBU57" s="290"/>
      <c r="JBV57" s="290"/>
      <c r="JBW57" s="290"/>
      <c r="JBX57" s="290"/>
      <c r="JBY57" s="290"/>
      <c r="JBZ57" s="290"/>
      <c r="JCA57" s="290"/>
      <c r="JCB57" s="290"/>
      <c r="JCC57" s="290"/>
      <c r="JCD57" s="290"/>
      <c r="JCE57" s="290"/>
      <c r="JCF57" s="290"/>
      <c r="JCG57" s="290"/>
      <c r="JCH57" s="290"/>
      <c r="JCI57" s="290"/>
      <c r="JCJ57" s="290"/>
      <c r="JCK57" s="290"/>
      <c r="JCL57" s="290"/>
      <c r="JCM57" s="290"/>
      <c r="JCN57" s="290"/>
      <c r="JCO57" s="290"/>
      <c r="JCP57" s="290"/>
      <c r="JCQ57" s="290"/>
      <c r="JCR57" s="290"/>
      <c r="JCS57" s="290"/>
      <c r="JCT57" s="290"/>
      <c r="JCU57" s="290"/>
      <c r="JCV57" s="290"/>
      <c r="JCW57" s="290"/>
      <c r="JCX57" s="290"/>
      <c r="JCY57" s="290"/>
      <c r="JCZ57" s="290"/>
      <c r="JDA57" s="290"/>
      <c r="JDB57" s="290"/>
      <c r="JDC57" s="290"/>
      <c r="JDD57" s="290"/>
      <c r="JDE57" s="290"/>
      <c r="JDF57" s="290"/>
      <c r="JDG57" s="290"/>
      <c r="JDH57" s="290"/>
      <c r="JDI57" s="290"/>
      <c r="JDJ57" s="290"/>
      <c r="JDK57" s="290"/>
      <c r="JDL57" s="290"/>
      <c r="JDM57" s="290"/>
      <c r="JDN57" s="290"/>
      <c r="JDO57" s="290"/>
      <c r="JDP57" s="290"/>
      <c r="JDQ57" s="290"/>
      <c r="JDR57" s="290"/>
      <c r="JDS57" s="290"/>
      <c r="JDT57" s="290"/>
      <c r="JDU57" s="290"/>
      <c r="JDV57" s="290"/>
      <c r="JDW57" s="290"/>
      <c r="JDX57" s="290"/>
      <c r="JDY57" s="290"/>
      <c r="JDZ57" s="290"/>
      <c r="JEA57" s="290"/>
      <c r="JEB57" s="290"/>
      <c r="JEC57" s="290"/>
      <c r="JED57" s="290"/>
      <c r="JEE57" s="290"/>
      <c r="JEF57" s="290"/>
      <c r="JEG57" s="290"/>
      <c r="JEH57" s="290"/>
      <c r="JEI57" s="290"/>
      <c r="JEJ57" s="290"/>
      <c r="JEK57" s="290"/>
      <c r="JEL57" s="290"/>
      <c r="JEM57" s="290"/>
      <c r="JEN57" s="290"/>
      <c r="JEO57" s="290"/>
      <c r="JEP57" s="290"/>
      <c r="JEQ57" s="290"/>
      <c r="JER57" s="290"/>
      <c r="JES57" s="290"/>
      <c r="JET57" s="290"/>
      <c r="JEU57" s="290"/>
      <c r="JEV57" s="290"/>
      <c r="JEW57" s="290"/>
      <c r="JEX57" s="290"/>
      <c r="JEY57" s="290"/>
      <c r="JEZ57" s="290"/>
      <c r="JFA57" s="290"/>
      <c r="JFB57" s="290"/>
      <c r="JFC57" s="290"/>
      <c r="JFD57" s="290"/>
      <c r="JFE57" s="290"/>
      <c r="JFF57" s="290"/>
      <c r="JFG57" s="290"/>
      <c r="JFH57" s="290"/>
      <c r="JFI57" s="290"/>
      <c r="JFJ57" s="290"/>
      <c r="JFK57" s="290"/>
      <c r="JFL57" s="290"/>
      <c r="JFM57" s="290"/>
      <c r="JFN57" s="290"/>
      <c r="JFO57" s="290"/>
      <c r="JFP57" s="290"/>
      <c r="JFQ57" s="290"/>
      <c r="JFR57" s="290"/>
      <c r="JFS57" s="290"/>
      <c r="JFT57" s="290"/>
      <c r="JFU57" s="290"/>
      <c r="JFV57" s="290"/>
      <c r="JFW57" s="290"/>
      <c r="JFX57" s="290"/>
      <c r="JFY57" s="290"/>
      <c r="JFZ57" s="290"/>
      <c r="JGA57" s="290"/>
      <c r="JGB57" s="290"/>
      <c r="JGC57" s="290"/>
      <c r="JGD57" s="290"/>
      <c r="JGE57" s="290"/>
      <c r="JGF57" s="290"/>
      <c r="JGG57" s="290"/>
      <c r="JGH57" s="290"/>
      <c r="JGI57" s="290"/>
      <c r="JGJ57" s="290"/>
      <c r="JGK57" s="290"/>
      <c r="JGL57" s="290"/>
      <c r="JGM57" s="290"/>
      <c r="JGN57" s="290"/>
      <c r="JGO57" s="290"/>
      <c r="JGP57" s="290"/>
      <c r="JGQ57" s="290"/>
      <c r="JGR57" s="290"/>
      <c r="JGS57" s="290"/>
      <c r="JGT57" s="290"/>
      <c r="JGU57" s="290"/>
      <c r="JGV57" s="290"/>
      <c r="JGW57" s="290"/>
      <c r="JGX57" s="290"/>
      <c r="JGY57" s="290"/>
      <c r="JGZ57" s="290"/>
      <c r="JHA57" s="290"/>
      <c r="JHB57" s="290"/>
      <c r="JHC57" s="290"/>
      <c r="JHD57" s="290"/>
      <c r="JHE57" s="290"/>
      <c r="JHF57" s="290"/>
      <c r="JHG57" s="290"/>
      <c r="JHH57" s="290"/>
      <c r="JHI57" s="290"/>
      <c r="JHJ57" s="290"/>
      <c r="JHK57" s="290"/>
      <c r="JHL57" s="290"/>
      <c r="JHM57" s="290"/>
      <c r="JHN57" s="290"/>
      <c r="JHO57" s="290"/>
      <c r="JHP57" s="290"/>
      <c r="JHQ57" s="290"/>
      <c r="JHR57" s="290"/>
      <c r="JHS57" s="290"/>
      <c r="JHT57" s="290"/>
      <c r="JHU57" s="290"/>
      <c r="JHV57" s="290"/>
      <c r="JHW57" s="290"/>
      <c r="JHX57" s="290"/>
      <c r="JHY57" s="290"/>
      <c r="JHZ57" s="290"/>
      <c r="JIA57" s="290"/>
      <c r="JIB57" s="290"/>
      <c r="JIC57" s="290"/>
      <c r="JID57" s="290"/>
      <c r="JIE57" s="290"/>
      <c r="JIF57" s="290"/>
      <c r="JIG57" s="290"/>
      <c r="JIH57" s="290"/>
      <c r="JII57" s="290"/>
      <c r="JIJ57" s="290"/>
      <c r="JIK57" s="290"/>
      <c r="JIL57" s="290"/>
      <c r="JIM57" s="290"/>
      <c r="JIN57" s="290"/>
      <c r="JIO57" s="290"/>
      <c r="JIP57" s="290"/>
      <c r="JIQ57" s="290"/>
      <c r="JIR57" s="290"/>
      <c r="JIS57" s="290"/>
      <c r="JIT57" s="290"/>
      <c r="JIU57" s="290"/>
      <c r="JIV57" s="290"/>
      <c r="JIW57" s="290"/>
      <c r="JIX57" s="290"/>
      <c r="JIY57" s="290"/>
      <c r="JIZ57" s="290"/>
      <c r="JJA57" s="290"/>
      <c r="JJB57" s="290"/>
      <c r="JJC57" s="290"/>
      <c r="JJD57" s="290"/>
      <c r="JJE57" s="290"/>
      <c r="JJF57" s="290"/>
      <c r="JJG57" s="290"/>
      <c r="JJH57" s="290"/>
      <c r="JJI57" s="290"/>
      <c r="JJJ57" s="290"/>
      <c r="JJK57" s="290"/>
      <c r="JJL57" s="290"/>
      <c r="JJM57" s="290"/>
      <c r="JJN57" s="290"/>
      <c r="JJO57" s="290"/>
      <c r="JJP57" s="290"/>
      <c r="JJQ57" s="290"/>
      <c r="JJR57" s="290"/>
      <c r="JJS57" s="290"/>
      <c r="JJT57" s="290"/>
      <c r="JJU57" s="290"/>
      <c r="JJV57" s="290"/>
      <c r="JJW57" s="290"/>
      <c r="JJX57" s="290"/>
      <c r="JJY57" s="290"/>
      <c r="JJZ57" s="290"/>
      <c r="JKA57" s="290"/>
      <c r="JKB57" s="290"/>
      <c r="JKC57" s="290"/>
      <c r="JKD57" s="290"/>
      <c r="JKE57" s="290"/>
      <c r="JKF57" s="290"/>
      <c r="JKG57" s="290"/>
      <c r="JKH57" s="290"/>
      <c r="JKI57" s="290"/>
      <c r="JKJ57" s="290"/>
      <c r="JKK57" s="290"/>
      <c r="JKL57" s="290"/>
      <c r="JKM57" s="290"/>
      <c r="JKN57" s="290"/>
      <c r="JKO57" s="290"/>
      <c r="JKP57" s="290"/>
      <c r="JKQ57" s="290"/>
      <c r="JKR57" s="290"/>
      <c r="JKS57" s="290"/>
      <c r="JKT57" s="290"/>
      <c r="JKU57" s="290"/>
      <c r="JKV57" s="290"/>
      <c r="JKW57" s="290"/>
      <c r="JKX57" s="290"/>
      <c r="JKY57" s="290"/>
      <c r="JKZ57" s="290"/>
      <c r="JLA57" s="290"/>
      <c r="JLB57" s="290"/>
      <c r="JLC57" s="290"/>
      <c r="JLD57" s="290"/>
      <c r="JLE57" s="290"/>
      <c r="JLF57" s="290"/>
      <c r="JLG57" s="290"/>
      <c r="JLH57" s="290"/>
      <c r="JLI57" s="290"/>
      <c r="JLJ57" s="290"/>
      <c r="JLK57" s="290"/>
      <c r="JLL57" s="290"/>
      <c r="JLM57" s="290"/>
      <c r="JLN57" s="290"/>
      <c r="JLO57" s="290"/>
      <c r="JLP57" s="290"/>
      <c r="JLQ57" s="290"/>
      <c r="JLR57" s="290"/>
      <c r="JLS57" s="290"/>
      <c r="JLT57" s="290"/>
      <c r="JLU57" s="290"/>
      <c r="JLV57" s="290"/>
      <c r="JLW57" s="290"/>
      <c r="JLX57" s="290"/>
      <c r="JLY57" s="290"/>
      <c r="JLZ57" s="290"/>
      <c r="JMA57" s="290"/>
      <c r="JMB57" s="290"/>
      <c r="JMC57" s="290"/>
      <c r="JMD57" s="290"/>
      <c r="JME57" s="290"/>
      <c r="JMF57" s="290"/>
      <c r="JMG57" s="290"/>
      <c r="JMH57" s="290"/>
      <c r="JMI57" s="290"/>
      <c r="JMJ57" s="290"/>
      <c r="JMK57" s="290"/>
      <c r="JML57" s="290"/>
      <c r="JMM57" s="290"/>
      <c r="JMN57" s="290"/>
      <c r="JMO57" s="290"/>
      <c r="JMP57" s="290"/>
      <c r="JMQ57" s="290"/>
      <c r="JMR57" s="290"/>
      <c r="JMS57" s="290"/>
      <c r="JMT57" s="290"/>
      <c r="JMU57" s="290"/>
      <c r="JMV57" s="290"/>
      <c r="JMW57" s="290"/>
      <c r="JMX57" s="290"/>
      <c r="JMY57" s="290"/>
      <c r="JMZ57" s="290"/>
      <c r="JNA57" s="290"/>
      <c r="JNB57" s="290"/>
      <c r="JNC57" s="290"/>
      <c r="JND57" s="290"/>
      <c r="JNE57" s="290"/>
      <c r="JNF57" s="290"/>
      <c r="JNG57" s="290"/>
      <c r="JNH57" s="290"/>
      <c r="JNI57" s="290"/>
      <c r="JNJ57" s="290"/>
      <c r="JNK57" s="290"/>
      <c r="JNL57" s="290"/>
      <c r="JNM57" s="290"/>
      <c r="JNN57" s="290"/>
      <c r="JNO57" s="290"/>
      <c r="JNP57" s="290"/>
      <c r="JNQ57" s="290"/>
      <c r="JNR57" s="290"/>
      <c r="JNS57" s="290"/>
      <c r="JNT57" s="290"/>
      <c r="JNU57" s="290"/>
      <c r="JNV57" s="290"/>
      <c r="JNW57" s="290"/>
      <c r="JNX57" s="290"/>
      <c r="JNY57" s="290"/>
      <c r="JNZ57" s="290"/>
      <c r="JOA57" s="290"/>
      <c r="JOB57" s="290"/>
      <c r="JOC57" s="290"/>
      <c r="JOD57" s="290"/>
      <c r="JOE57" s="290"/>
      <c r="JOF57" s="290"/>
      <c r="JOG57" s="290"/>
      <c r="JOH57" s="290"/>
      <c r="JOI57" s="290"/>
      <c r="JOJ57" s="290"/>
      <c r="JOK57" s="290"/>
      <c r="JOL57" s="290"/>
      <c r="JOM57" s="290"/>
      <c r="JON57" s="290"/>
      <c r="JOO57" s="290"/>
      <c r="JOP57" s="290"/>
      <c r="JOQ57" s="290"/>
      <c r="JOR57" s="290"/>
      <c r="JOS57" s="290"/>
      <c r="JOT57" s="290"/>
      <c r="JOU57" s="290"/>
      <c r="JOV57" s="290"/>
      <c r="JOW57" s="290"/>
      <c r="JOX57" s="290"/>
      <c r="JOY57" s="290"/>
      <c r="JOZ57" s="290"/>
      <c r="JPA57" s="290"/>
      <c r="JPB57" s="290"/>
      <c r="JPC57" s="290"/>
      <c r="JPD57" s="290"/>
      <c r="JPE57" s="290"/>
      <c r="JPF57" s="290"/>
      <c r="JPG57" s="290"/>
      <c r="JPH57" s="290"/>
      <c r="JPI57" s="290"/>
      <c r="JPJ57" s="290"/>
      <c r="JPK57" s="290"/>
      <c r="JPL57" s="290"/>
      <c r="JPM57" s="290"/>
      <c r="JPN57" s="290"/>
      <c r="JPO57" s="290"/>
      <c r="JPP57" s="290"/>
      <c r="JPQ57" s="290"/>
      <c r="JPR57" s="290"/>
      <c r="JPS57" s="290"/>
      <c r="JPT57" s="290"/>
      <c r="JPU57" s="290"/>
      <c r="JPV57" s="290"/>
      <c r="JPW57" s="290"/>
      <c r="JPX57" s="290"/>
      <c r="JPY57" s="290"/>
      <c r="JPZ57" s="290"/>
      <c r="JQA57" s="290"/>
      <c r="JQB57" s="290"/>
      <c r="JQC57" s="290"/>
      <c r="JQD57" s="290"/>
      <c r="JQE57" s="290"/>
      <c r="JQF57" s="290"/>
      <c r="JQG57" s="290"/>
      <c r="JQH57" s="290"/>
      <c r="JQI57" s="290"/>
      <c r="JQJ57" s="290"/>
      <c r="JQK57" s="290"/>
      <c r="JQL57" s="290"/>
      <c r="JQM57" s="290"/>
      <c r="JQN57" s="290"/>
      <c r="JQO57" s="290"/>
      <c r="JQP57" s="290"/>
      <c r="JQQ57" s="290"/>
      <c r="JQR57" s="290"/>
      <c r="JQS57" s="290"/>
      <c r="JQT57" s="290"/>
      <c r="JQU57" s="290"/>
      <c r="JQV57" s="290"/>
      <c r="JQW57" s="290"/>
      <c r="JQX57" s="290"/>
      <c r="JQY57" s="290"/>
      <c r="JQZ57" s="290"/>
      <c r="JRA57" s="290"/>
      <c r="JRB57" s="290"/>
      <c r="JRC57" s="290"/>
      <c r="JRD57" s="290"/>
      <c r="JRE57" s="290"/>
      <c r="JRF57" s="290"/>
      <c r="JRG57" s="290"/>
      <c r="JRH57" s="290"/>
      <c r="JRI57" s="290"/>
      <c r="JRJ57" s="290"/>
      <c r="JRK57" s="290"/>
      <c r="JRL57" s="290"/>
      <c r="JRM57" s="290"/>
      <c r="JRN57" s="290"/>
      <c r="JRO57" s="290"/>
      <c r="JRP57" s="290"/>
      <c r="JRQ57" s="290"/>
      <c r="JRR57" s="290"/>
      <c r="JRS57" s="290"/>
      <c r="JRT57" s="290"/>
      <c r="JRU57" s="290"/>
      <c r="JRV57" s="290"/>
      <c r="JRW57" s="290"/>
      <c r="JRX57" s="290"/>
      <c r="JRY57" s="290"/>
      <c r="JRZ57" s="290"/>
      <c r="JSA57" s="290"/>
      <c r="JSB57" s="290"/>
      <c r="JSC57" s="290"/>
      <c r="JSD57" s="290"/>
      <c r="JSE57" s="290"/>
      <c r="JSF57" s="290"/>
      <c r="JSG57" s="290"/>
      <c r="JSH57" s="290"/>
      <c r="JSI57" s="290"/>
      <c r="JSJ57" s="290"/>
      <c r="JSK57" s="290"/>
      <c r="JSL57" s="290"/>
      <c r="JSM57" s="290"/>
      <c r="JSN57" s="290"/>
      <c r="JSO57" s="290"/>
      <c r="JSP57" s="290"/>
      <c r="JSQ57" s="290"/>
      <c r="JSR57" s="290"/>
      <c r="JSS57" s="290"/>
      <c r="JST57" s="290"/>
      <c r="JSU57" s="290"/>
      <c r="JSV57" s="290"/>
      <c r="JSW57" s="290"/>
      <c r="JSX57" s="290"/>
      <c r="JSY57" s="290"/>
      <c r="JSZ57" s="290"/>
      <c r="JTA57" s="290"/>
      <c r="JTB57" s="290"/>
      <c r="JTC57" s="290"/>
      <c r="JTD57" s="290"/>
      <c r="JTE57" s="290"/>
      <c r="JTF57" s="290"/>
      <c r="JTG57" s="290"/>
      <c r="JTH57" s="290"/>
      <c r="JTI57" s="290"/>
      <c r="JTJ57" s="290"/>
      <c r="JTK57" s="290"/>
      <c r="JTL57" s="290"/>
      <c r="JTM57" s="290"/>
      <c r="JTN57" s="290"/>
      <c r="JTO57" s="290"/>
      <c r="JTP57" s="290"/>
      <c r="JTQ57" s="290"/>
      <c r="JTR57" s="290"/>
      <c r="JTS57" s="290"/>
      <c r="JTT57" s="290"/>
      <c r="JTU57" s="290"/>
      <c r="JTV57" s="290"/>
      <c r="JTW57" s="290"/>
      <c r="JTX57" s="290"/>
      <c r="JTY57" s="290"/>
      <c r="JTZ57" s="290"/>
      <c r="JUA57" s="290"/>
      <c r="JUB57" s="290"/>
      <c r="JUC57" s="290"/>
      <c r="JUD57" s="290"/>
      <c r="JUE57" s="290"/>
      <c r="JUF57" s="290"/>
      <c r="JUG57" s="290"/>
      <c r="JUH57" s="290"/>
      <c r="JUI57" s="290"/>
      <c r="JUJ57" s="290"/>
      <c r="JUK57" s="290"/>
      <c r="JUL57" s="290"/>
      <c r="JUM57" s="290"/>
      <c r="JUN57" s="290"/>
      <c r="JUO57" s="290"/>
      <c r="JUP57" s="290"/>
      <c r="JUQ57" s="290"/>
      <c r="JUR57" s="290"/>
      <c r="JUS57" s="290"/>
      <c r="JUT57" s="290"/>
      <c r="JUU57" s="290"/>
      <c r="JUV57" s="290"/>
      <c r="JUW57" s="290"/>
      <c r="JUX57" s="290"/>
      <c r="JUY57" s="290"/>
      <c r="JUZ57" s="290"/>
      <c r="JVA57" s="290"/>
      <c r="JVB57" s="290"/>
      <c r="JVC57" s="290"/>
      <c r="JVD57" s="290"/>
      <c r="JVE57" s="290"/>
      <c r="JVF57" s="290"/>
      <c r="JVG57" s="290"/>
      <c r="JVH57" s="290"/>
      <c r="JVI57" s="290"/>
      <c r="JVJ57" s="290"/>
      <c r="JVK57" s="290"/>
      <c r="JVL57" s="290"/>
      <c r="JVM57" s="290"/>
      <c r="JVN57" s="290"/>
      <c r="JVO57" s="290"/>
      <c r="JVP57" s="290"/>
      <c r="JVQ57" s="290"/>
      <c r="JVR57" s="290"/>
      <c r="JVS57" s="290"/>
      <c r="JVT57" s="290"/>
      <c r="JVU57" s="290"/>
      <c r="JVV57" s="290"/>
      <c r="JVW57" s="290"/>
      <c r="JVX57" s="290"/>
      <c r="JVY57" s="290"/>
      <c r="JVZ57" s="290"/>
      <c r="JWA57" s="290"/>
      <c r="JWB57" s="290"/>
      <c r="JWC57" s="290"/>
      <c r="JWD57" s="290"/>
      <c r="JWE57" s="290"/>
      <c r="JWF57" s="290"/>
      <c r="JWG57" s="290"/>
      <c r="JWH57" s="290"/>
      <c r="JWI57" s="290"/>
      <c r="JWJ57" s="290"/>
      <c r="JWK57" s="290"/>
      <c r="JWL57" s="290"/>
      <c r="JWM57" s="290"/>
      <c r="JWN57" s="290"/>
      <c r="JWO57" s="290"/>
      <c r="JWP57" s="290"/>
      <c r="JWQ57" s="290"/>
      <c r="JWR57" s="290"/>
      <c r="JWS57" s="290"/>
      <c r="JWT57" s="290"/>
      <c r="JWU57" s="290"/>
      <c r="JWV57" s="290"/>
      <c r="JWW57" s="290"/>
      <c r="JWX57" s="290"/>
      <c r="JWY57" s="290"/>
      <c r="JWZ57" s="290"/>
      <c r="JXA57" s="290"/>
      <c r="JXB57" s="290"/>
      <c r="JXC57" s="290"/>
      <c r="JXD57" s="290"/>
      <c r="JXE57" s="290"/>
      <c r="JXF57" s="290"/>
      <c r="JXG57" s="290"/>
      <c r="JXH57" s="290"/>
      <c r="JXI57" s="290"/>
      <c r="JXJ57" s="290"/>
      <c r="JXK57" s="290"/>
      <c r="JXL57" s="290"/>
      <c r="JXM57" s="290"/>
      <c r="JXN57" s="290"/>
      <c r="JXO57" s="290"/>
      <c r="JXP57" s="290"/>
      <c r="JXQ57" s="290"/>
      <c r="JXR57" s="290"/>
      <c r="JXS57" s="290"/>
      <c r="JXT57" s="290"/>
      <c r="JXU57" s="290"/>
      <c r="JXV57" s="290"/>
      <c r="JXW57" s="290"/>
      <c r="JXX57" s="290"/>
      <c r="JXY57" s="290"/>
      <c r="JXZ57" s="290"/>
      <c r="JYA57" s="290"/>
      <c r="JYB57" s="290"/>
      <c r="JYC57" s="290"/>
      <c r="JYD57" s="290"/>
      <c r="JYE57" s="290"/>
      <c r="JYF57" s="290"/>
      <c r="JYG57" s="290"/>
      <c r="JYH57" s="290"/>
      <c r="JYI57" s="290"/>
      <c r="JYJ57" s="290"/>
      <c r="JYK57" s="290"/>
      <c r="JYL57" s="290"/>
      <c r="JYM57" s="290"/>
      <c r="JYN57" s="290"/>
      <c r="JYO57" s="290"/>
      <c r="JYP57" s="290"/>
      <c r="JYQ57" s="290"/>
      <c r="JYR57" s="290"/>
      <c r="JYS57" s="290"/>
      <c r="JYT57" s="290"/>
      <c r="JYU57" s="290"/>
      <c r="JYV57" s="290"/>
      <c r="JYW57" s="290"/>
      <c r="JYX57" s="290"/>
      <c r="JYY57" s="290"/>
      <c r="JYZ57" s="290"/>
      <c r="JZA57" s="290"/>
      <c r="JZB57" s="290"/>
      <c r="JZC57" s="290"/>
      <c r="JZD57" s="290"/>
      <c r="JZE57" s="290"/>
      <c r="JZF57" s="290"/>
      <c r="JZG57" s="290"/>
      <c r="JZH57" s="290"/>
      <c r="JZI57" s="290"/>
      <c r="JZJ57" s="290"/>
      <c r="JZK57" s="290"/>
      <c r="JZL57" s="290"/>
      <c r="JZM57" s="290"/>
      <c r="JZN57" s="290"/>
      <c r="JZO57" s="290"/>
      <c r="JZP57" s="290"/>
      <c r="JZQ57" s="290"/>
      <c r="JZR57" s="290"/>
      <c r="JZS57" s="290"/>
      <c r="JZT57" s="290"/>
      <c r="JZU57" s="290"/>
      <c r="JZV57" s="290"/>
      <c r="JZW57" s="290"/>
      <c r="JZX57" s="290"/>
      <c r="JZY57" s="290"/>
      <c r="JZZ57" s="290"/>
      <c r="KAA57" s="290"/>
      <c r="KAB57" s="290"/>
      <c r="KAC57" s="290"/>
      <c r="KAD57" s="290"/>
      <c r="KAE57" s="290"/>
      <c r="KAF57" s="290"/>
      <c r="KAG57" s="290"/>
      <c r="KAH57" s="290"/>
      <c r="KAI57" s="290"/>
      <c r="KAJ57" s="290"/>
      <c r="KAK57" s="290"/>
      <c r="KAL57" s="290"/>
      <c r="KAM57" s="290"/>
      <c r="KAN57" s="290"/>
      <c r="KAO57" s="290"/>
      <c r="KAP57" s="290"/>
      <c r="KAQ57" s="290"/>
      <c r="KAR57" s="290"/>
      <c r="KAS57" s="290"/>
      <c r="KAT57" s="290"/>
      <c r="KAU57" s="290"/>
      <c r="KAV57" s="290"/>
      <c r="KAW57" s="290"/>
      <c r="KAX57" s="290"/>
      <c r="KAY57" s="290"/>
      <c r="KAZ57" s="290"/>
      <c r="KBA57" s="290"/>
      <c r="KBB57" s="290"/>
      <c r="KBC57" s="290"/>
      <c r="KBD57" s="290"/>
      <c r="KBE57" s="290"/>
      <c r="KBF57" s="290"/>
      <c r="KBG57" s="290"/>
      <c r="KBH57" s="290"/>
      <c r="KBI57" s="290"/>
      <c r="KBJ57" s="290"/>
      <c r="KBK57" s="290"/>
      <c r="KBL57" s="290"/>
      <c r="KBM57" s="290"/>
      <c r="KBN57" s="290"/>
      <c r="KBO57" s="290"/>
      <c r="KBP57" s="290"/>
      <c r="KBQ57" s="290"/>
      <c r="KBR57" s="290"/>
      <c r="KBS57" s="290"/>
      <c r="KBT57" s="290"/>
      <c r="KBU57" s="290"/>
      <c r="KBV57" s="290"/>
      <c r="KBW57" s="290"/>
      <c r="KBX57" s="290"/>
      <c r="KBY57" s="290"/>
      <c r="KBZ57" s="290"/>
      <c r="KCA57" s="290"/>
      <c r="KCB57" s="290"/>
      <c r="KCC57" s="290"/>
      <c r="KCD57" s="290"/>
      <c r="KCE57" s="290"/>
      <c r="KCF57" s="290"/>
      <c r="KCG57" s="290"/>
      <c r="KCH57" s="290"/>
      <c r="KCI57" s="290"/>
      <c r="KCJ57" s="290"/>
      <c r="KCK57" s="290"/>
      <c r="KCL57" s="290"/>
      <c r="KCM57" s="290"/>
      <c r="KCN57" s="290"/>
      <c r="KCO57" s="290"/>
      <c r="KCP57" s="290"/>
      <c r="KCQ57" s="290"/>
      <c r="KCR57" s="290"/>
      <c r="KCS57" s="290"/>
      <c r="KCT57" s="290"/>
      <c r="KCU57" s="290"/>
      <c r="KCV57" s="290"/>
      <c r="KCW57" s="290"/>
      <c r="KCX57" s="290"/>
      <c r="KCY57" s="290"/>
      <c r="KCZ57" s="290"/>
      <c r="KDA57" s="290"/>
      <c r="KDB57" s="290"/>
      <c r="KDC57" s="290"/>
      <c r="KDD57" s="290"/>
      <c r="KDE57" s="290"/>
      <c r="KDF57" s="290"/>
      <c r="KDG57" s="290"/>
      <c r="KDH57" s="290"/>
      <c r="KDI57" s="290"/>
      <c r="KDJ57" s="290"/>
      <c r="KDK57" s="290"/>
      <c r="KDL57" s="290"/>
      <c r="KDM57" s="290"/>
      <c r="KDN57" s="290"/>
      <c r="KDO57" s="290"/>
      <c r="KDP57" s="290"/>
      <c r="KDQ57" s="290"/>
      <c r="KDR57" s="290"/>
      <c r="KDS57" s="290"/>
      <c r="KDT57" s="290"/>
      <c r="KDU57" s="290"/>
      <c r="KDV57" s="290"/>
      <c r="KDW57" s="290"/>
      <c r="KDX57" s="290"/>
      <c r="KDY57" s="290"/>
      <c r="KDZ57" s="290"/>
      <c r="KEA57" s="290"/>
      <c r="KEB57" s="290"/>
      <c r="KEC57" s="290"/>
      <c r="KED57" s="290"/>
      <c r="KEE57" s="290"/>
      <c r="KEF57" s="290"/>
      <c r="KEG57" s="290"/>
      <c r="KEH57" s="290"/>
      <c r="KEI57" s="290"/>
      <c r="KEJ57" s="290"/>
      <c r="KEK57" s="290"/>
      <c r="KEL57" s="290"/>
      <c r="KEM57" s="290"/>
      <c r="KEN57" s="290"/>
      <c r="KEO57" s="290"/>
      <c r="KEP57" s="290"/>
      <c r="KEQ57" s="290"/>
      <c r="KER57" s="290"/>
      <c r="KES57" s="290"/>
      <c r="KET57" s="290"/>
      <c r="KEU57" s="290"/>
      <c r="KEV57" s="290"/>
      <c r="KEW57" s="290"/>
      <c r="KEX57" s="290"/>
      <c r="KEY57" s="290"/>
      <c r="KEZ57" s="290"/>
      <c r="KFA57" s="290"/>
      <c r="KFB57" s="290"/>
      <c r="KFC57" s="290"/>
      <c r="KFD57" s="290"/>
      <c r="KFE57" s="290"/>
      <c r="KFF57" s="290"/>
      <c r="KFG57" s="290"/>
      <c r="KFH57" s="290"/>
      <c r="KFI57" s="290"/>
      <c r="KFJ57" s="290"/>
      <c r="KFK57" s="290"/>
      <c r="KFL57" s="290"/>
      <c r="KFM57" s="290"/>
      <c r="KFN57" s="290"/>
      <c r="KFO57" s="290"/>
      <c r="KFP57" s="290"/>
      <c r="KFQ57" s="290"/>
      <c r="KFR57" s="290"/>
      <c r="KFS57" s="290"/>
      <c r="KFT57" s="290"/>
      <c r="KFU57" s="290"/>
      <c r="KFV57" s="290"/>
      <c r="KFW57" s="290"/>
      <c r="KFX57" s="290"/>
      <c r="KFY57" s="290"/>
      <c r="KFZ57" s="290"/>
      <c r="KGA57" s="290"/>
      <c r="KGB57" s="290"/>
      <c r="KGC57" s="290"/>
      <c r="KGD57" s="290"/>
      <c r="KGE57" s="290"/>
      <c r="KGF57" s="290"/>
      <c r="KGG57" s="290"/>
      <c r="KGH57" s="290"/>
      <c r="KGI57" s="290"/>
      <c r="KGJ57" s="290"/>
      <c r="KGK57" s="290"/>
      <c r="KGL57" s="290"/>
      <c r="KGM57" s="290"/>
      <c r="KGN57" s="290"/>
      <c r="KGO57" s="290"/>
      <c r="KGP57" s="290"/>
      <c r="KGQ57" s="290"/>
      <c r="KGR57" s="290"/>
      <c r="KGS57" s="290"/>
      <c r="KGT57" s="290"/>
      <c r="KGU57" s="290"/>
      <c r="KGV57" s="290"/>
      <c r="KGW57" s="290"/>
      <c r="KGX57" s="290"/>
      <c r="KGY57" s="290"/>
      <c r="KGZ57" s="290"/>
      <c r="KHA57" s="290"/>
      <c r="KHB57" s="290"/>
      <c r="KHC57" s="290"/>
      <c r="KHD57" s="290"/>
      <c r="KHE57" s="290"/>
      <c r="KHF57" s="290"/>
      <c r="KHG57" s="290"/>
      <c r="KHH57" s="290"/>
      <c r="KHI57" s="290"/>
      <c r="KHJ57" s="290"/>
      <c r="KHK57" s="290"/>
      <c r="KHL57" s="290"/>
      <c r="KHM57" s="290"/>
      <c r="KHN57" s="290"/>
      <c r="KHO57" s="290"/>
      <c r="KHP57" s="290"/>
      <c r="KHQ57" s="290"/>
      <c r="KHR57" s="290"/>
      <c r="KHS57" s="290"/>
      <c r="KHT57" s="290"/>
      <c r="KHU57" s="290"/>
      <c r="KHV57" s="290"/>
      <c r="KHW57" s="290"/>
      <c r="KHX57" s="290"/>
      <c r="KHY57" s="290"/>
      <c r="KHZ57" s="290"/>
      <c r="KIA57" s="290"/>
      <c r="KIB57" s="290"/>
      <c r="KIC57" s="290"/>
      <c r="KID57" s="290"/>
      <c r="KIE57" s="290"/>
      <c r="KIF57" s="290"/>
      <c r="KIG57" s="290"/>
      <c r="KIH57" s="290"/>
      <c r="KII57" s="290"/>
      <c r="KIJ57" s="290"/>
      <c r="KIK57" s="290"/>
      <c r="KIL57" s="290"/>
      <c r="KIM57" s="290"/>
      <c r="KIN57" s="290"/>
      <c r="KIO57" s="290"/>
      <c r="KIP57" s="290"/>
      <c r="KIQ57" s="290"/>
      <c r="KIR57" s="290"/>
      <c r="KIS57" s="290"/>
      <c r="KIT57" s="290"/>
      <c r="KIU57" s="290"/>
      <c r="KIV57" s="290"/>
      <c r="KIW57" s="290"/>
      <c r="KIX57" s="290"/>
      <c r="KIY57" s="290"/>
      <c r="KIZ57" s="290"/>
      <c r="KJA57" s="290"/>
      <c r="KJB57" s="290"/>
      <c r="KJC57" s="290"/>
      <c r="KJD57" s="290"/>
      <c r="KJE57" s="290"/>
      <c r="KJF57" s="290"/>
      <c r="KJG57" s="290"/>
      <c r="KJH57" s="290"/>
      <c r="KJI57" s="290"/>
      <c r="KJJ57" s="290"/>
      <c r="KJK57" s="290"/>
      <c r="KJL57" s="290"/>
      <c r="KJM57" s="290"/>
      <c r="KJN57" s="290"/>
      <c r="KJO57" s="290"/>
      <c r="KJP57" s="290"/>
      <c r="KJQ57" s="290"/>
      <c r="KJR57" s="290"/>
      <c r="KJS57" s="290"/>
      <c r="KJT57" s="290"/>
      <c r="KJU57" s="290"/>
      <c r="KJV57" s="290"/>
      <c r="KJW57" s="290"/>
      <c r="KJX57" s="290"/>
      <c r="KJY57" s="290"/>
      <c r="KJZ57" s="290"/>
      <c r="KKA57" s="290"/>
      <c r="KKB57" s="290"/>
      <c r="KKC57" s="290"/>
      <c r="KKD57" s="290"/>
      <c r="KKE57" s="290"/>
      <c r="KKF57" s="290"/>
      <c r="KKG57" s="290"/>
      <c r="KKH57" s="290"/>
      <c r="KKI57" s="290"/>
      <c r="KKJ57" s="290"/>
      <c r="KKK57" s="290"/>
      <c r="KKL57" s="290"/>
      <c r="KKM57" s="290"/>
      <c r="KKN57" s="290"/>
      <c r="KKO57" s="290"/>
      <c r="KKP57" s="290"/>
      <c r="KKQ57" s="290"/>
      <c r="KKR57" s="290"/>
      <c r="KKS57" s="290"/>
      <c r="KKT57" s="290"/>
      <c r="KKU57" s="290"/>
      <c r="KKV57" s="290"/>
      <c r="KKW57" s="290"/>
      <c r="KKX57" s="290"/>
      <c r="KKY57" s="290"/>
      <c r="KKZ57" s="290"/>
      <c r="KLA57" s="290"/>
      <c r="KLB57" s="290"/>
      <c r="KLC57" s="290"/>
      <c r="KLD57" s="290"/>
      <c r="KLE57" s="290"/>
      <c r="KLF57" s="290"/>
      <c r="KLG57" s="290"/>
      <c r="KLH57" s="290"/>
      <c r="KLI57" s="290"/>
      <c r="KLJ57" s="290"/>
      <c r="KLK57" s="290"/>
      <c r="KLL57" s="290"/>
      <c r="KLM57" s="290"/>
      <c r="KLN57" s="290"/>
      <c r="KLO57" s="290"/>
      <c r="KLP57" s="290"/>
      <c r="KLQ57" s="290"/>
      <c r="KLR57" s="290"/>
      <c r="KLS57" s="290"/>
      <c r="KLT57" s="290"/>
      <c r="KLU57" s="290"/>
      <c r="KLV57" s="290"/>
      <c r="KLW57" s="290"/>
      <c r="KLX57" s="290"/>
      <c r="KLY57" s="290"/>
      <c r="KLZ57" s="290"/>
      <c r="KMA57" s="290"/>
      <c r="KMB57" s="290"/>
      <c r="KMC57" s="290"/>
      <c r="KMD57" s="290"/>
      <c r="KME57" s="290"/>
      <c r="KMF57" s="290"/>
      <c r="KMG57" s="290"/>
      <c r="KMH57" s="290"/>
      <c r="KMI57" s="290"/>
      <c r="KMJ57" s="290"/>
      <c r="KMK57" s="290"/>
      <c r="KML57" s="290"/>
      <c r="KMM57" s="290"/>
      <c r="KMN57" s="290"/>
      <c r="KMO57" s="290"/>
      <c r="KMP57" s="290"/>
      <c r="KMQ57" s="290"/>
      <c r="KMR57" s="290"/>
      <c r="KMS57" s="290"/>
      <c r="KMT57" s="290"/>
      <c r="KMU57" s="290"/>
      <c r="KMV57" s="290"/>
      <c r="KMW57" s="290"/>
      <c r="KMX57" s="290"/>
      <c r="KMY57" s="290"/>
      <c r="KMZ57" s="290"/>
      <c r="KNA57" s="290"/>
      <c r="KNB57" s="290"/>
      <c r="KNC57" s="290"/>
      <c r="KND57" s="290"/>
      <c r="KNE57" s="290"/>
      <c r="KNF57" s="290"/>
      <c r="KNG57" s="290"/>
      <c r="KNH57" s="290"/>
      <c r="KNI57" s="290"/>
      <c r="KNJ57" s="290"/>
      <c r="KNK57" s="290"/>
      <c r="KNL57" s="290"/>
      <c r="KNM57" s="290"/>
      <c r="KNN57" s="290"/>
      <c r="KNO57" s="290"/>
      <c r="KNP57" s="290"/>
      <c r="KNQ57" s="290"/>
      <c r="KNR57" s="290"/>
      <c r="KNS57" s="290"/>
      <c r="KNT57" s="290"/>
      <c r="KNU57" s="290"/>
      <c r="KNV57" s="290"/>
      <c r="KNW57" s="290"/>
      <c r="KNX57" s="290"/>
      <c r="KNY57" s="290"/>
      <c r="KNZ57" s="290"/>
      <c r="KOA57" s="290"/>
      <c r="KOB57" s="290"/>
      <c r="KOC57" s="290"/>
      <c r="KOD57" s="290"/>
      <c r="KOE57" s="290"/>
      <c r="KOF57" s="290"/>
      <c r="KOG57" s="290"/>
      <c r="KOH57" s="290"/>
      <c r="KOI57" s="290"/>
      <c r="KOJ57" s="290"/>
      <c r="KOK57" s="290"/>
      <c r="KOL57" s="290"/>
      <c r="KOM57" s="290"/>
      <c r="KON57" s="290"/>
      <c r="KOO57" s="290"/>
      <c r="KOP57" s="290"/>
      <c r="KOQ57" s="290"/>
      <c r="KOR57" s="290"/>
      <c r="KOS57" s="290"/>
      <c r="KOT57" s="290"/>
      <c r="KOU57" s="290"/>
      <c r="KOV57" s="290"/>
      <c r="KOW57" s="290"/>
      <c r="KOX57" s="290"/>
      <c r="KOY57" s="290"/>
      <c r="KOZ57" s="290"/>
      <c r="KPA57" s="290"/>
      <c r="KPB57" s="290"/>
      <c r="KPC57" s="290"/>
      <c r="KPD57" s="290"/>
      <c r="KPE57" s="290"/>
      <c r="KPF57" s="290"/>
      <c r="KPG57" s="290"/>
      <c r="KPH57" s="290"/>
      <c r="KPI57" s="290"/>
      <c r="KPJ57" s="290"/>
      <c r="KPK57" s="290"/>
      <c r="KPL57" s="290"/>
      <c r="KPM57" s="290"/>
      <c r="KPN57" s="290"/>
      <c r="KPO57" s="290"/>
      <c r="KPP57" s="290"/>
      <c r="KPQ57" s="290"/>
      <c r="KPR57" s="290"/>
      <c r="KPS57" s="290"/>
      <c r="KPT57" s="290"/>
      <c r="KPU57" s="290"/>
      <c r="KPV57" s="290"/>
      <c r="KPW57" s="290"/>
      <c r="KPX57" s="290"/>
      <c r="KPY57" s="290"/>
      <c r="KPZ57" s="290"/>
      <c r="KQA57" s="290"/>
      <c r="KQB57" s="290"/>
      <c r="KQC57" s="290"/>
      <c r="KQD57" s="290"/>
      <c r="KQE57" s="290"/>
      <c r="KQF57" s="290"/>
      <c r="KQG57" s="290"/>
      <c r="KQH57" s="290"/>
      <c r="KQI57" s="290"/>
      <c r="KQJ57" s="290"/>
      <c r="KQK57" s="290"/>
      <c r="KQL57" s="290"/>
      <c r="KQM57" s="290"/>
      <c r="KQN57" s="290"/>
      <c r="KQO57" s="290"/>
      <c r="KQP57" s="290"/>
      <c r="KQQ57" s="290"/>
      <c r="KQR57" s="290"/>
      <c r="KQS57" s="290"/>
      <c r="KQT57" s="290"/>
      <c r="KQU57" s="290"/>
      <c r="KQV57" s="290"/>
      <c r="KQW57" s="290"/>
      <c r="KQX57" s="290"/>
      <c r="KQY57" s="290"/>
      <c r="KQZ57" s="290"/>
      <c r="KRA57" s="290"/>
      <c r="KRB57" s="290"/>
      <c r="KRC57" s="290"/>
      <c r="KRD57" s="290"/>
      <c r="KRE57" s="290"/>
      <c r="KRF57" s="290"/>
      <c r="KRG57" s="290"/>
      <c r="KRH57" s="290"/>
      <c r="KRI57" s="290"/>
      <c r="KRJ57" s="290"/>
      <c r="KRK57" s="290"/>
      <c r="KRL57" s="290"/>
      <c r="KRM57" s="290"/>
      <c r="KRN57" s="290"/>
      <c r="KRO57" s="290"/>
      <c r="KRP57" s="290"/>
      <c r="KRQ57" s="290"/>
      <c r="KRR57" s="290"/>
      <c r="KRS57" s="290"/>
      <c r="KRT57" s="290"/>
      <c r="KRU57" s="290"/>
      <c r="KRV57" s="290"/>
      <c r="KRW57" s="290"/>
      <c r="KRX57" s="290"/>
      <c r="KRY57" s="290"/>
      <c r="KRZ57" s="290"/>
      <c r="KSA57" s="290"/>
      <c r="KSB57" s="290"/>
      <c r="KSC57" s="290"/>
      <c r="KSD57" s="290"/>
      <c r="KSE57" s="290"/>
      <c r="KSF57" s="290"/>
      <c r="KSG57" s="290"/>
      <c r="KSH57" s="290"/>
      <c r="KSI57" s="290"/>
      <c r="KSJ57" s="290"/>
      <c r="KSK57" s="290"/>
      <c r="KSL57" s="290"/>
      <c r="KSM57" s="290"/>
      <c r="KSN57" s="290"/>
      <c r="KSO57" s="290"/>
      <c r="KSP57" s="290"/>
      <c r="KSQ57" s="290"/>
      <c r="KSR57" s="290"/>
      <c r="KSS57" s="290"/>
      <c r="KST57" s="290"/>
      <c r="KSU57" s="290"/>
      <c r="KSV57" s="290"/>
      <c r="KSW57" s="290"/>
      <c r="KSX57" s="290"/>
      <c r="KSY57" s="290"/>
      <c r="KSZ57" s="290"/>
      <c r="KTA57" s="290"/>
      <c r="KTB57" s="290"/>
      <c r="KTC57" s="290"/>
      <c r="KTD57" s="290"/>
      <c r="KTE57" s="290"/>
      <c r="KTF57" s="290"/>
      <c r="KTG57" s="290"/>
      <c r="KTH57" s="290"/>
      <c r="KTI57" s="290"/>
      <c r="KTJ57" s="290"/>
      <c r="KTK57" s="290"/>
      <c r="KTL57" s="290"/>
      <c r="KTM57" s="290"/>
      <c r="KTN57" s="290"/>
      <c r="KTO57" s="290"/>
      <c r="KTP57" s="290"/>
      <c r="KTQ57" s="290"/>
      <c r="KTR57" s="290"/>
      <c r="KTS57" s="290"/>
      <c r="KTT57" s="290"/>
      <c r="KTU57" s="290"/>
      <c r="KTV57" s="290"/>
      <c r="KTW57" s="290"/>
      <c r="KTX57" s="290"/>
      <c r="KTY57" s="290"/>
      <c r="KTZ57" s="290"/>
      <c r="KUA57" s="290"/>
      <c r="KUB57" s="290"/>
      <c r="KUC57" s="290"/>
      <c r="KUD57" s="290"/>
      <c r="KUE57" s="290"/>
      <c r="KUF57" s="290"/>
      <c r="KUG57" s="290"/>
      <c r="KUH57" s="290"/>
      <c r="KUI57" s="290"/>
      <c r="KUJ57" s="290"/>
      <c r="KUK57" s="290"/>
      <c r="KUL57" s="290"/>
      <c r="KUM57" s="290"/>
      <c r="KUN57" s="290"/>
      <c r="KUO57" s="290"/>
      <c r="KUP57" s="290"/>
      <c r="KUQ57" s="290"/>
      <c r="KUR57" s="290"/>
      <c r="KUS57" s="290"/>
      <c r="KUT57" s="290"/>
      <c r="KUU57" s="290"/>
      <c r="KUV57" s="290"/>
      <c r="KUW57" s="290"/>
      <c r="KUX57" s="290"/>
      <c r="KUY57" s="290"/>
      <c r="KUZ57" s="290"/>
      <c r="KVA57" s="290"/>
      <c r="KVB57" s="290"/>
      <c r="KVC57" s="290"/>
      <c r="KVD57" s="290"/>
      <c r="KVE57" s="290"/>
      <c r="KVF57" s="290"/>
      <c r="KVG57" s="290"/>
      <c r="KVH57" s="290"/>
      <c r="KVI57" s="290"/>
      <c r="KVJ57" s="290"/>
      <c r="KVK57" s="290"/>
      <c r="KVL57" s="290"/>
      <c r="KVM57" s="290"/>
      <c r="KVN57" s="290"/>
      <c r="KVO57" s="290"/>
      <c r="KVP57" s="290"/>
      <c r="KVQ57" s="290"/>
      <c r="KVR57" s="290"/>
      <c r="KVS57" s="290"/>
      <c r="KVT57" s="290"/>
      <c r="KVU57" s="290"/>
      <c r="KVV57" s="290"/>
      <c r="KVW57" s="290"/>
      <c r="KVX57" s="290"/>
      <c r="KVY57" s="290"/>
      <c r="KVZ57" s="290"/>
      <c r="KWA57" s="290"/>
      <c r="KWB57" s="290"/>
      <c r="KWC57" s="290"/>
      <c r="KWD57" s="290"/>
      <c r="KWE57" s="290"/>
      <c r="KWF57" s="290"/>
      <c r="KWG57" s="290"/>
      <c r="KWH57" s="290"/>
      <c r="KWI57" s="290"/>
      <c r="KWJ57" s="290"/>
      <c r="KWK57" s="290"/>
      <c r="KWL57" s="290"/>
      <c r="KWM57" s="290"/>
      <c r="KWN57" s="290"/>
      <c r="KWO57" s="290"/>
      <c r="KWP57" s="290"/>
      <c r="KWQ57" s="290"/>
      <c r="KWR57" s="290"/>
      <c r="KWS57" s="290"/>
      <c r="KWT57" s="290"/>
      <c r="KWU57" s="290"/>
      <c r="KWV57" s="290"/>
      <c r="KWW57" s="290"/>
      <c r="KWX57" s="290"/>
      <c r="KWY57" s="290"/>
      <c r="KWZ57" s="290"/>
      <c r="KXA57" s="290"/>
      <c r="KXB57" s="290"/>
      <c r="KXC57" s="290"/>
      <c r="KXD57" s="290"/>
      <c r="KXE57" s="290"/>
      <c r="KXF57" s="290"/>
      <c r="KXG57" s="290"/>
      <c r="KXH57" s="290"/>
      <c r="KXI57" s="290"/>
      <c r="KXJ57" s="290"/>
      <c r="KXK57" s="290"/>
      <c r="KXL57" s="290"/>
      <c r="KXM57" s="290"/>
      <c r="KXN57" s="290"/>
      <c r="KXO57" s="290"/>
      <c r="KXP57" s="290"/>
      <c r="KXQ57" s="290"/>
      <c r="KXR57" s="290"/>
      <c r="KXS57" s="290"/>
      <c r="KXT57" s="290"/>
      <c r="KXU57" s="290"/>
      <c r="KXV57" s="290"/>
      <c r="KXW57" s="290"/>
      <c r="KXX57" s="290"/>
      <c r="KXY57" s="290"/>
      <c r="KXZ57" s="290"/>
      <c r="KYA57" s="290"/>
      <c r="KYB57" s="290"/>
      <c r="KYC57" s="290"/>
      <c r="KYD57" s="290"/>
      <c r="KYE57" s="290"/>
      <c r="KYF57" s="290"/>
      <c r="KYG57" s="290"/>
      <c r="KYH57" s="290"/>
      <c r="KYI57" s="290"/>
      <c r="KYJ57" s="290"/>
      <c r="KYK57" s="290"/>
      <c r="KYL57" s="290"/>
      <c r="KYM57" s="290"/>
      <c r="KYN57" s="290"/>
      <c r="KYO57" s="290"/>
      <c r="KYP57" s="290"/>
      <c r="KYQ57" s="290"/>
      <c r="KYR57" s="290"/>
      <c r="KYS57" s="290"/>
      <c r="KYT57" s="290"/>
      <c r="KYU57" s="290"/>
      <c r="KYV57" s="290"/>
      <c r="KYW57" s="290"/>
      <c r="KYX57" s="290"/>
      <c r="KYY57" s="290"/>
      <c r="KYZ57" s="290"/>
      <c r="KZA57" s="290"/>
      <c r="KZB57" s="290"/>
      <c r="KZC57" s="290"/>
      <c r="KZD57" s="290"/>
      <c r="KZE57" s="290"/>
      <c r="KZF57" s="290"/>
      <c r="KZG57" s="290"/>
      <c r="KZH57" s="290"/>
      <c r="KZI57" s="290"/>
      <c r="KZJ57" s="290"/>
      <c r="KZK57" s="290"/>
      <c r="KZL57" s="290"/>
      <c r="KZM57" s="290"/>
      <c r="KZN57" s="290"/>
      <c r="KZO57" s="290"/>
      <c r="KZP57" s="290"/>
      <c r="KZQ57" s="290"/>
      <c r="KZR57" s="290"/>
      <c r="KZS57" s="290"/>
      <c r="KZT57" s="290"/>
      <c r="KZU57" s="290"/>
      <c r="KZV57" s="290"/>
      <c r="KZW57" s="290"/>
      <c r="KZX57" s="290"/>
      <c r="KZY57" s="290"/>
      <c r="KZZ57" s="290"/>
      <c r="LAA57" s="290"/>
      <c r="LAB57" s="290"/>
      <c r="LAC57" s="290"/>
      <c r="LAD57" s="290"/>
      <c r="LAE57" s="290"/>
      <c r="LAF57" s="290"/>
      <c r="LAG57" s="290"/>
      <c r="LAH57" s="290"/>
      <c r="LAI57" s="290"/>
      <c r="LAJ57" s="290"/>
      <c r="LAK57" s="290"/>
      <c r="LAL57" s="290"/>
      <c r="LAM57" s="290"/>
      <c r="LAN57" s="290"/>
      <c r="LAO57" s="290"/>
      <c r="LAP57" s="290"/>
      <c r="LAQ57" s="290"/>
      <c r="LAR57" s="290"/>
      <c r="LAS57" s="290"/>
      <c r="LAT57" s="290"/>
      <c r="LAU57" s="290"/>
      <c r="LAV57" s="290"/>
      <c r="LAW57" s="290"/>
      <c r="LAX57" s="290"/>
      <c r="LAY57" s="290"/>
      <c r="LAZ57" s="290"/>
      <c r="LBA57" s="290"/>
      <c r="LBB57" s="290"/>
      <c r="LBC57" s="290"/>
      <c r="LBD57" s="290"/>
      <c r="LBE57" s="290"/>
      <c r="LBF57" s="290"/>
      <c r="LBG57" s="290"/>
      <c r="LBH57" s="290"/>
      <c r="LBI57" s="290"/>
      <c r="LBJ57" s="290"/>
      <c r="LBK57" s="290"/>
      <c r="LBL57" s="290"/>
      <c r="LBM57" s="290"/>
      <c r="LBN57" s="290"/>
      <c r="LBO57" s="290"/>
      <c r="LBP57" s="290"/>
      <c r="LBQ57" s="290"/>
      <c r="LBR57" s="290"/>
      <c r="LBS57" s="290"/>
      <c r="LBT57" s="290"/>
      <c r="LBU57" s="290"/>
      <c r="LBV57" s="290"/>
      <c r="LBW57" s="290"/>
      <c r="LBX57" s="290"/>
      <c r="LBY57" s="290"/>
      <c r="LBZ57" s="290"/>
      <c r="LCA57" s="290"/>
    </row>
    <row r="58" spans="1:8191" ht="15" customHeight="1" x14ac:dyDescent="0.25">
      <c r="B58" s="262" t="s">
        <v>178</v>
      </c>
      <c r="C58" s="60"/>
      <c r="D58" s="60"/>
      <c r="E58" s="283"/>
      <c r="F58" s="283"/>
      <c r="G58" s="206"/>
      <c r="H58" s="265"/>
      <c r="I58" s="290"/>
      <c r="J58" s="290"/>
      <c r="K58" s="290"/>
      <c r="L58" s="290"/>
      <c r="M58" s="290"/>
      <c r="N58" s="290"/>
      <c r="O58" s="290"/>
      <c r="P58" s="290"/>
      <c r="Q58" s="290"/>
      <c r="R58" s="290"/>
      <c r="S58" s="290"/>
      <c r="T58" s="290"/>
      <c r="U58" s="290"/>
      <c r="V58" s="290"/>
      <c r="W58" s="290"/>
      <c r="X58" s="290"/>
      <c r="Y58" s="290"/>
      <c r="Z58" s="290"/>
      <c r="AA58" s="290"/>
      <c r="AB58" s="290"/>
      <c r="AC58" s="290"/>
      <c r="AD58" s="290"/>
      <c r="AE58" s="290"/>
      <c r="AF58" s="290"/>
      <c r="AG58" s="290"/>
      <c r="AH58" s="290"/>
      <c r="AI58" s="290"/>
      <c r="AJ58" s="290"/>
      <c r="AK58" s="290"/>
      <c r="AL58" s="290"/>
      <c r="AM58" s="290"/>
      <c r="AN58" s="290"/>
      <c r="AO58" s="290"/>
      <c r="AP58" s="290"/>
      <c r="AQ58" s="290"/>
      <c r="AR58" s="290"/>
      <c r="AS58" s="290"/>
      <c r="AT58" s="290"/>
      <c r="AU58" s="290"/>
      <c r="AV58" s="290"/>
      <c r="AW58" s="290"/>
      <c r="AX58" s="290"/>
      <c r="AY58" s="290"/>
      <c r="AZ58" s="290"/>
      <c r="BA58" s="290"/>
      <c r="BB58" s="290"/>
      <c r="BC58" s="290"/>
      <c r="BD58" s="290"/>
      <c r="BE58" s="290"/>
      <c r="BF58" s="290"/>
      <c r="BG58" s="290"/>
      <c r="BH58" s="290"/>
      <c r="BI58" s="290"/>
      <c r="BJ58" s="290"/>
      <c r="BK58" s="290"/>
      <c r="BL58" s="290"/>
      <c r="BM58" s="290"/>
      <c r="BN58" s="290"/>
      <c r="BO58" s="290"/>
      <c r="BP58" s="290"/>
      <c r="BQ58" s="290"/>
      <c r="BR58" s="290"/>
      <c r="BS58" s="290"/>
      <c r="BT58" s="290"/>
      <c r="BU58" s="290"/>
      <c r="BV58" s="290"/>
      <c r="BW58" s="290"/>
      <c r="BX58" s="290"/>
      <c r="BY58" s="290"/>
      <c r="BZ58" s="290"/>
      <c r="CA58" s="290"/>
      <c r="CB58" s="290"/>
      <c r="CC58" s="290"/>
      <c r="CD58" s="290"/>
      <c r="CE58" s="290"/>
      <c r="CF58" s="290"/>
      <c r="CG58" s="290"/>
      <c r="CH58" s="290"/>
      <c r="CI58" s="290"/>
      <c r="CJ58" s="290"/>
      <c r="CK58" s="290"/>
      <c r="CL58" s="290"/>
      <c r="CM58" s="290"/>
      <c r="CN58" s="290"/>
      <c r="CO58" s="290"/>
      <c r="CP58" s="290"/>
      <c r="CQ58" s="290"/>
      <c r="CR58" s="290"/>
      <c r="CS58" s="290"/>
      <c r="CT58" s="290"/>
      <c r="CU58" s="290"/>
      <c r="CV58" s="290"/>
      <c r="CW58" s="290"/>
      <c r="CX58" s="290"/>
      <c r="CY58" s="290"/>
      <c r="CZ58" s="290"/>
      <c r="DA58" s="290"/>
      <c r="DB58" s="290"/>
      <c r="DC58" s="290"/>
      <c r="DD58" s="290"/>
      <c r="DE58" s="290"/>
      <c r="DF58" s="290"/>
      <c r="DG58" s="290"/>
      <c r="DH58" s="290"/>
      <c r="DI58" s="290"/>
      <c r="DJ58" s="290"/>
      <c r="DK58" s="290"/>
      <c r="DL58" s="290"/>
      <c r="DM58" s="290"/>
      <c r="DN58" s="290"/>
      <c r="DO58" s="290"/>
      <c r="DP58" s="290"/>
      <c r="DQ58" s="290"/>
      <c r="DR58" s="290"/>
      <c r="DS58" s="290"/>
      <c r="DT58" s="290"/>
      <c r="DU58" s="290"/>
      <c r="DV58" s="290"/>
      <c r="DW58" s="290"/>
      <c r="DX58" s="290"/>
      <c r="DY58" s="290"/>
      <c r="DZ58" s="290"/>
      <c r="EA58" s="290"/>
      <c r="EB58" s="290"/>
      <c r="EC58" s="290"/>
      <c r="ED58" s="290"/>
      <c r="EE58" s="290"/>
      <c r="EF58" s="290"/>
      <c r="EG58" s="290"/>
      <c r="EH58" s="290"/>
      <c r="EI58" s="290"/>
      <c r="EJ58" s="290"/>
      <c r="EK58" s="290"/>
      <c r="EL58" s="290"/>
      <c r="EM58" s="290"/>
      <c r="EN58" s="290"/>
      <c r="EO58" s="290"/>
      <c r="EP58" s="290"/>
      <c r="EQ58" s="290"/>
      <c r="ER58" s="290"/>
      <c r="ES58" s="290"/>
      <c r="ET58" s="290"/>
      <c r="EU58" s="290"/>
      <c r="EV58" s="290"/>
      <c r="EW58" s="290"/>
      <c r="EX58" s="290"/>
      <c r="EY58" s="290"/>
      <c r="EZ58" s="290"/>
      <c r="FA58" s="290"/>
      <c r="FB58" s="290"/>
      <c r="FC58" s="290"/>
      <c r="FD58" s="290"/>
      <c r="FE58" s="290"/>
      <c r="FF58" s="290"/>
      <c r="FG58" s="290"/>
      <c r="FH58" s="290"/>
      <c r="FI58" s="290"/>
      <c r="FJ58" s="290"/>
      <c r="FK58" s="290"/>
      <c r="FL58" s="290"/>
      <c r="FM58" s="290"/>
      <c r="FN58" s="290"/>
      <c r="FO58" s="290"/>
      <c r="FP58" s="290"/>
      <c r="FQ58" s="290"/>
      <c r="FR58" s="290"/>
      <c r="FS58" s="290"/>
      <c r="FT58" s="290"/>
      <c r="FU58" s="290"/>
      <c r="FV58" s="290"/>
      <c r="FW58" s="290"/>
      <c r="FX58" s="290"/>
      <c r="FY58" s="290"/>
      <c r="FZ58" s="290"/>
      <c r="GA58" s="290"/>
      <c r="GB58" s="290"/>
      <c r="GC58" s="290"/>
      <c r="GD58" s="290"/>
      <c r="GE58" s="290"/>
      <c r="GF58" s="290"/>
      <c r="GG58" s="290"/>
      <c r="GH58" s="290"/>
      <c r="GI58" s="290"/>
      <c r="GJ58" s="290"/>
      <c r="GK58" s="290"/>
      <c r="GL58" s="290"/>
      <c r="GM58" s="290"/>
      <c r="GN58" s="290"/>
      <c r="GO58" s="290"/>
      <c r="GP58" s="290"/>
      <c r="GQ58" s="290"/>
      <c r="GR58" s="290"/>
      <c r="GS58" s="290"/>
      <c r="GT58" s="290"/>
      <c r="GU58" s="290"/>
      <c r="GV58" s="290"/>
      <c r="GW58" s="290"/>
      <c r="GX58" s="290"/>
      <c r="GY58" s="290"/>
      <c r="GZ58" s="290"/>
      <c r="HA58" s="290"/>
      <c r="HB58" s="290"/>
      <c r="HC58" s="290"/>
      <c r="HD58" s="290"/>
      <c r="HE58" s="290"/>
      <c r="HF58" s="290"/>
      <c r="HG58" s="290"/>
      <c r="HH58" s="290"/>
      <c r="HI58" s="290"/>
      <c r="HJ58" s="290"/>
      <c r="HK58" s="290"/>
      <c r="HL58" s="290"/>
      <c r="HM58" s="290"/>
      <c r="HN58" s="290"/>
      <c r="HO58" s="290"/>
      <c r="HP58" s="290"/>
      <c r="HQ58" s="290"/>
      <c r="HR58" s="290"/>
      <c r="HS58" s="290"/>
      <c r="HT58" s="290"/>
      <c r="HU58" s="290"/>
      <c r="HV58" s="290"/>
      <c r="HW58" s="290"/>
      <c r="HX58" s="290"/>
      <c r="HY58" s="290"/>
      <c r="HZ58" s="290"/>
      <c r="IA58" s="290"/>
      <c r="IB58" s="290"/>
      <c r="IC58" s="290"/>
      <c r="ID58" s="290"/>
      <c r="IE58" s="290"/>
      <c r="IF58" s="290"/>
      <c r="IG58" s="290"/>
      <c r="IH58" s="290"/>
      <c r="II58" s="290"/>
      <c r="IJ58" s="290"/>
      <c r="IK58" s="290"/>
      <c r="IL58" s="290"/>
      <c r="IM58" s="290"/>
      <c r="IN58" s="290"/>
      <c r="IO58" s="290"/>
      <c r="IP58" s="290"/>
      <c r="IQ58" s="290"/>
      <c r="IR58" s="290"/>
      <c r="IS58" s="290"/>
      <c r="IT58" s="290"/>
      <c r="IU58" s="290"/>
      <c r="IV58" s="290"/>
      <c r="IW58" s="290"/>
      <c r="IX58" s="290"/>
      <c r="IY58" s="290"/>
      <c r="IZ58" s="290"/>
      <c r="JA58" s="290"/>
      <c r="JB58" s="290"/>
      <c r="JC58" s="290"/>
      <c r="JD58" s="290"/>
      <c r="JE58" s="290"/>
      <c r="JF58" s="290"/>
      <c r="JG58" s="290"/>
      <c r="JH58" s="290"/>
      <c r="JI58" s="290"/>
      <c r="JJ58" s="290"/>
      <c r="JK58" s="290"/>
      <c r="JL58" s="290"/>
      <c r="JM58" s="290"/>
      <c r="JN58" s="290"/>
      <c r="JO58" s="290"/>
      <c r="JP58" s="290"/>
      <c r="JQ58" s="290"/>
      <c r="JR58" s="290"/>
      <c r="JS58" s="290"/>
      <c r="JT58" s="290"/>
      <c r="JU58" s="290"/>
      <c r="JV58" s="290"/>
      <c r="JW58" s="290"/>
      <c r="JX58" s="290"/>
      <c r="JY58" s="290"/>
      <c r="JZ58" s="290"/>
      <c r="KA58" s="290"/>
      <c r="KB58" s="290"/>
      <c r="KC58" s="290"/>
      <c r="KD58" s="290"/>
      <c r="KE58" s="290"/>
      <c r="KF58" s="290"/>
      <c r="KG58" s="290"/>
      <c r="KH58" s="290"/>
      <c r="KI58" s="290"/>
      <c r="KJ58" s="290"/>
      <c r="KK58" s="290"/>
      <c r="KL58" s="290"/>
      <c r="KM58" s="290"/>
      <c r="KN58" s="290"/>
      <c r="KO58" s="290"/>
      <c r="KP58" s="290"/>
      <c r="KQ58" s="290"/>
      <c r="KR58" s="290"/>
      <c r="KS58" s="290"/>
      <c r="KT58" s="290"/>
      <c r="KU58" s="290"/>
      <c r="KV58" s="290"/>
      <c r="KW58" s="290"/>
      <c r="KX58" s="290"/>
      <c r="KY58" s="290"/>
      <c r="KZ58" s="290"/>
      <c r="LA58" s="290"/>
      <c r="LB58" s="290"/>
      <c r="LC58" s="290"/>
      <c r="LD58" s="290"/>
      <c r="LE58" s="290"/>
      <c r="LF58" s="290"/>
      <c r="LG58" s="290"/>
      <c r="LH58" s="290"/>
      <c r="LI58" s="290"/>
      <c r="LJ58" s="290"/>
      <c r="LK58" s="290"/>
      <c r="LL58" s="290"/>
      <c r="LM58" s="290"/>
      <c r="LN58" s="290"/>
      <c r="LO58" s="290"/>
      <c r="LP58" s="290"/>
      <c r="LQ58" s="290"/>
      <c r="LR58" s="290"/>
      <c r="LS58" s="290"/>
      <c r="LT58" s="290"/>
      <c r="LU58" s="290"/>
      <c r="LV58" s="290"/>
      <c r="LW58" s="290"/>
      <c r="LX58" s="290"/>
      <c r="LY58" s="290"/>
      <c r="LZ58" s="290"/>
      <c r="MA58" s="290"/>
      <c r="MB58" s="290"/>
      <c r="MC58" s="290"/>
      <c r="MD58" s="290"/>
      <c r="ME58" s="290"/>
      <c r="MF58" s="290"/>
      <c r="MG58" s="290"/>
      <c r="MH58" s="290"/>
      <c r="MI58" s="290"/>
      <c r="MJ58" s="290"/>
      <c r="MK58" s="290"/>
      <c r="ML58" s="290"/>
      <c r="MM58" s="290"/>
      <c r="MN58" s="290"/>
      <c r="MO58" s="290"/>
      <c r="MP58" s="290"/>
      <c r="MQ58" s="290"/>
      <c r="MR58" s="290"/>
      <c r="MS58" s="290"/>
      <c r="MT58" s="290"/>
      <c r="MU58" s="290"/>
      <c r="MV58" s="290"/>
      <c r="MW58" s="290"/>
      <c r="MX58" s="290"/>
      <c r="MY58" s="290"/>
      <c r="MZ58" s="290"/>
      <c r="NA58" s="290"/>
      <c r="NB58" s="290"/>
      <c r="NC58" s="290"/>
      <c r="ND58" s="290"/>
      <c r="NE58" s="290"/>
      <c r="NF58" s="290"/>
      <c r="NG58" s="290"/>
      <c r="NH58" s="290"/>
      <c r="NI58" s="290"/>
      <c r="NJ58" s="290"/>
      <c r="NK58" s="290"/>
      <c r="NL58" s="290"/>
      <c r="NM58" s="290"/>
      <c r="NN58" s="290"/>
      <c r="NO58" s="290"/>
      <c r="NP58" s="290"/>
      <c r="NQ58" s="290"/>
      <c r="NR58" s="290"/>
      <c r="NS58" s="290"/>
      <c r="NT58" s="290"/>
      <c r="NU58" s="290"/>
      <c r="NV58" s="290"/>
      <c r="NW58" s="290"/>
      <c r="NX58" s="290"/>
      <c r="NY58" s="290"/>
      <c r="NZ58" s="290"/>
      <c r="OA58" s="290"/>
      <c r="OB58" s="290"/>
      <c r="OC58" s="290"/>
      <c r="OD58" s="290"/>
      <c r="OE58" s="290"/>
      <c r="OF58" s="290"/>
      <c r="OG58" s="290"/>
      <c r="OH58" s="290"/>
      <c r="OI58" s="290"/>
      <c r="OJ58" s="290"/>
      <c r="OK58" s="290"/>
      <c r="OL58" s="290"/>
      <c r="OM58" s="290"/>
      <c r="ON58" s="290"/>
      <c r="OO58" s="290"/>
      <c r="OP58" s="290"/>
      <c r="OQ58" s="290"/>
      <c r="OR58" s="290"/>
      <c r="OS58" s="290"/>
      <c r="OT58" s="290"/>
      <c r="OU58" s="290"/>
      <c r="OV58" s="290"/>
      <c r="OW58" s="290"/>
      <c r="OX58" s="290"/>
      <c r="OY58" s="290"/>
      <c r="OZ58" s="290"/>
      <c r="PA58" s="290"/>
      <c r="PB58" s="290"/>
      <c r="PC58" s="290"/>
      <c r="PD58" s="290"/>
      <c r="PE58" s="290"/>
      <c r="PF58" s="290"/>
      <c r="PG58" s="290"/>
      <c r="PH58" s="290"/>
      <c r="PI58" s="290"/>
      <c r="PJ58" s="290"/>
      <c r="PK58" s="290"/>
      <c r="PL58" s="290"/>
      <c r="PM58" s="290"/>
      <c r="PN58" s="290"/>
      <c r="PO58" s="290"/>
      <c r="PP58" s="290"/>
      <c r="PQ58" s="290"/>
      <c r="PR58" s="290"/>
      <c r="PS58" s="290"/>
      <c r="PT58" s="290"/>
      <c r="PU58" s="290"/>
      <c r="PV58" s="290"/>
      <c r="PW58" s="290"/>
      <c r="PX58" s="290"/>
      <c r="PY58" s="290"/>
      <c r="PZ58" s="290"/>
      <c r="QA58" s="290"/>
      <c r="QB58" s="290"/>
      <c r="QC58" s="290"/>
      <c r="QD58" s="290"/>
      <c r="QE58" s="290"/>
      <c r="QF58" s="290"/>
      <c r="QG58" s="290"/>
      <c r="QH58" s="290"/>
      <c r="QI58" s="290"/>
      <c r="QJ58" s="290"/>
      <c r="QK58" s="290"/>
      <c r="QL58" s="290"/>
      <c r="QM58" s="290"/>
      <c r="QN58" s="290"/>
      <c r="QO58" s="290"/>
      <c r="QP58" s="290"/>
      <c r="QQ58" s="290"/>
      <c r="QR58" s="290"/>
      <c r="QS58" s="290"/>
      <c r="QT58" s="290"/>
      <c r="QU58" s="290"/>
      <c r="QV58" s="290"/>
      <c r="QW58" s="290"/>
      <c r="QX58" s="290"/>
      <c r="QY58" s="290"/>
      <c r="QZ58" s="290"/>
      <c r="RA58" s="290"/>
      <c r="RB58" s="290"/>
      <c r="RC58" s="290"/>
      <c r="RD58" s="290"/>
      <c r="RE58" s="290"/>
      <c r="RF58" s="290"/>
      <c r="RG58" s="290"/>
      <c r="RH58" s="290"/>
      <c r="RI58" s="290"/>
      <c r="RJ58" s="290"/>
      <c r="RK58" s="290"/>
      <c r="RL58" s="290"/>
      <c r="RM58" s="290"/>
      <c r="RN58" s="290"/>
      <c r="RO58" s="290"/>
      <c r="RP58" s="290"/>
      <c r="RQ58" s="290"/>
      <c r="RR58" s="290"/>
      <c r="RS58" s="290"/>
      <c r="RT58" s="290"/>
      <c r="RU58" s="290"/>
      <c r="RV58" s="290"/>
      <c r="RW58" s="290"/>
      <c r="RX58" s="290"/>
      <c r="RY58" s="290"/>
      <c r="RZ58" s="290"/>
      <c r="SA58" s="290"/>
      <c r="SB58" s="290"/>
      <c r="SC58" s="290"/>
      <c r="SD58" s="290"/>
      <c r="SE58" s="290"/>
      <c r="SF58" s="290"/>
      <c r="SG58" s="290"/>
      <c r="SH58" s="290"/>
      <c r="SI58" s="290"/>
      <c r="SJ58" s="290"/>
      <c r="SK58" s="290"/>
      <c r="SL58" s="290"/>
      <c r="SM58" s="290"/>
      <c r="SN58" s="290"/>
      <c r="SO58" s="290"/>
      <c r="SP58" s="290"/>
      <c r="SQ58" s="290"/>
      <c r="SR58" s="290"/>
      <c r="SS58" s="290"/>
      <c r="ST58" s="290"/>
      <c r="SU58" s="290"/>
      <c r="SV58" s="290"/>
      <c r="SW58" s="290"/>
      <c r="SX58" s="290"/>
      <c r="SY58" s="290"/>
      <c r="SZ58" s="290"/>
      <c r="TA58" s="290"/>
      <c r="TB58" s="290"/>
      <c r="TC58" s="290"/>
      <c r="TD58" s="290"/>
      <c r="TE58" s="290"/>
      <c r="TF58" s="290"/>
      <c r="TG58" s="290"/>
      <c r="TH58" s="290"/>
      <c r="TI58" s="290"/>
      <c r="TJ58" s="290"/>
      <c r="TK58" s="290"/>
      <c r="TL58" s="290"/>
      <c r="TM58" s="290"/>
      <c r="TN58" s="290"/>
      <c r="TO58" s="290"/>
      <c r="TP58" s="290"/>
      <c r="TQ58" s="290"/>
      <c r="TR58" s="290"/>
      <c r="TS58" s="290"/>
      <c r="TT58" s="290"/>
      <c r="TU58" s="290"/>
      <c r="TV58" s="290"/>
      <c r="TW58" s="290"/>
      <c r="TX58" s="290"/>
      <c r="TY58" s="290"/>
      <c r="TZ58" s="290"/>
      <c r="UA58" s="290"/>
      <c r="UB58" s="290"/>
      <c r="UC58" s="290"/>
      <c r="UD58" s="290"/>
      <c r="UE58" s="290"/>
      <c r="UF58" s="290"/>
      <c r="UG58" s="290"/>
      <c r="UH58" s="290"/>
      <c r="UI58" s="290"/>
      <c r="UJ58" s="290"/>
      <c r="UK58" s="290"/>
      <c r="UL58" s="290"/>
      <c r="UM58" s="290"/>
      <c r="UN58" s="290"/>
      <c r="UO58" s="290"/>
      <c r="UP58" s="290"/>
      <c r="UQ58" s="290"/>
      <c r="UR58" s="290"/>
      <c r="US58" s="290"/>
      <c r="UT58" s="290"/>
      <c r="UU58" s="290"/>
      <c r="UV58" s="290"/>
      <c r="UW58" s="290"/>
      <c r="UX58" s="290"/>
      <c r="UY58" s="290"/>
      <c r="UZ58" s="290"/>
      <c r="VA58" s="290"/>
      <c r="VB58" s="290"/>
      <c r="VC58" s="290"/>
      <c r="VD58" s="290"/>
      <c r="VE58" s="290"/>
      <c r="VF58" s="290"/>
      <c r="VG58" s="290"/>
      <c r="VH58" s="290"/>
      <c r="VI58" s="290"/>
      <c r="VJ58" s="290"/>
      <c r="VK58" s="290"/>
      <c r="VL58" s="290"/>
      <c r="VM58" s="290"/>
      <c r="VN58" s="290"/>
      <c r="VO58" s="290"/>
      <c r="VP58" s="290"/>
      <c r="VQ58" s="290"/>
      <c r="VR58" s="290"/>
      <c r="VS58" s="290"/>
      <c r="VT58" s="290"/>
      <c r="VU58" s="290"/>
      <c r="VV58" s="290"/>
      <c r="VW58" s="290"/>
      <c r="VX58" s="290"/>
      <c r="VY58" s="290"/>
      <c r="VZ58" s="290"/>
      <c r="WA58" s="290"/>
      <c r="WB58" s="290"/>
      <c r="WC58" s="290"/>
      <c r="WD58" s="290"/>
      <c r="WE58" s="290"/>
      <c r="WF58" s="290"/>
      <c r="WG58" s="290"/>
      <c r="WH58" s="290"/>
      <c r="WI58" s="290"/>
      <c r="WJ58" s="290"/>
      <c r="WK58" s="290"/>
      <c r="WL58" s="290"/>
      <c r="WM58" s="290"/>
      <c r="WN58" s="290"/>
      <c r="WO58" s="290"/>
      <c r="WP58" s="290"/>
      <c r="WQ58" s="290"/>
      <c r="WR58" s="290"/>
      <c r="WS58" s="290"/>
      <c r="WT58" s="290"/>
      <c r="WU58" s="290"/>
      <c r="WV58" s="290"/>
      <c r="WW58" s="290"/>
      <c r="WX58" s="290"/>
      <c r="WY58" s="290"/>
      <c r="WZ58" s="290"/>
      <c r="XA58" s="290"/>
      <c r="XB58" s="290"/>
      <c r="XC58" s="290"/>
      <c r="XD58" s="290"/>
      <c r="XE58" s="290"/>
      <c r="XF58" s="290"/>
      <c r="XG58" s="290"/>
      <c r="XH58" s="290"/>
      <c r="XI58" s="290"/>
      <c r="XJ58" s="290"/>
      <c r="XK58" s="290"/>
      <c r="XL58" s="290"/>
      <c r="XM58" s="290"/>
      <c r="XN58" s="290"/>
      <c r="XO58" s="290"/>
      <c r="XP58" s="290"/>
      <c r="XQ58" s="290"/>
      <c r="XR58" s="290"/>
      <c r="XS58" s="290"/>
      <c r="XT58" s="290"/>
      <c r="XU58" s="290"/>
      <c r="XV58" s="290"/>
      <c r="XW58" s="290"/>
      <c r="XX58" s="290"/>
      <c r="XY58" s="290"/>
      <c r="XZ58" s="290"/>
      <c r="YA58" s="290"/>
      <c r="YB58" s="290"/>
      <c r="YC58" s="290"/>
      <c r="YD58" s="290"/>
      <c r="YE58" s="290"/>
      <c r="YF58" s="290"/>
      <c r="YG58" s="290"/>
      <c r="YH58" s="290"/>
      <c r="YI58" s="290"/>
      <c r="YJ58" s="290"/>
      <c r="YK58" s="290"/>
      <c r="YL58" s="290"/>
      <c r="YM58" s="290"/>
      <c r="YN58" s="290"/>
      <c r="YO58" s="290"/>
      <c r="YP58" s="290"/>
      <c r="YQ58" s="290"/>
      <c r="YR58" s="290"/>
      <c r="YS58" s="290"/>
      <c r="YT58" s="290"/>
      <c r="YU58" s="290"/>
      <c r="YV58" s="290"/>
      <c r="YW58" s="290"/>
      <c r="YX58" s="290"/>
      <c r="YY58" s="290"/>
      <c r="YZ58" s="290"/>
      <c r="ZA58" s="290"/>
      <c r="ZB58" s="290"/>
      <c r="ZC58" s="290"/>
      <c r="ZD58" s="290"/>
      <c r="ZE58" s="290"/>
      <c r="ZF58" s="290"/>
      <c r="ZG58" s="290"/>
      <c r="ZH58" s="290"/>
      <c r="ZI58" s="290"/>
      <c r="ZJ58" s="290"/>
      <c r="ZK58" s="290"/>
      <c r="ZL58" s="290"/>
      <c r="ZM58" s="290"/>
      <c r="ZN58" s="290"/>
      <c r="ZO58" s="290"/>
      <c r="ZP58" s="290"/>
      <c r="ZQ58" s="290"/>
      <c r="ZR58" s="290"/>
      <c r="ZS58" s="290"/>
      <c r="ZT58" s="290"/>
      <c r="ZU58" s="290"/>
      <c r="ZV58" s="290"/>
      <c r="ZW58" s="290"/>
      <c r="ZX58" s="290"/>
      <c r="ZY58" s="290"/>
      <c r="ZZ58" s="290"/>
      <c r="AAA58" s="290"/>
      <c r="AAB58" s="290"/>
      <c r="AAC58" s="290"/>
      <c r="AAD58" s="290"/>
      <c r="AAE58" s="290"/>
      <c r="AAF58" s="290"/>
      <c r="AAG58" s="290"/>
      <c r="AAH58" s="290"/>
      <c r="AAI58" s="290"/>
      <c r="AAJ58" s="290"/>
      <c r="AAK58" s="290"/>
      <c r="AAL58" s="290"/>
      <c r="AAM58" s="290"/>
      <c r="AAN58" s="290"/>
      <c r="AAO58" s="290"/>
      <c r="AAP58" s="290"/>
      <c r="AAQ58" s="290"/>
      <c r="AAR58" s="290"/>
      <c r="AAS58" s="290"/>
      <c r="AAT58" s="290"/>
      <c r="AAU58" s="290"/>
      <c r="AAV58" s="290"/>
      <c r="AAW58" s="290"/>
      <c r="AAX58" s="290"/>
      <c r="AAY58" s="290"/>
      <c r="AAZ58" s="290"/>
      <c r="ABA58" s="290"/>
      <c r="ABB58" s="290"/>
      <c r="ABC58" s="290"/>
      <c r="ABD58" s="290"/>
      <c r="ABE58" s="290"/>
      <c r="ABF58" s="290"/>
      <c r="ABG58" s="290"/>
      <c r="ABH58" s="290"/>
      <c r="ABI58" s="290"/>
      <c r="ABJ58" s="290"/>
      <c r="ABK58" s="290"/>
      <c r="ABL58" s="290"/>
      <c r="ABM58" s="290"/>
      <c r="ABN58" s="290"/>
      <c r="ABO58" s="290"/>
      <c r="ABP58" s="290"/>
      <c r="ABQ58" s="290"/>
      <c r="ABR58" s="290"/>
      <c r="ABS58" s="290"/>
      <c r="ABT58" s="290"/>
      <c r="ABU58" s="290"/>
      <c r="ABV58" s="290"/>
      <c r="ABW58" s="290"/>
      <c r="ABX58" s="290"/>
      <c r="ABY58" s="290"/>
      <c r="ABZ58" s="290"/>
      <c r="ACA58" s="290"/>
      <c r="ACB58" s="290"/>
      <c r="ACC58" s="290"/>
      <c r="ACD58" s="290"/>
      <c r="ACE58" s="290"/>
      <c r="ACF58" s="290"/>
      <c r="ACG58" s="290"/>
      <c r="ACH58" s="290"/>
      <c r="ACI58" s="290"/>
      <c r="ACJ58" s="290"/>
      <c r="ACK58" s="290"/>
      <c r="ACL58" s="290"/>
      <c r="ACM58" s="290"/>
      <c r="ACN58" s="290"/>
      <c r="ACO58" s="290"/>
      <c r="ACP58" s="290"/>
      <c r="ACQ58" s="290"/>
      <c r="ACR58" s="290"/>
      <c r="ACS58" s="290"/>
      <c r="ACT58" s="290"/>
      <c r="ACU58" s="290"/>
      <c r="ACV58" s="290"/>
      <c r="ACW58" s="290"/>
      <c r="ACX58" s="290"/>
      <c r="ACY58" s="290"/>
      <c r="ACZ58" s="290"/>
      <c r="ADA58" s="290"/>
      <c r="ADB58" s="290"/>
      <c r="ADC58" s="290"/>
      <c r="ADD58" s="290"/>
      <c r="ADE58" s="290"/>
      <c r="ADF58" s="290"/>
      <c r="ADG58" s="290"/>
      <c r="ADH58" s="290"/>
      <c r="ADI58" s="290"/>
      <c r="ADJ58" s="290"/>
      <c r="ADK58" s="290"/>
      <c r="ADL58" s="290"/>
      <c r="ADM58" s="290"/>
      <c r="ADN58" s="290"/>
      <c r="ADO58" s="290"/>
      <c r="ADP58" s="290"/>
      <c r="ADQ58" s="290"/>
      <c r="ADR58" s="290"/>
      <c r="ADS58" s="290"/>
      <c r="ADT58" s="290"/>
      <c r="ADU58" s="290"/>
      <c r="ADV58" s="290"/>
      <c r="ADW58" s="290"/>
      <c r="ADX58" s="290"/>
      <c r="ADY58" s="290"/>
      <c r="ADZ58" s="290"/>
      <c r="AEA58" s="290"/>
      <c r="AEB58" s="290"/>
      <c r="AEC58" s="290"/>
      <c r="AED58" s="290"/>
      <c r="AEE58" s="290"/>
      <c r="AEF58" s="290"/>
      <c r="AEG58" s="290"/>
      <c r="AEH58" s="290"/>
      <c r="AEI58" s="290"/>
      <c r="AEJ58" s="290"/>
      <c r="AEK58" s="290"/>
      <c r="AEL58" s="290"/>
      <c r="AEM58" s="290"/>
      <c r="AEN58" s="290"/>
      <c r="AEO58" s="290"/>
      <c r="AEP58" s="290"/>
      <c r="AEQ58" s="290"/>
      <c r="AER58" s="290"/>
      <c r="AES58" s="290"/>
      <c r="AET58" s="290"/>
      <c r="AEU58" s="290"/>
      <c r="AEV58" s="290"/>
      <c r="AEW58" s="290"/>
      <c r="AEX58" s="290"/>
      <c r="AEY58" s="290"/>
      <c r="AEZ58" s="290"/>
      <c r="AFA58" s="290"/>
      <c r="AFB58" s="290"/>
      <c r="AFC58" s="290"/>
      <c r="AFD58" s="290"/>
      <c r="AFE58" s="290"/>
      <c r="AFF58" s="290"/>
      <c r="AFG58" s="290"/>
      <c r="AFH58" s="290"/>
      <c r="AFI58" s="290"/>
      <c r="AFJ58" s="290"/>
      <c r="AFK58" s="290"/>
      <c r="AFL58" s="290"/>
      <c r="AFM58" s="290"/>
      <c r="AFN58" s="290"/>
      <c r="AFO58" s="290"/>
      <c r="AFP58" s="290"/>
      <c r="AFQ58" s="290"/>
      <c r="AFR58" s="290"/>
      <c r="AFS58" s="290"/>
      <c r="AFT58" s="290"/>
      <c r="AFU58" s="290"/>
      <c r="AFV58" s="290"/>
      <c r="AFW58" s="290"/>
      <c r="AFX58" s="290"/>
      <c r="AFY58" s="290"/>
      <c r="AFZ58" s="290"/>
      <c r="AGA58" s="290"/>
      <c r="AGB58" s="290"/>
      <c r="AGC58" s="290"/>
      <c r="AGD58" s="290"/>
      <c r="AGE58" s="290"/>
      <c r="AGF58" s="290"/>
      <c r="AGG58" s="290"/>
      <c r="AGH58" s="290"/>
      <c r="AGI58" s="290"/>
      <c r="AGJ58" s="290"/>
      <c r="AGK58" s="290"/>
      <c r="AGL58" s="290"/>
      <c r="AGM58" s="290"/>
      <c r="AGN58" s="290"/>
      <c r="AGO58" s="290"/>
      <c r="AGP58" s="290"/>
      <c r="AGQ58" s="290"/>
      <c r="AGR58" s="290"/>
      <c r="AGS58" s="290"/>
      <c r="AGT58" s="290"/>
      <c r="AGU58" s="290"/>
      <c r="AGV58" s="290"/>
      <c r="AGW58" s="290"/>
      <c r="AGX58" s="290"/>
      <c r="AGY58" s="290"/>
      <c r="AGZ58" s="290"/>
      <c r="AHA58" s="290"/>
      <c r="AHB58" s="290"/>
      <c r="AHC58" s="290"/>
      <c r="AHD58" s="290"/>
      <c r="AHE58" s="290"/>
      <c r="AHF58" s="290"/>
      <c r="AHG58" s="290"/>
      <c r="AHH58" s="290"/>
      <c r="AHI58" s="290"/>
      <c r="AHJ58" s="290"/>
      <c r="AHK58" s="290"/>
      <c r="AHL58" s="290"/>
      <c r="AHM58" s="290"/>
      <c r="AHN58" s="290"/>
      <c r="AHO58" s="290"/>
      <c r="AHP58" s="290"/>
      <c r="AHQ58" s="290"/>
      <c r="AHR58" s="290"/>
      <c r="AHS58" s="290"/>
      <c r="AHT58" s="290"/>
      <c r="AHU58" s="290"/>
      <c r="AHV58" s="290"/>
      <c r="AHW58" s="290"/>
      <c r="AHX58" s="290"/>
      <c r="AHY58" s="290"/>
      <c r="AHZ58" s="290"/>
      <c r="AIA58" s="290"/>
      <c r="AIB58" s="290"/>
      <c r="AIC58" s="290"/>
      <c r="AID58" s="290"/>
      <c r="AIE58" s="290"/>
      <c r="AIF58" s="290"/>
      <c r="AIG58" s="290"/>
      <c r="AIH58" s="290"/>
      <c r="AII58" s="290"/>
      <c r="AIJ58" s="290"/>
      <c r="AIK58" s="290"/>
      <c r="AIL58" s="290"/>
      <c r="AIM58" s="290"/>
      <c r="AIN58" s="290"/>
      <c r="AIO58" s="290"/>
      <c r="AIP58" s="290"/>
      <c r="AIQ58" s="290"/>
      <c r="AIR58" s="290"/>
      <c r="AIS58" s="290"/>
      <c r="AIT58" s="290"/>
      <c r="AIU58" s="290"/>
      <c r="AIV58" s="290"/>
      <c r="AIW58" s="290"/>
      <c r="AIX58" s="290"/>
      <c r="AIY58" s="290"/>
      <c r="AIZ58" s="290"/>
      <c r="AJA58" s="290"/>
      <c r="AJB58" s="290"/>
      <c r="AJC58" s="290"/>
      <c r="AJD58" s="290"/>
      <c r="AJE58" s="290"/>
      <c r="AJF58" s="290"/>
      <c r="AJG58" s="290"/>
      <c r="AJH58" s="290"/>
      <c r="AJI58" s="290"/>
      <c r="AJJ58" s="290"/>
      <c r="AJK58" s="290"/>
      <c r="AJL58" s="290"/>
      <c r="AJM58" s="290"/>
      <c r="AJN58" s="290"/>
      <c r="AJO58" s="290"/>
      <c r="AJP58" s="290"/>
      <c r="AJQ58" s="290"/>
      <c r="AJR58" s="290"/>
      <c r="AJS58" s="290"/>
      <c r="AJT58" s="290"/>
      <c r="AJU58" s="290"/>
      <c r="AJV58" s="290"/>
      <c r="AJW58" s="290"/>
      <c r="AJX58" s="290"/>
      <c r="AJY58" s="290"/>
      <c r="AJZ58" s="290"/>
      <c r="AKA58" s="290"/>
      <c r="AKB58" s="290"/>
      <c r="AKC58" s="290"/>
      <c r="AKD58" s="290"/>
      <c r="AKE58" s="290"/>
      <c r="AKF58" s="290"/>
      <c r="AKG58" s="290"/>
      <c r="AKH58" s="290"/>
      <c r="AKI58" s="290"/>
      <c r="AKJ58" s="290"/>
      <c r="AKK58" s="290"/>
      <c r="AKL58" s="290"/>
      <c r="AKM58" s="290"/>
      <c r="AKN58" s="290"/>
      <c r="AKO58" s="290"/>
      <c r="AKP58" s="290"/>
      <c r="AKQ58" s="290"/>
      <c r="AKR58" s="290"/>
      <c r="AKS58" s="290"/>
      <c r="AKT58" s="290"/>
      <c r="AKU58" s="290"/>
      <c r="AKV58" s="290"/>
      <c r="AKW58" s="290"/>
      <c r="AKX58" s="290"/>
      <c r="AKY58" s="290"/>
      <c r="AKZ58" s="290"/>
      <c r="ALA58" s="290"/>
      <c r="ALB58" s="290"/>
      <c r="ALC58" s="290"/>
      <c r="ALD58" s="290"/>
      <c r="ALE58" s="290"/>
      <c r="ALF58" s="290"/>
      <c r="ALG58" s="290"/>
      <c r="ALH58" s="290"/>
      <c r="ALI58" s="290"/>
      <c r="ALJ58" s="290"/>
      <c r="ALK58" s="290"/>
      <c r="ALL58" s="290"/>
      <c r="ALM58" s="290"/>
      <c r="ALN58" s="290"/>
      <c r="ALO58" s="290"/>
      <c r="ALP58" s="290"/>
      <c r="ALQ58" s="290"/>
      <c r="ALR58" s="290"/>
      <c r="ALS58" s="290"/>
      <c r="ALT58" s="290"/>
      <c r="ALU58" s="290"/>
      <c r="ALV58" s="290"/>
      <c r="ALW58" s="290"/>
      <c r="ALX58" s="290"/>
      <c r="ALY58" s="290"/>
      <c r="ALZ58" s="290"/>
      <c r="AMA58" s="290"/>
      <c r="AMB58" s="290"/>
      <c r="AMC58" s="290"/>
      <c r="AMD58" s="290"/>
      <c r="AME58" s="290"/>
      <c r="AMF58" s="290"/>
      <c r="AMG58" s="290"/>
      <c r="AMH58" s="290"/>
      <c r="AMI58" s="290"/>
      <c r="AMJ58" s="290"/>
      <c r="AMK58" s="290"/>
      <c r="AML58" s="290"/>
      <c r="AMM58" s="290"/>
      <c r="AMN58" s="290"/>
      <c r="AMO58" s="290"/>
      <c r="AMP58" s="290"/>
      <c r="AMQ58" s="290"/>
      <c r="AMR58" s="290"/>
      <c r="AMS58" s="290"/>
      <c r="AMT58" s="290"/>
      <c r="AMU58" s="290"/>
      <c r="AMV58" s="290"/>
      <c r="AMW58" s="290"/>
      <c r="AMX58" s="290"/>
      <c r="AMY58" s="290"/>
      <c r="AMZ58" s="290"/>
      <c r="ANA58" s="290"/>
      <c r="ANB58" s="290"/>
      <c r="ANC58" s="290"/>
      <c r="AND58" s="290"/>
      <c r="ANE58" s="290"/>
      <c r="ANF58" s="290"/>
      <c r="ANG58" s="290"/>
      <c r="ANH58" s="290"/>
      <c r="ANI58" s="290"/>
      <c r="ANJ58" s="290"/>
      <c r="ANK58" s="290"/>
      <c r="ANL58" s="290"/>
      <c r="ANM58" s="290"/>
      <c r="ANN58" s="290"/>
      <c r="ANO58" s="290"/>
      <c r="ANP58" s="290"/>
      <c r="ANQ58" s="290"/>
      <c r="ANR58" s="290"/>
      <c r="ANS58" s="290"/>
      <c r="ANT58" s="290"/>
      <c r="ANU58" s="290"/>
      <c r="ANV58" s="290"/>
      <c r="ANW58" s="290"/>
      <c r="ANX58" s="290"/>
      <c r="ANY58" s="290"/>
      <c r="ANZ58" s="290"/>
      <c r="AOA58" s="290"/>
      <c r="AOB58" s="290"/>
      <c r="AOC58" s="290"/>
      <c r="AOD58" s="290"/>
      <c r="AOE58" s="290"/>
      <c r="AOF58" s="290"/>
      <c r="AOG58" s="290"/>
      <c r="AOH58" s="290"/>
      <c r="AOI58" s="290"/>
      <c r="AOJ58" s="290"/>
      <c r="AOK58" s="290"/>
      <c r="AOL58" s="290"/>
      <c r="AOM58" s="290"/>
      <c r="AON58" s="290"/>
      <c r="AOO58" s="290"/>
      <c r="AOP58" s="290"/>
      <c r="AOQ58" s="290"/>
      <c r="AOR58" s="290"/>
      <c r="AOS58" s="290"/>
      <c r="AOT58" s="290"/>
      <c r="AOU58" s="290"/>
      <c r="AOV58" s="290"/>
      <c r="AOW58" s="290"/>
      <c r="AOX58" s="290"/>
      <c r="AOY58" s="290"/>
      <c r="AOZ58" s="290"/>
      <c r="APA58" s="290"/>
      <c r="APB58" s="290"/>
      <c r="APC58" s="290"/>
      <c r="APD58" s="290"/>
      <c r="APE58" s="290"/>
      <c r="APF58" s="290"/>
      <c r="APG58" s="290"/>
      <c r="APH58" s="290"/>
      <c r="API58" s="290"/>
      <c r="APJ58" s="290"/>
      <c r="APK58" s="290"/>
      <c r="APL58" s="290"/>
      <c r="APM58" s="290"/>
      <c r="APN58" s="290"/>
      <c r="APO58" s="290"/>
      <c r="APP58" s="290"/>
      <c r="APQ58" s="290"/>
      <c r="APR58" s="290"/>
      <c r="APS58" s="290"/>
      <c r="APT58" s="290"/>
      <c r="APU58" s="290"/>
      <c r="APV58" s="290"/>
      <c r="APW58" s="290"/>
      <c r="APX58" s="290"/>
      <c r="APY58" s="290"/>
      <c r="APZ58" s="290"/>
      <c r="AQA58" s="290"/>
      <c r="AQB58" s="290"/>
      <c r="AQC58" s="290"/>
      <c r="AQD58" s="290"/>
      <c r="AQE58" s="290"/>
      <c r="AQF58" s="290"/>
      <c r="AQG58" s="290"/>
      <c r="AQH58" s="290"/>
      <c r="AQI58" s="290"/>
      <c r="AQJ58" s="290"/>
      <c r="AQK58" s="290"/>
      <c r="AQL58" s="290"/>
      <c r="AQM58" s="290"/>
      <c r="AQN58" s="290"/>
      <c r="AQO58" s="290"/>
      <c r="AQP58" s="290"/>
      <c r="AQQ58" s="290"/>
      <c r="AQR58" s="290"/>
      <c r="AQS58" s="290"/>
      <c r="AQT58" s="290"/>
      <c r="AQU58" s="290"/>
      <c r="AQV58" s="290"/>
      <c r="AQW58" s="290"/>
      <c r="AQX58" s="290"/>
      <c r="AQY58" s="290"/>
      <c r="AQZ58" s="290"/>
      <c r="ARA58" s="290"/>
      <c r="ARB58" s="290"/>
      <c r="ARC58" s="290"/>
      <c r="ARD58" s="290"/>
      <c r="ARE58" s="290"/>
      <c r="ARF58" s="290"/>
      <c r="ARG58" s="290"/>
      <c r="ARH58" s="290"/>
      <c r="ARI58" s="290"/>
      <c r="ARJ58" s="290"/>
      <c r="ARK58" s="290"/>
      <c r="ARL58" s="290"/>
      <c r="ARM58" s="290"/>
      <c r="ARN58" s="290"/>
      <c r="ARO58" s="290"/>
      <c r="ARP58" s="290"/>
      <c r="ARQ58" s="290"/>
      <c r="ARR58" s="290"/>
      <c r="ARS58" s="290"/>
      <c r="ART58" s="290"/>
      <c r="ARU58" s="290"/>
      <c r="ARV58" s="290"/>
      <c r="ARW58" s="290"/>
      <c r="ARX58" s="290"/>
      <c r="ARY58" s="290"/>
      <c r="ARZ58" s="290"/>
      <c r="ASA58" s="290"/>
      <c r="ASB58" s="290"/>
      <c r="ASC58" s="290"/>
      <c r="ASD58" s="290"/>
      <c r="ASE58" s="290"/>
      <c r="ASF58" s="290"/>
      <c r="ASG58" s="290"/>
      <c r="ASH58" s="290"/>
      <c r="ASI58" s="290"/>
      <c r="ASJ58" s="290"/>
      <c r="ASK58" s="290"/>
      <c r="ASL58" s="290"/>
      <c r="ASM58" s="290"/>
      <c r="ASN58" s="290"/>
      <c r="ASO58" s="290"/>
      <c r="ASP58" s="290"/>
      <c r="ASQ58" s="290"/>
      <c r="ASR58" s="290"/>
      <c r="ASS58" s="290"/>
      <c r="AST58" s="290"/>
      <c r="ASU58" s="290"/>
      <c r="ASV58" s="290"/>
      <c r="ASW58" s="290"/>
      <c r="ASX58" s="290"/>
      <c r="ASY58" s="290"/>
      <c r="ASZ58" s="290"/>
      <c r="ATA58" s="290"/>
      <c r="ATB58" s="290"/>
      <c r="ATC58" s="290"/>
      <c r="ATD58" s="290"/>
      <c r="ATE58" s="290"/>
      <c r="ATF58" s="290"/>
      <c r="ATG58" s="290"/>
      <c r="ATH58" s="290"/>
      <c r="ATI58" s="290"/>
      <c r="ATJ58" s="290"/>
      <c r="ATK58" s="290"/>
      <c r="ATL58" s="290"/>
      <c r="ATM58" s="290"/>
      <c r="ATN58" s="290"/>
      <c r="ATO58" s="290"/>
      <c r="ATP58" s="290"/>
      <c r="ATQ58" s="290"/>
      <c r="ATR58" s="290"/>
      <c r="ATS58" s="290"/>
      <c r="ATT58" s="290"/>
      <c r="ATU58" s="290"/>
      <c r="ATV58" s="290"/>
      <c r="ATW58" s="290"/>
      <c r="ATX58" s="290"/>
      <c r="ATY58" s="290"/>
      <c r="ATZ58" s="290"/>
      <c r="AUA58" s="290"/>
      <c r="AUB58" s="290"/>
      <c r="AUC58" s="290"/>
      <c r="AUD58" s="290"/>
      <c r="AUE58" s="290"/>
      <c r="AUF58" s="290"/>
      <c r="AUG58" s="290"/>
      <c r="AUH58" s="290"/>
      <c r="AUI58" s="290"/>
      <c r="AUJ58" s="290"/>
      <c r="AUK58" s="290"/>
      <c r="AUL58" s="290"/>
      <c r="AUM58" s="290"/>
      <c r="AUN58" s="290"/>
      <c r="AUO58" s="290"/>
      <c r="AUP58" s="290"/>
      <c r="AUQ58" s="290"/>
      <c r="AUR58" s="290"/>
      <c r="AUS58" s="290"/>
      <c r="AUT58" s="290"/>
      <c r="AUU58" s="290"/>
      <c r="AUV58" s="290"/>
      <c r="AUW58" s="290"/>
      <c r="AUX58" s="290"/>
      <c r="AUY58" s="290"/>
      <c r="AUZ58" s="290"/>
      <c r="AVA58" s="290"/>
      <c r="AVB58" s="290"/>
      <c r="AVC58" s="290"/>
      <c r="AVD58" s="290"/>
      <c r="AVE58" s="290"/>
      <c r="AVF58" s="290"/>
      <c r="AVG58" s="290"/>
      <c r="AVH58" s="290"/>
      <c r="AVI58" s="290"/>
      <c r="AVJ58" s="290"/>
      <c r="AVK58" s="290"/>
      <c r="AVL58" s="290"/>
      <c r="AVM58" s="290"/>
      <c r="AVN58" s="290"/>
      <c r="AVO58" s="290"/>
      <c r="AVP58" s="290"/>
      <c r="AVQ58" s="290"/>
      <c r="AVR58" s="290"/>
      <c r="AVS58" s="290"/>
      <c r="AVT58" s="290"/>
      <c r="AVU58" s="290"/>
      <c r="AVV58" s="290"/>
      <c r="AVW58" s="290"/>
      <c r="AVX58" s="290"/>
      <c r="AVY58" s="290"/>
      <c r="AVZ58" s="290"/>
      <c r="AWA58" s="290"/>
      <c r="AWB58" s="290"/>
      <c r="AWC58" s="290"/>
      <c r="AWD58" s="290"/>
      <c r="AWE58" s="290"/>
      <c r="AWF58" s="290"/>
      <c r="AWG58" s="290"/>
      <c r="AWH58" s="290"/>
      <c r="AWI58" s="290"/>
      <c r="AWJ58" s="290"/>
      <c r="AWK58" s="290"/>
      <c r="AWL58" s="290"/>
      <c r="AWM58" s="290"/>
      <c r="AWN58" s="290"/>
      <c r="AWO58" s="290"/>
      <c r="AWP58" s="290"/>
      <c r="AWQ58" s="290"/>
      <c r="AWR58" s="290"/>
      <c r="AWS58" s="290"/>
      <c r="AWT58" s="290"/>
      <c r="AWU58" s="290"/>
      <c r="AWV58" s="290"/>
      <c r="AWW58" s="290"/>
      <c r="AWX58" s="290"/>
      <c r="AWY58" s="290"/>
      <c r="AWZ58" s="290"/>
      <c r="AXA58" s="290"/>
      <c r="AXB58" s="290"/>
      <c r="AXC58" s="290"/>
      <c r="AXD58" s="290"/>
      <c r="AXE58" s="290"/>
      <c r="AXF58" s="290"/>
      <c r="AXG58" s="290"/>
      <c r="AXH58" s="290"/>
      <c r="AXI58" s="290"/>
      <c r="AXJ58" s="290"/>
      <c r="AXK58" s="290"/>
      <c r="AXL58" s="290"/>
      <c r="AXM58" s="290"/>
      <c r="AXN58" s="290"/>
      <c r="AXO58" s="290"/>
      <c r="AXP58" s="290"/>
      <c r="AXQ58" s="290"/>
      <c r="AXR58" s="290"/>
      <c r="AXS58" s="290"/>
      <c r="AXT58" s="290"/>
      <c r="AXU58" s="290"/>
      <c r="AXV58" s="290"/>
      <c r="AXW58" s="290"/>
      <c r="AXX58" s="290"/>
      <c r="AXY58" s="290"/>
      <c r="AXZ58" s="290"/>
      <c r="AYA58" s="290"/>
      <c r="AYB58" s="290"/>
      <c r="AYC58" s="290"/>
      <c r="AYD58" s="290"/>
      <c r="AYE58" s="290"/>
      <c r="AYF58" s="290"/>
      <c r="AYG58" s="290"/>
      <c r="AYH58" s="290"/>
      <c r="AYI58" s="290"/>
      <c r="AYJ58" s="290"/>
      <c r="AYK58" s="290"/>
      <c r="AYL58" s="290"/>
      <c r="AYM58" s="290"/>
      <c r="AYN58" s="290"/>
      <c r="AYO58" s="290"/>
      <c r="AYP58" s="290"/>
      <c r="AYQ58" s="290"/>
      <c r="AYR58" s="290"/>
      <c r="AYS58" s="290"/>
      <c r="AYT58" s="290"/>
      <c r="AYU58" s="290"/>
      <c r="AYV58" s="290"/>
      <c r="AYW58" s="290"/>
      <c r="AYX58" s="290"/>
      <c r="AYY58" s="290"/>
      <c r="AYZ58" s="290"/>
      <c r="AZA58" s="290"/>
      <c r="AZB58" s="290"/>
      <c r="AZC58" s="290"/>
      <c r="AZD58" s="290"/>
      <c r="AZE58" s="290"/>
      <c r="AZF58" s="290"/>
      <c r="AZG58" s="290"/>
      <c r="AZH58" s="290"/>
      <c r="AZI58" s="290"/>
      <c r="AZJ58" s="290"/>
      <c r="AZK58" s="290"/>
      <c r="AZL58" s="290"/>
      <c r="AZM58" s="290"/>
      <c r="AZN58" s="290"/>
      <c r="AZO58" s="290"/>
      <c r="AZP58" s="290"/>
      <c r="AZQ58" s="290"/>
      <c r="AZR58" s="290"/>
      <c r="AZS58" s="290"/>
      <c r="AZT58" s="290"/>
      <c r="AZU58" s="290"/>
      <c r="AZV58" s="290"/>
      <c r="AZW58" s="290"/>
      <c r="AZX58" s="290"/>
      <c r="AZY58" s="290"/>
      <c r="AZZ58" s="290"/>
      <c r="BAA58" s="290"/>
      <c r="BAB58" s="290"/>
      <c r="BAC58" s="290"/>
      <c r="BAD58" s="290"/>
      <c r="BAE58" s="290"/>
      <c r="BAF58" s="290"/>
      <c r="BAG58" s="290"/>
      <c r="BAH58" s="290"/>
      <c r="BAI58" s="290"/>
      <c r="BAJ58" s="290"/>
      <c r="BAK58" s="290"/>
      <c r="BAL58" s="290"/>
      <c r="BAM58" s="290"/>
      <c r="BAN58" s="290"/>
      <c r="BAO58" s="290"/>
      <c r="BAP58" s="290"/>
      <c r="BAQ58" s="290"/>
      <c r="BAR58" s="290"/>
      <c r="BAS58" s="290"/>
      <c r="BAT58" s="290"/>
      <c r="BAU58" s="290"/>
      <c r="BAV58" s="290"/>
      <c r="BAW58" s="290"/>
      <c r="BAX58" s="290"/>
      <c r="BAY58" s="290"/>
      <c r="BAZ58" s="290"/>
      <c r="BBA58" s="290"/>
      <c r="BBB58" s="290"/>
      <c r="BBC58" s="290"/>
      <c r="BBD58" s="290"/>
      <c r="BBE58" s="290"/>
      <c r="BBF58" s="290"/>
      <c r="BBG58" s="290"/>
      <c r="BBH58" s="290"/>
      <c r="BBI58" s="290"/>
      <c r="BBJ58" s="290"/>
      <c r="BBK58" s="290"/>
      <c r="BBL58" s="290"/>
      <c r="BBM58" s="290"/>
      <c r="BBN58" s="290"/>
      <c r="BBO58" s="290"/>
      <c r="BBP58" s="290"/>
      <c r="BBQ58" s="290"/>
      <c r="BBR58" s="290"/>
      <c r="BBS58" s="290"/>
      <c r="BBT58" s="290"/>
      <c r="BBU58" s="290"/>
      <c r="BBV58" s="290"/>
      <c r="BBW58" s="290"/>
      <c r="BBX58" s="290"/>
      <c r="BBY58" s="290"/>
      <c r="BBZ58" s="290"/>
      <c r="BCA58" s="290"/>
      <c r="BCB58" s="290"/>
      <c r="BCC58" s="290"/>
      <c r="BCD58" s="290"/>
      <c r="BCE58" s="290"/>
      <c r="BCF58" s="290"/>
      <c r="BCG58" s="290"/>
      <c r="BCH58" s="290"/>
      <c r="BCI58" s="290"/>
      <c r="BCJ58" s="290"/>
      <c r="BCK58" s="290"/>
      <c r="BCL58" s="290"/>
      <c r="BCM58" s="290"/>
      <c r="BCN58" s="290"/>
      <c r="BCO58" s="290"/>
      <c r="BCP58" s="290"/>
      <c r="BCQ58" s="290"/>
      <c r="BCR58" s="290"/>
      <c r="BCS58" s="290"/>
      <c r="BCT58" s="290"/>
      <c r="BCU58" s="290"/>
      <c r="BCV58" s="290"/>
      <c r="BCW58" s="290"/>
      <c r="BCX58" s="290"/>
      <c r="BCY58" s="290"/>
      <c r="BCZ58" s="290"/>
      <c r="BDA58" s="290"/>
      <c r="BDB58" s="290"/>
      <c r="BDC58" s="290"/>
      <c r="BDD58" s="290"/>
      <c r="BDE58" s="290"/>
      <c r="BDF58" s="290"/>
      <c r="BDG58" s="290"/>
      <c r="BDH58" s="290"/>
      <c r="BDI58" s="290"/>
      <c r="BDJ58" s="290"/>
      <c r="BDK58" s="290"/>
      <c r="BDL58" s="290"/>
      <c r="BDM58" s="290"/>
      <c r="BDN58" s="290"/>
      <c r="BDO58" s="290"/>
      <c r="BDP58" s="290"/>
      <c r="BDQ58" s="290"/>
      <c r="BDR58" s="290"/>
      <c r="BDS58" s="290"/>
      <c r="BDT58" s="290"/>
      <c r="BDU58" s="290"/>
      <c r="BDV58" s="290"/>
      <c r="BDW58" s="290"/>
      <c r="BDX58" s="290"/>
      <c r="BDY58" s="290"/>
      <c r="BDZ58" s="290"/>
      <c r="BEA58" s="290"/>
      <c r="BEB58" s="290"/>
      <c r="BEC58" s="290"/>
      <c r="BED58" s="290"/>
      <c r="BEE58" s="290"/>
      <c r="BEF58" s="290"/>
      <c r="BEG58" s="290"/>
      <c r="BEH58" s="290"/>
      <c r="BEI58" s="290"/>
      <c r="BEJ58" s="290"/>
      <c r="BEK58" s="290"/>
      <c r="BEL58" s="290"/>
      <c r="BEM58" s="290"/>
      <c r="BEN58" s="290"/>
      <c r="BEO58" s="290"/>
      <c r="BEP58" s="290"/>
      <c r="BEQ58" s="290"/>
      <c r="BER58" s="290"/>
      <c r="BES58" s="290"/>
      <c r="BET58" s="290"/>
      <c r="BEU58" s="290"/>
      <c r="BEV58" s="290"/>
      <c r="BEW58" s="290"/>
      <c r="BEX58" s="290"/>
      <c r="BEY58" s="290"/>
      <c r="BEZ58" s="290"/>
      <c r="BFA58" s="290"/>
      <c r="BFB58" s="290"/>
      <c r="BFC58" s="290"/>
      <c r="BFD58" s="290"/>
      <c r="BFE58" s="290"/>
      <c r="BFF58" s="290"/>
      <c r="BFG58" s="290"/>
      <c r="BFH58" s="290"/>
      <c r="BFI58" s="290"/>
      <c r="BFJ58" s="290"/>
      <c r="BFK58" s="290"/>
      <c r="BFL58" s="290"/>
      <c r="BFM58" s="290"/>
      <c r="BFN58" s="290"/>
      <c r="BFO58" s="290"/>
      <c r="BFP58" s="290"/>
      <c r="BFQ58" s="290"/>
      <c r="BFR58" s="290"/>
      <c r="BFS58" s="290"/>
      <c r="BFT58" s="290"/>
      <c r="BFU58" s="290"/>
      <c r="BFV58" s="290"/>
      <c r="BFW58" s="290"/>
      <c r="BFX58" s="290"/>
      <c r="BFY58" s="290"/>
      <c r="BFZ58" s="290"/>
      <c r="BGA58" s="290"/>
      <c r="BGB58" s="290"/>
      <c r="BGC58" s="290"/>
      <c r="BGD58" s="290"/>
      <c r="BGE58" s="290"/>
      <c r="BGF58" s="290"/>
      <c r="BGG58" s="290"/>
      <c r="BGH58" s="290"/>
      <c r="BGI58" s="290"/>
      <c r="BGJ58" s="290"/>
      <c r="BGK58" s="290"/>
      <c r="BGL58" s="290"/>
      <c r="BGM58" s="290"/>
      <c r="BGN58" s="290"/>
      <c r="BGO58" s="290"/>
      <c r="BGP58" s="290"/>
      <c r="BGQ58" s="290"/>
      <c r="BGR58" s="290"/>
      <c r="BGS58" s="290"/>
      <c r="BGT58" s="290"/>
      <c r="BGU58" s="290"/>
      <c r="BGV58" s="290"/>
      <c r="BGW58" s="290"/>
      <c r="BGX58" s="290"/>
      <c r="BGY58" s="290"/>
      <c r="BGZ58" s="290"/>
      <c r="BHA58" s="290"/>
      <c r="BHB58" s="290"/>
      <c r="BHC58" s="290"/>
      <c r="BHD58" s="290"/>
      <c r="BHE58" s="290"/>
      <c r="BHF58" s="290"/>
      <c r="BHG58" s="290"/>
      <c r="BHH58" s="290"/>
      <c r="BHI58" s="290"/>
      <c r="BHJ58" s="290"/>
      <c r="BHK58" s="290"/>
      <c r="BHL58" s="290"/>
      <c r="BHM58" s="290"/>
      <c r="BHN58" s="290"/>
      <c r="BHO58" s="290"/>
      <c r="BHP58" s="290"/>
      <c r="BHQ58" s="290"/>
      <c r="BHR58" s="290"/>
      <c r="BHS58" s="290"/>
      <c r="BHT58" s="290"/>
      <c r="BHU58" s="290"/>
      <c r="BHV58" s="290"/>
      <c r="BHW58" s="290"/>
      <c r="BHX58" s="290"/>
      <c r="BHY58" s="290"/>
      <c r="BHZ58" s="290"/>
      <c r="BIA58" s="290"/>
      <c r="BIB58" s="290"/>
      <c r="BIC58" s="290"/>
      <c r="BID58" s="290"/>
      <c r="BIE58" s="290"/>
      <c r="BIF58" s="290"/>
      <c r="BIG58" s="290"/>
      <c r="BIH58" s="290"/>
      <c r="BII58" s="290"/>
      <c r="BIJ58" s="290"/>
      <c r="BIK58" s="290"/>
      <c r="BIL58" s="290"/>
      <c r="BIM58" s="290"/>
      <c r="BIN58" s="290"/>
      <c r="BIO58" s="290"/>
      <c r="BIP58" s="290"/>
      <c r="BIQ58" s="290"/>
      <c r="BIR58" s="290"/>
      <c r="BIS58" s="290"/>
      <c r="BIT58" s="290"/>
      <c r="BIU58" s="290"/>
      <c r="BIV58" s="290"/>
      <c r="BIW58" s="290"/>
      <c r="BIX58" s="290"/>
      <c r="BIY58" s="290"/>
      <c r="BIZ58" s="290"/>
      <c r="BJA58" s="290"/>
      <c r="BJB58" s="290"/>
      <c r="BJC58" s="290"/>
      <c r="BJD58" s="290"/>
      <c r="BJE58" s="290"/>
      <c r="BJF58" s="290"/>
      <c r="BJG58" s="290"/>
      <c r="BJH58" s="290"/>
      <c r="BJI58" s="290"/>
      <c r="BJJ58" s="290"/>
      <c r="BJK58" s="290"/>
      <c r="BJL58" s="290"/>
      <c r="BJM58" s="290"/>
      <c r="BJN58" s="290"/>
      <c r="BJO58" s="290"/>
      <c r="BJP58" s="290"/>
      <c r="BJQ58" s="290"/>
      <c r="BJR58" s="290"/>
      <c r="BJS58" s="290"/>
      <c r="BJT58" s="290"/>
      <c r="BJU58" s="290"/>
      <c r="BJV58" s="290"/>
      <c r="BJW58" s="290"/>
      <c r="BJX58" s="290"/>
      <c r="BJY58" s="290"/>
      <c r="BJZ58" s="290"/>
      <c r="BKA58" s="290"/>
      <c r="BKB58" s="290"/>
      <c r="BKC58" s="290"/>
      <c r="BKD58" s="290"/>
      <c r="BKE58" s="290"/>
      <c r="BKF58" s="290"/>
      <c r="BKG58" s="290"/>
      <c r="BKH58" s="290"/>
      <c r="BKI58" s="290"/>
      <c r="BKJ58" s="290"/>
      <c r="BKK58" s="290"/>
      <c r="BKL58" s="290"/>
      <c r="BKM58" s="290"/>
      <c r="BKN58" s="290"/>
      <c r="BKO58" s="290"/>
      <c r="BKP58" s="290"/>
      <c r="BKQ58" s="290"/>
      <c r="BKR58" s="290"/>
      <c r="BKS58" s="290"/>
      <c r="BKT58" s="290"/>
      <c r="BKU58" s="290"/>
      <c r="BKV58" s="290"/>
      <c r="BKW58" s="290"/>
      <c r="BKX58" s="290"/>
      <c r="BKY58" s="290"/>
      <c r="BKZ58" s="290"/>
      <c r="BLA58" s="290"/>
      <c r="BLB58" s="290"/>
      <c r="BLC58" s="290"/>
      <c r="BLD58" s="290"/>
      <c r="BLE58" s="290"/>
      <c r="BLF58" s="290"/>
      <c r="BLG58" s="290"/>
      <c r="BLH58" s="290"/>
      <c r="BLI58" s="290"/>
      <c r="BLJ58" s="290"/>
      <c r="BLK58" s="290"/>
      <c r="BLL58" s="290"/>
      <c r="BLM58" s="290"/>
      <c r="BLN58" s="290"/>
      <c r="BLO58" s="290"/>
      <c r="BLP58" s="290"/>
      <c r="BLQ58" s="290"/>
      <c r="BLR58" s="290"/>
      <c r="BLS58" s="290"/>
      <c r="BLT58" s="290"/>
      <c r="BLU58" s="290"/>
      <c r="BLV58" s="290"/>
      <c r="BLW58" s="290"/>
      <c r="BLX58" s="290"/>
      <c r="BLY58" s="290"/>
      <c r="BLZ58" s="290"/>
      <c r="BMA58" s="290"/>
      <c r="BMB58" s="290"/>
      <c r="BMC58" s="290"/>
      <c r="BMD58" s="290"/>
      <c r="BME58" s="290"/>
      <c r="BMF58" s="290"/>
      <c r="BMG58" s="290"/>
      <c r="BMH58" s="290"/>
      <c r="BMI58" s="290"/>
      <c r="BMJ58" s="290"/>
      <c r="BMK58" s="290"/>
      <c r="BML58" s="290"/>
      <c r="BMM58" s="290"/>
      <c r="BMN58" s="290"/>
      <c r="BMO58" s="290"/>
      <c r="BMP58" s="290"/>
      <c r="BMQ58" s="290"/>
      <c r="BMR58" s="290"/>
      <c r="BMS58" s="290"/>
      <c r="BMT58" s="290"/>
      <c r="BMU58" s="290"/>
      <c r="BMV58" s="290"/>
      <c r="BMW58" s="290"/>
      <c r="BMX58" s="290"/>
      <c r="BMY58" s="290"/>
      <c r="BMZ58" s="290"/>
      <c r="BNA58" s="290"/>
      <c r="BNB58" s="290"/>
      <c r="BNC58" s="290"/>
      <c r="BND58" s="290"/>
      <c r="BNE58" s="290"/>
      <c r="BNF58" s="290"/>
      <c r="BNG58" s="290"/>
      <c r="BNH58" s="290"/>
      <c r="BNI58" s="290"/>
      <c r="BNJ58" s="290"/>
      <c r="BNK58" s="290"/>
      <c r="BNL58" s="290"/>
      <c r="BNM58" s="290"/>
      <c r="BNN58" s="290"/>
      <c r="BNO58" s="290"/>
      <c r="BNP58" s="290"/>
      <c r="BNQ58" s="290"/>
      <c r="BNR58" s="290"/>
      <c r="BNS58" s="290"/>
      <c r="BNT58" s="290"/>
      <c r="BNU58" s="290"/>
      <c r="BNV58" s="290"/>
      <c r="BNW58" s="290"/>
      <c r="BNX58" s="290"/>
      <c r="BNY58" s="290"/>
      <c r="BNZ58" s="290"/>
      <c r="BOA58" s="290"/>
      <c r="BOB58" s="290"/>
      <c r="BOC58" s="290"/>
      <c r="BOD58" s="290"/>
      <c r="BOE58" s="290"/>
      <c r="BOF58" s="290"/>
      <c r="BOG58" s="290"/>
      <c r="BOH58" s="290"/>
      <c r="BOI58" s="290"/>
      <c r="BOJ58" s="290"/>
      <c r="BOK58" s="290"/>
      <c r="BOL58" s="290"/>
      <c r="BOM58" s="290"/>
      <c r="BON58" s="290"/>
      <c r="BOO58" s="290"/>
      <c r="BOP58" s="290"/>
      <c r="BOQ58" s="290"/>
      <c r="BOR58" s="290"/>
      <c r="BOS58" s="290"/>
      <c r="BOT58" s="290"/>
      <c r="BOU58" s="290"/>
      <c r="BOV58" s="290"/>
      <c r="BOW58" s="290"/>
      <c r="BOX58" s="290"/>
      <c r="BOY58" s="290"/>
      <c r="BOZ58" s="290"/>
      <c r="BPA58" s="290"/>
      <c r="BPB58" s="290"/>
      <c r="BPC58" s="290"/>
      <c r="BPD58" s="290"/>
      <c r="BPE58" s="290"/>
      <c r="BPF58" s="290"/>
      <c r="BPG58" s="290"/>
      <c r="BPH58" s="290"/>
      <c r="BPI58" s="290"/>
      <c r="BPJ58" s="290"/>
      <c r="BPK58" s="290"/>
      <c r="BPL58" s="290"/>
      <c r="BPM58" s="290"/>
      <c r="BPN58" s="290"/>
      <c r="BPO58" s="290"/>
      <c r="BPP58" s="290"/>
      <c r="BPQ58" s="290"/>
      <c r="BPR58" s="290"/>
      <c r="BPS58" s="290"/>
      <c r="BPT58" s="290"/>
      <c r="BPU58" s="290"/>
      <c r="BPV58" s="290"/>
      <c r="BPW58" s="290"/>
      <c r="BPX58" s="290"/>
      <c r="BPY58" s="290"/>
      <c r="BPZ58" s="290"/>
      <c r="BQA58" s="290"/>
      <c r="BQB58" s="290"/>
      <c r="BQC58" s="290"/>
      <c r="BQD58" s="290"/>
      <c r="BQE58" s="290"/>
      <c r="BQF58" s="290"/>
      <c r="BQG58" s="290"/>
      <c r="BQH58" s="290"/>
      <c r="BQI58" s="290"/>
      <c r="BQJ58" s="290"/>
      <c r="BQK58" s="290"/>
      <c r="BQL58" s="290"/>
      <c r="BQM58" s="290"/>
      <c r="BQN58" s="290"/>
      <c r="BQO58" s="290"/>
      <c r="BQP58" s="290"/>
      <c r="BQQ58" s="290"/>
      <c r="BQR58" s="290"/>
      <c r="BQS58" s="290"/>
      <c r="BQT58" s="290"/>
      <c r="BQU58" s="290"/>
      <c r="BQV58" s="290"/>
      <c r="BQW58" s="290"/>
      <c r="BQX58" s="290"/>
      <c r="BQY58" s="290"/>
      <c r="BQZ58" s="290"/>
      <c r="BRA58" s="290"/>
      <c r="BRB58" s="290"/>
      <c r="BRC58" s="290"/>
      <c r="BRD58" s="290"/>
      <c r="BRE58" s="290"/>
      <c r="BRF58" s="290"/>
      <c r="BRG58" s="290"/>
      <c r="BRH58" s="290"/>
      <c r="BRI58" s="290"/>
      <c r="BRJ58" s="290"/>
      <c r="BRK58" s="290"/>
      <c r="BRL58" s="290"/>
      <c r="BRM58" s="290"/>
      <c r="BRN58" s="290"/>
      <c r="BRO58" s="290"/>
      <c r="BRP58" s="290"/>
      <c r="BRQ58" s="290"/>
      <c r="BRR58" s="290"/>
      <c r="BRS58" s="290"/>
      <c r="BRT58" s="290"/>
      <c r="BRU58" s="290"/>
      <c r="BRV58" s="290"/>
      <c r="BRW58" s="290"/>
      <c r="BRX58" s="290"/>
      <c r="BRY58" s="290"/>
      <c r="BRZ58" s="290"/>
      <c r="BSA58" s="290"/>
      <c r="BSB58" s="290"/>
      <c r="BSC58" s="290"/>
      <c r="BSD58" s="290"/>
      <c r="BSE58" s="290"/>
      <c r="BSF58" s="290"/>
      <c r="BSG58" s="290"/>
      <c r="BSH58" s="290"/>
      <c r="BSI58" s="290"/>
      <c r="BSJ58" s="290"/>
      <c r="BSK58" s="290"/>
      <c r="BSL58" s="290"/>
      <c r="BSM58" s="290"/>
      <c r="BSN58" s="290"/>
      <c r="BSO58" s="290"/>
      <c r="BSP58" s="290"/>
      <c r="BSQ58" s="290"/>
      <c r="BSR58" s="290"/>
      <c r="BSS58" s="290"/>
      <c r="BST58" s="290"/>
      <c r="BSU58" s="290"/>
      <c r="BSV58" s="290"/>
      <c r="BSW58" s="290"/>
      <c r="BSX58" s="290"/>
      <c r="BSY58" s="290"/>
      <c r="BSZ58" s="290"/>
      <c r="BTA58" s="290"/>
      <c r="BTB58" s="290"/>
      <c r="BTC58" s="290"/>
      <c r="BTD58" s="290"/>
      <c r="BTE58" s="290"/>
      <c r="BTF58" s="290"/>
      <c r="BTG58" s="290"/>
      <c r="BTH58" s="290"/>
      <c r="BTI58" s="290"/>
      <c r="BTJ58" s="290"/>
      <c r="BTK58" s="290"/>
      <c r="BTL58" s="290"/>
      <c r="BTM58" s="290"/>
      <c r="BTN58" s="290"/>
      <c r="BTO58" s="290"/>
      <c r="BTP58" s="290"/>
      <c r="BTQ58" s="290"/>
      <c r="BTR58" s="290"/>
      <c r="BTS58" s="290"/>
      <c r="BTT58" s="290"/>
      <c r="BTU58" s="290"/>
      <c r="BTV58" s="290"/>
      <c r="BTW58" s="290"/>
      <c r="BTX58" s="290"/>
      <c r="BTY58" s="290"/>
      <c r="BTZ58" s="290"/>
      <c r="BUA58" s="290"/>
      <c r="BUB58" s="290"/>
      <c r="BUC58" s="290"/>
      <c r="BUD58" s="290"/>
      <c r="BUE58" s="290"/>
      <c r="BUF58" s="290"/>
      <c r="BUG58" s="290"/>
      <c r="BUH58" s="290"/>
      <c r="BUI58" s="290"/>
      <c r="BUJ58" s="290"/>
      <c r="BUK58" s="290"/>
      <c r="BUL58" s="290"/>
      <c r="BUM58" s="290"/>
      <c r="BUN58" s="290"/>
      <c r="BUO58" s="290"/>
      <c r="BUP58" s="290"/>
      <c r="BUQ58" s="290"/>
      <c r="BUR58" s="290"/>
      <c r="BUS58" s="290"/>
      <c r="BUT58" s="290"/>
      <c r="BUU58" s="290"/>
      <c r="BUV58" s="290"/>
      <c r="BUW58" s="290"/>
      <c r="BUX58" s="290"/>
      <c r="BUY58" s="290"/>
      <c r="BUZ58" s="290"/>
      <c r="BVA58" s="290"/>
      <c r="BVB58" s="290"/>
      <c r="BVC58" s="290"/>
      <c r="BVD58" s="290"/>
      <c r="BVE58" s="290"/>
      <c r="BVF58" s="290"/>
      <c r="BVG58" s="290"/>
      <c r="BVH58" s="290"/>
      <c r="BVI58" s="290"/>
      <c r="BVJ58" s="290"/>
      <c r="BVK58" s="290"/>
      <c r="BVL58" s="290"/>
      <c r="BVM58" s="290"/>
      <c r="BVN58" s="290"/>
      <c r="BVO58" s="290"/>
      <c r="BVP58" s="290"/>
      <c r="BVQ58" s="290"/>
      <c r="BVR58" s="290"/>
      <c r="BVS58" s="290"/>
      <c r="BVT58" s="290"/>
      <c r="BVU58" s="290"/>
      <c r="BVV58" s="290"/>
      <c r="BVW58" s="290"/>
      <c r="BVX58" s="290"/>
      <c r="BVY58" s="290"/>
      <c r="BVZ58" s="290"/>
      <c r="BWA58" s="290"/>
      <c r="BWB58" s="290"/>
      <c r="BWC58" s="290"/>
      <c r="BWD58" s="290"/>
      <c r="BWE58" s="290"/>
      <c r="BWF58" s="290"/>
      <c r="BWG58" s="290"/>
      <c r="BWH58" s="290"/>
      <c r="BWI58" s="290"/>
      <c r="BWJ58" s="290"/>
      <c r="BWK58" s="290"/>
      <c r="BWL58" s="290"/>
      <c r="BWM58" s="290"/>
      <c r="BWN58" s="290"/>
      <c r="BWO58" s="290"/>
      <c r="BWP58" s="290"/>
      <c r="BWQ58" s="290"/>
      <c r="BWR58" s="290"/>
      <c r="BWS58" s="290"/>
      <c r="BWT58" s="290"/>
      <c r="BWU58" s="290"/>
      <c r="BWV58" s="290"/>
      <c r="BWW58" s="290"/>
      <c r="BWX58" s="290"/>
      <c r="BWY58" s="290"/>
      <c r="BWZ58" s="290"/>
      <c r="BXA58" s="290"/>
      <c r="BXB58" s="290"/>
      <c r="BXC58" s="290"/>
      <c r="BXD58" s="290"/>
      <c r="BXE58" s="290"/>
      <c r="BXF58" s="290"/>
      <c r="BXG58" s="290"/>
      <c r="BXH58" s="290"/>
      <c r="BXI58" s="290"/>
      <c r="BXJ58" s="290"/>
      <c r="BXK58" s="290"/>
      <c r="BXL58" s="290"/>
      <c r="BXM58" s="290"/>
      <c r="BXN58" s="290"/>
      <c r="BXO58" s="290"/>
      <c r="BXP58" s="290"/>
      <c r="BXQ58" s="290"/>
      <c r="BXR58" s="290"/>
      <c r="BXS58" s="290"/>
      <c r="BXT58" s="290"/>
      <c r="BXU58" s="290"/>
      <c r="BXV58" s="290"/>
      <c r="BXW58" s="290"/>
      <c r="BXX58" s="290"/>
      <c r="BXY58" s="290"/>
      <c r="BXZ58" s="290"/>
      <c r="BYA58" s="290"/>
      <c r="BYB58" s="290"/>
      <c r="BYC58" s="290"/>
      <c r="BYD58" s="290"/>
      <c r="BYE58" s="290"/>
      <c r="BYF58" s="290"/>
      <c r="BYG58" s="290"/>
      <c r="BYH58" s="290"/>
      <c r="BYI58" s="290"/>
      <c r="BYJ58" s="290"/>
      <c r="BYK58" s="290"/>
      <c r="BYL58" s="290"/>
      <c r="BYM58" s="290"/>
      <c r="BYN58" s="290"/>
      <c r="BYO58" s="290"/>
      <c r="BYP58" s="290"/>
      <c r="BYQ58" s="290"/>
      <c r="BYR58" s="290"/>
      <c r="BYS58" s="290"/>
      <c r="BYT58" s="290"/>
      <c r="BYU58" s="290"/>
      <c r="BYV58" s="290"/>
      <c r="BYW58" s="290"/>
      <c r="BYX58" s="290"/>
      <c r="BYY58" s="290"/>
      <c r="BYZ58" s="290"/>
      <c r="BZA58" s="290"/>
      <c r="BZB58" s="290"/>
      <c r="BZC58" s="290"/>
      <c r="BZD58" s="290"/>
      <c r="BZE58" s="290"/>
      <c r="BZF58" s="290"/>
      <c r="BZG58" s="290"/>
      <c r="BZH58" s="290"/>
      <c r="BZI58" s="290"/>
      <c r="BZJ58" s="290"/>
      <c r="BZK58" s="290"/>
      <c r="BZL58" s="290"/>
      <c r="BZM58" s="290"/>
      <c r="BZN58" s="290"/>
      <c r="BZO58" s="290"/>
      <c r="BZP58" s="290"/>
      <c r="BZQ58" s="290"/>
      <c r="BZR58" s="290"/>
      <c r="BZS58" s="290"/>
      <c r="BZT58" s="290"/>
      <c r="BZU58" s="290"/>
      <c r="BZV58" s="290"/>
      <c r="BZW58" s="290"/>
      <c r="BZX58" s="290"/>
      <c r="BZY58" s="290"/>
      <c r="BZZ58" s="290"/>
      <c r="CAA58" s="290"/>
      <c r="CAB58" s="290"/>
      <c r="CAC58" s="290"/>
      <c r="CAD58" s="290"/>
      <c r="CAE58" s="290"/>
      <c r="CAF58" s="290"/>
      <c r="CAG58" s="290"/>
      <c r="CAH58" s="290"/>
      <c r="CAI58" s="290"/>
      <c r="CAJ58" s="290"/>
      <c r="CAK58" s="290"/>
      <c r="CAL58" s="290"/>
      <c r="CAM58" s="290"/>
      <c r="CAN58" s="290"/>
      <c r="CAO58" s="290"/>
      <c r="CAP58" s="290"/>
      <c r="CAQ58" s="290"/>
      <c r="CAR58" s="290"/>
      <c r="CAS58" s="290"/>
      <c r="CAT58" s="290"/>
      <c r="CAU58" s="290"/>
      <c r="CAV58" s="290"/>
      <c r="CAW58" s="290"/>
      <c r="CAX58" s="290"/>
      <c r="CAY58" s="290"/>
      <c r="CAZ58" s="290"/>
      <c r="CBA58" s="290"/>
      <c r="CBB58" s="290"/>
      <c r="CBC58" s="290"/>
      <c r="CBD58" s="290"/>
      <c r="CBE58" s="290"/>
      <c r="CBF58" s="290"/>
      <c r="CBG58" s="290"/>
      <c r="CBH58" s="290"/>
      <c r="CBI58" s="290"/>
      <c r="CBJ58" s="290"/>
      <c r="CBK58" s="290"/>
      <c r="CBL58" s="290"/>
      <c r="CBM58" s="290"/>
      <c r="CBN58" s="290"/>
      <c r="CBO58" s="290"/>
      <c r="CBP58" s="290"/>
      <c r="CBQ58" s="290"/>
      <c r="CBR58" s="290"/>
      <c r="CBS58" s="290"/>
      <c r="CBT58" s="290"/>
      <c r="CBU58" s="290"/>
      <c r="CBV58" s="290"/>
      <c r="CBW58" s="290"/>
      <c r="CBX58" s="290"/>
      <c r="CBY58" s="290"/>
      <c r="CBZ58" s="290"/>
      <c r="CCA58" s="290"/>
      <c r="CCB58" s="290"/>
      <c r="CCC58" s="290"/>
      <c r="CCD58" s="290"/>
      <c r="CCE58" s="290"/>
      <c r="CCF58" s="290"/>
      <c r="CCG58" s="290"/>
      <c r="CCH58" s="290"/>
      <c r="CCI58" s="290"/>
      <c r="CCJ58" s="290"/>
      <c r="CCK58" s="290"/>
      <c r="CCL58" s="290"/>
      <c r="CCM58" s="290"/>
      <c r="CCN58" s="290"/>
      <c r="CCO58" s="290"/>
      <c r="CCP58" s="290"/>
      <c r="CCQ58" s="290"/>
      <c r="CCR58" s="290"/>
      <c r="CCS58" s="290"/>
      <c r="CCT58" s="290"/>
      <c r="CCU58" s="290"/>
      <c r="CCV58" s="290"/>
      <c r="CCW58" s="290"/>
      <c r="CCX58" s="290"/>
      <c r="CCY58" s="290"/>
      <c r="CCZ58" s="290"/>
      <c r="CDA58" s="290"/>
      <c r="CDB58" s="290"/>
      <c r="CDC58" s="290"/>
      <c r="CDD58" s="290"/>
      <c r="CDE58" s="290"/>
      <c r="CDF58" s="290"/>
      <c r="CDG58" s="290"/>
      <c r="CDH58" s="290"/>
      <c r="CDI58" s="290"/>
      <c r="CDJ58" s="290"/>
      <c r="CDK58" s="290"/>
      <c r="CDL58" s="290"/>
      <c r="CDM58" s="290"/>
      <c r="CDN58" s="290"/>
      <c r="CDO58" s="290"/>
      <c r="CDP58" s="290"/>
      <c r="CDQ58" s="290"/>
      <c r="CDR58" s="290"/>
      <c r="CDS58" s="290"/>
      <c r="CDT58" s="290"/>
      <c r="CDU58" s="290"/>
      <c r="CDV58" s="290"/>
      <c r="CDW58" s="290"/>
      <c r="CDX58" s="290"/>
      <c r="CDY58" s="290"/>
      <c r="CDZ58" s="290"/>
      <c r="CEA58" s="290"/>
      <c r="CEB58" s="290"/>
      <c r="CEC58" s="290"/>
      <c r="CED58" s="290"/>
      <c r="CEE58" s="290"/>
      <c r="CEF58" s="290"/>
      <c r="CEG58" s="290"/>
      <c r="CEH58" s="290"/>
      <c r="CEI58" s="290"/>
      <c r="CEJ58" s="290"/>
      <c r="CEK58" s="290"/>
      <c r="CEL58" s="290"/>
      <c r="CEM58" s="290"/>
      <c r="CEN58" s="290"/>
      <c r="CEO58" s="290"/>
      <c r="CEP58" s="290"/>
      <c r="CEQ58" s="290"/>
      <c r="CER58" s="290"/>
      <c r="CES58" s="290"/>
      <c r="CET58" s="290"/>
      <c r="CEU58" s="290"/>
      <c r="CEV58" s="290"/>
      <c r="CEW58" s="290"/>
      <c r="CEX58" s="290"/>
      <c r="CEY58" s="290"/>
      <c r="CEZ58" s="290"/>
      <c r="CFA58" s="290"/>
      <c r="CFB58" s="290"/>
      <c r="CFC58" s="290"/>
      <c r="CFD58" s="290"/>
      <c r="CFE58" s="290"/>
      <c r="CFF58" s="290"/>
      <c r="CFG58" s="290"/>
      <c r="CFH58" s="290"/>
      <c r="CFI58" s="290"/>
      <c r="CFJ58" s="290"/>
      <c r="CFK58" s="290"/>
      <c r="CFL58" s="290"/>
      <c r="CFM58" s="290"/>
      <c r="CFN58" s="290"/>
      <c r="CFO58" s="290"/>
      <c r="CFP58" s="290"/>
      <c r="CFQ58" s="290"/>
      <c r="CFR58" s="290"/>
      <c r="CFS58" s="290"/>
      <c r="CFT58" s="290"/>
      <c r="CFU58" s="290"/>
      <c r="CFV58" s="290"/>
      <c r="CFW58" s="290"/>
      <c r="CFX58" s="290"/>
      <c r="CFY58" s="290"/>
      <c r="CFZ58" s="290"/>
      <c r="CGA58" s="290"/>
      <c r="CGB58" s="290"/>
      <c r="CGC58" s="290"/>
      <c r="CGD58" s="290"/>
      <c r="CGE58" s="290"/>
      <c r="CGF58" s="290"/>
      <c r="CGG58" s="290"/>
      <c r="CGH58" s="290"/>
      <c r="CGI58" s="290"/>
      <c r="CGJ58" s="290"/>
      <c r="CGK58" s="290"/>
      <c r="CGL58" s="290"/>
      <c r="CGM58" s="290"/>
      <c r="CGN58" s="290"/>
      <c r="CGO58" s="290"/>
      <c r="CGP58" s="290"/>
      <c r="CGQ58" s="290"/>
      <c r="CGR58" s="290"/>
      <c r="CGS58" s="290"/>
      <c r="CGT58" s="290"/>
      <c r="CGU58" s="290"/>
      <c r="CGV58" s="290"/>
      <c r="CGW58" s="290"/>
      <c r="CGX58" s="290"/>
      <c r="CGY58" s="290"/>
      <c r="CGZ58" s="290"/>
      <c r="CHA58" s="290"/>
      <c r="CHB58" s="290"/>
      <c r="CHC58" s="290"/>
      <c r="CHD58" s="290"/>
      <c r="CHE58" s="290"/>
      <c r="CHF58" s="290"/>
      <c r="CHG58" s="290"/>
      <c r="CHH58" s="290"/>
      <c r="CHI58" s="290"/>
      <c r="CHJ58" s="290"/>
      <c r="CHK58" s="290"/>
      <c r="CHL58" s="290"/>
      <c r="CHM58" s="290"/>
      <c r="CHN58" s="290"/>
      <c r="CHO58" s="290"/>
      <c r="CHP58" s="290"/>
      <c r="CHQ58" s="290"/>
      <c r="CHR58" s="290"/>
      <c r="CHS58" s="290"/>
      <c r="CHT58" s="290"/>
      <c r="CHU58" s="290"/>
      <c r="CHV58" s="290"/>
      <c r="CHW58" s="290"/>
      <c r="CHX58" s="290"/>
      <c r="CHY58" s="290"/>
      <c r="CHZ58" s="290"/>
      <c r="CIA58" s="290"/>
      <c r="CIB58" s="290"/>
      <c r="CIC58" s="290"/>
      <c r="CID58" s="290"/>
      <c r="CIE58" s="290"/>
      <c r="CIF58" s="290"/>
      <c r="CIG58" s="290"/>
      <c r="CIH58" s="290"/>
      <c r="CII58" s="290"/>
      <c r="CIJ58" s="290"/>
      <c r="CIK58" s="290"/>
      <c r="CIL58" s="290"/>
      <c r="CIM58" s="290"/>
      <c r="CIN58" s="290"/>
      <c r="CIO58" s="290"/>
      <c r="CIP58" s="290"/>
      <c r="CIQ58" s="290"/>
      <c r="CIR58" s="290"/>
      <c r="CIS58" s="290"/>
      <c r="CIT58" s="290"/>
      <c r="CIU58" s="290"/>
      <c r="CIV58" s="290"/>
      <c r="CIW58" s="290"/>
      <c r="CIX58" s="290"/>
      <c r="CIY58" s="290"/>
      <c r="CIZ58" s="290"/>
      <c r="CJA58" s="290"/>
      <c r="CJB58" s="290"/>
      <c r="CJC58" s="290"/>
      <c r="CJD58" s="290"/>
      <c r="CJE58" s="290"/>
      <c r="CJF58" s="290"/>
      <c r="CJG58" s="290"/>
      <c r="CJH58" s="290"/>
      <c r="CJI58" s="290"/>
      <c r="CJJ58" s="290"/>
      <c r="CJK58" s="290"/>
      <c r="CJL58" s="290"/>
      <c r="CJM58" s="290"/>
      <c r="CJN58" s="290"/>
      <c r="CJO58" s="290"/>
      <c r="CJP58" s="290"/>
      <c r="CJQ58" s="290"/>
      <c r="CJR58" s="290"/>
      <c r="CJS58" s="290"/>
      <c r="CJT58" s="290"/>
      <c r="CJU58" s="290"/>
      <c r="CJV58" s="290"/>
      <c r="CJW58" s="290"/>
      <c r="CJX58" s="290"/>
      <c r="CJY58" s="290"/>
      <c r="CJZ58" s="290"/>
      <c r="CKA58" s="290"/>
      <c r="CKB58" s="290"/>
      <c r="CKC58" s="290"/>
      <c r="CKD58" s="290"/>
      <c r="CKE58" s="290"/>
      <c r="CKF58" s="290"/>
      <c r="CKG58" s="290"/>
      <c r="CKH58" s="290"/>
      <c r="CKI58" s="290"/>
      <c r="CKJ58" s="290"/>
      <c r="CKK58" s="290"/>
      <c r="CKL58" s="290"/>
      <c r="CKM58" s="290"/>
      <c r="CKN58" s="290"/>
      <c r="CKO58" s="290"/>
      <c r="CKP58" s="290"/>
      <c r="CKQ58" s="290"/>
      <c r="CKR58" s="290"/>
      <c r="CKS58" s="290"/>
      <c r="CKT58" s="290"/>
      <c r="CKU58" s="290"/>
      <c r="CKV58" s="290"/>
      <c r="CKW58" s="290"/>
      <c r="CKX58" s="290"/>
      <c r="CKY58" s="290"/>
      <c r="CKZ58" s="290"/>
      <c r="CLA58" s="290"/>
      <c r="CLB58" s="290"/>
      <c r="CLC58" s="290"/>
      <c r="CLD58" s="290"/>
      <c r="CLE58" s="290"/>
      <c r="CLF58" s="290"/>
      <c r="CLG58" s="290"/>
      <c r="CLH58" s="290"/>
      <c r="CLI58" s="290"/>
      <c r="CLJ58" s="290"/>
      <c r="CLK58" s="290"/>
      <c r="CLL58" s="290"/>
      <c r="CLM58" s="290"/>
      <c r="CLN58" s="290"/>
      <c r="CLO58" s="290"/>
      <c r="CLP58" s="290"/>
      <c r="CLQ58" s="290"/>
      <c r="CLR58" s="290"/>
      <c r="CLS58" s="290"/>
      <c r="CLT58" s="290"/>
      <c r="CLU58" s="290"/>
      <c r="CLV58" s="290"/>
      <c r="CLW58" s="290"/>
      <c r="CLX58" s="290"/>
      <c r="CLY58" s="290"/>
      <c r="CLZ58" s="290"/>
      <c r="CMA58" s="290"/>
      <c r="CMB58" s="290"/>
      <c r="CMC58" s="290"/>
      <c r="CMD58" s="290"/>
      <c r="CME58" s="290"/>
      <c r="CMF58" s="290"/>
      <c r="CMG58" s="290"/>
      <c r="CMH58" s="290"/>
      <c r="CMI58" s="290"/>
      <c r="CMJ58" s="290"/>
      <c r="CMK58" s="290"/>
      <c r="CML58" s="290"/>
      <c r="CMM58" s="290"/>
      <c r="CMN58" s="290"/>
      <c r="CMO58" s="290"/>
      <c r="CMP58" s="290"/>
      <c r="CMQ58" s="290"/>
      <c r="CMR58" s="290"/>
      <c r="CMS58" s="290"/>
      <c r="CMT58" s="290"/>
      <c r="CMU58" s="290"/>
      <c r="CMV58" s="290"/>
      <c r="CMW58" s="290"/>
      <c r="CMX58" s="290"/>
      <c r="CMY58" s="290"/>
      <c r="CMZ58" s="290"/>
      <c r="CNA58" s="290"/>
      <c r="CNB58" s="290"/>
      <c r="CNC58" s="290"/>
      <c r="CND58" s="290"/>
      <c r="CNE58" s="290"/>
      <c r="CNF58" s="290"/>
      <c r="CNG58" s="290"/>
      <c r="CNH58" s="290"/>
      <c r="CNI58" s="290"/>
      <c r="CNJ58" s="290"/>
      <c r="CNK58" s="290"/>
      <c r="CNL58" s="290"/>
      <c r="CNM58" s="290"/>
      <c r="CNN58" s="290"/>
      <c r="CNO58" s="290"/>
      <c r="CNP58" s="290"/>
      <c r="CNQ58" s="290"/>
      <c r="CNR58" s="290"/>
      <c r="CNS58" s="290"/>
      <c r="CNT58" s="290"/>
      <c r="CNU58" s="290"/>
      <c r="CNV58" s="290"/>
      <c r="CNW58" s="290"/>
      <c r="CNX58" s="290"/>
      <c r="CNY58" s="290"/>
      <c r="CNZ58" s="290"/>
      <c r="COA58" s="290"/>
      <c r="COB58" s="290"/>
      <c r="COC58" s="290"/>
      <c r="COD58" s="290"/>
      <c r="COE58" s="290"/>
      <c r="COF58" s="290"/>
      <c r="COG58" s="290"/>
      <c r="COH58" s="290"/>
      <c r="COI58" s="290"/>
      <c r="COJ58" s="290"/>
      <c r="COK58" s="290"/>
      <c r="COL58" s="290"/>
      <c r="COM58" s="290"/>
      <c r="CON58" s="290"/>
      <c r="COO58" s="290"/>
      <c r="COP58" s="290"/>
      <c r="COQ58" s="290"/>
      <c r="COR58" s="290"/>
      <c r="COS58" s="290"/>
      <c r="COT58" s="290"/>
      <c r="COU58" s="290"/>
      <c r="COV58" s="290"/>
      <c r="COW58" s="290"/>
      <c r="COX58" s="290"/>
      <c r="COY58" s="290"/>
      <c r="COZ58" s="290"/>
      <c r="CPA58" s="290"/>
      <c r="CPB58" s="290"/>
      <c r="CPC58" s="290"/>
      <c r="CPD58" s="290"/>
      <c r="CPE58" s="290"/>
      <c r="CPF58" s="290"/>
      <c r="CPG58" s="290"/>
      <c r="CPH58" s="290"/>
      <c r="CPI58" s="290"/>
      <c r="CPJ58" s="290"/>
      <c r="CPK58" s="290"/>
      <c r="CPL58" s="290"/>
      <c r="CPM58" s="290"/>
      <c r="CPN58" s="290"/>
      <c r="CPO58" s="290"/>
      <c r="CPP58" s="290"/>
      <c r="CPQ58" s="290"/>
      <c r="CPR58" s="290"/>
      <c r="CPS58" s="290"/>
      <c r="CPT58" s="290"/>
      <c r="CPU58" s="290"/>
      <c r="CPV58" s="290"/>
      <c r="CPW58" s="290"/>
      <c r="CPX58" s="290"/>
      <c r="CPY58" s="290"/>
      <c r="CPZ58" s="290"/>
      <c r="CQA58" s="290"/>
      <c r="CQB58" s="290"/>
      <c r="CQC58" s="290"/>
      <c r="CQD58" s="290"/>
      <c r="CQE58" s="290"/>
      <c r="CQF58" s="290"/>
      <c r="CQG58" s="290"/>
      <c r="CQH58" s="290"/>
      <c r="CQI58" s="290"/>
      <c r="CQJ58" s="290"/>
      <c r="CQK58" s="290"/>
      <c r="CQL58" s="290"/>
      <c r="CQM58" s="290"/>
      <c r="CQN58" s="290"/>
      <c r="CQO58" s="290"/>
      <c r="CQP58" s="290"/>
      <c r="CQQ58" s="290"/>
      <c r="CQR58" s="290"/>
      <c r="CQS58" s="290"/>
      <c r="CQT58" s="290"/>
      <c r="CQU58" s="290"/>
      <c r="CQV58" s="290"/>
      <c r="CQW58" s="290"/>
      <c r="CQX58" s="290"/>
      <c r="CQY58" s="290"/>
      <c r="CQZ58" s="290"/>
      <c r="CRA58" s="290"/>
      <c r="CRB58" s="290"/>
      <c r="CRC58" s="290"/>
      <c r="CRD58" s="290"/>
      <c r="CRE58" s="290"/>
      <c r="CRF58" s="290"/>
      <c r="CRG58" s="290"/>
      <c r="CRH58" s="290"/>
      <c r="CRI58" s="290"/>
      <c r="CRJ58" s="290"/>
      <c r="CRK58" s="290"/>
      <c r="CRL58" s="290"/>
      <c r="CRM58" s="290"/>
      <c r="CRN58" s="290"/>
      <c r="CRO58" s="290"/>
      <c r="CRP58" s="290"/>
      <c r="CRQ58" s="290"/>
      <c r="CRR58" s="290"/>
      <c r="CRS58" s="290"/>
      <c r="CRT58" s="290"/>
      <c r="CRU58" s="290"/>
      <c r="CRV58" s="290"/>
      <c r="CRW58" s="290"/>
      <c r="CRX58" s="290"/>
      <c r="CRY58" s="290"/>
      <c r="CRZ58" s="290"/>
      <c r="CSA58" s="290"/>
      <c r="CSB58" s="290"/>
      <c r="CSC58" s="290"/>
      <c r="CSD58" s="290"/>
      <c r="CSE58" s="290"/>
      <c r="CSF58" s="290"/>
      <c r="CSG58" s="290"/>
      <c r="CSH58" s="290"/>
      <c r="CSI58" s="290"/>
      <c r="CSJ58" s="290"/>
      <c r="CSK58" s="290"/>
      <c r="CSL58" s="290"/>
      <c r="CSM58" s="290"/>
      <c r="CSN58" s="290"/>
      <c r="CSO58" s="290"/>
      <c r="CSP58" s="290"/>
      <c r="CSQ58" s="290"/>
      <c r="CSR58" s="290"/>
      <c r="CSS58" s="290"/>
      <c r="CST58" s="290"/>
      <c r="CSU58" s="290"/>
      <c r="CSV58" s="290"/>
      <c r="CSW58" s="290"/>
      <c r="CSX58" s="290"/>
      <c r="CSY58" s="290"/>
      <c r="CSZ58" s="290"/>
      <c r="CTA58" s="290"/>
      <c r="CTB58" s="290"/>
      <c r="CTC58" s="290"/>
      <c r="CTD58" s="290"/>
      <c r="CTE58" s="290"/>
      <c r="CTF58" s="290"/>
      <c r="CTG58" s="290"/>
      <c r="CTH58" s="290"/>
      <c r="CTI58" s="290"/>
      <c r="CTJ58" s="290"/>
      <c r="CTK58" s="290"/>
      <c r="CTL58" s="290"/>
      <c r="CTM58" s="290"/>
      <c r="CTN58" s="290"/>
      <c r="CTO58" s="290"/>
      <c r="CTP58" s="290"/>
      <c r="CTQ58" s="290"/>
      <c r="CTR58" s="290"/>
      <c r="CTS58" s="290"/>
      <c r="CTT58" s="290"/>
      <c r="CTU58" s="290"/>
      <c r="CTV58" s="290"/>
      <c r="CTW58" s="290"/>
      <c r="CTX58" s="290"/>
      <c r="CTY58" s="290"/>
      <c r="CTZ58" s="290"/>
      <c r="CUA58" s="290"/>
      <c r="CUB58" s="290"/>
      <c r="CUC58" s="290"/>
      <c r="CUD58" s="290"/>
      <c r="CUE58" s="290"/>
      <c r="CUF58" s="290"/>
      <c r="CUG58" s="290"/>
      <c r="CUH58" s="290"/>
      <c r="CUI58" s="290"/>
      <c r="CUJ58" s="290"/>
      <c r="CUK58" s="290"/>
      <c r="CUL58" s="290"/>
      <c r="CUM58" s="290"/>
      <c r="CUN58" s="290"/>
      <c r="CUO58" s="290"/>
      <c r="CUP58" s="290"/>
      <c r="CUQ58" s="290"/>
      <c r="CUR58" s="290"/>
      <c r="CUS58" s="290"/>
      <c r="CUT58" s="290"/>
      <c r="CUU58" s="290"/>
      <c r="CUV58" s="290"/>
      <c r="CUW58" s="290"/>
      <c r="CUX58" s="290"/>
      <c r="CUY58" s="290"/>
      <c r="CUZ58" s="290"/>
      <c r="CVA58" s="290"/>
      <c r="CVB58" s="290"/>
      <c r="CVC58" s="290"/>
      <c r="CVD58" s="290"/>
      <c r="CVE58" s="290"/>
      <c r="CVF58" s="290"/>
      <c r="CVG58" s="290"/>
      <c r="CVH58" s="290"/>
      <c r="CVI58" s="290"/>
      <c r="CVJ58" s="290"/>
      <c r="CVK58" s="290"/>
      <c r="CVL58" s="290"/>
      <c r="CVM58" s="290"/>
      <c r="CVN58" s="290"/>
      <c r="CVO58" s="290"/>
      <c r="CVP58" s="290"/>
      <c r="CVQ58" s="290"/>
      <c r="CVR58" s="290"/>
      <c r="CVS58" s="290"/>
      <c r="CVT58" s="290"/>
      <c r="CVU58" s="290"/>
      <c r="CVV58" s="290"/>
      <c r="CVW58" s="290"/>
      <c r="CVX58" s="290"/>
      <c r="CVY58" s="290"/>
      <c r="CVZ58" s="290"/>
      <c r="CWA58" s="290"/>
      <c r="CWB58" s="290"/>
      <c r="CWC58" s="290"/>
      <c r="CWD58" s="290"/>
      <c r="CWE58" s="290"/>
      <c r="CWF58" s="290"/>
      <c r="CWG58" s="290"/>
      <c r="CWH58" s="290"/>
      <c r="CWI58" s="290"/>
      <c r="CWJ58" s="290"/>
      <c r="CWK58" s="290"/>
      <c r="CWL58" s="290"/>
      <c r="CWM58" s="290"/>
      <c r="CWN58" s="290"/>
      <c r="CWO58" s="290"/>
      <c r="CWP58" s="290"/>
      <c r="CWQ58" s="290"/>
      <c r="CWR58" s="290"/>
      <c r="CWS58" s="290"/>
      <c r="CWT58" s="290"/>
      <c r="CWU58" s="290"/>
      <c r="CWV58" s="290"/>
      <c r="CWW58" s="290"/>
      <c r="CWX58" s="290"/>
      <c r="CWY58" s="290"/>
      <c r="CWZ58" s="290"/>
      <c r="CXA58" s="290"/>
      <c r="CXB58" s="290"/>
      <c r="CXC58" s="290"/>
      <c r="CXD58" s="290"/>
      <c r="CXE58" s="290"/>
      <c r="CXF58" s="290"/>
      <c r="CXG58" s="290"/>
      <c r="CXH58" s="290"/>
      <c r="CXI58" s="290"/>
      <c r="CXJ58" s="290"/>
      <c r="CXK58" s="290"/>
      <c r="CXL58" s="290"/>
      <c r="CXM58" s="290"/>
      <c r="CXN58" s="290"/>
      <c r="CXO58" s="290"/>
      <c r="CXP58" s="290"/>
      <c r="CXQ58" s="290"/>
      <c r="CXR58" s="290"/>
      <c r="CXS58" s="290"/>
      <c r="CXT58" s="290"/>
      <c r="CXU58" s="290"/>
      <c r="CXV58" s="290"/>
      <c r="CXW58" s="290"/>
      <c r="CXX58" s="290"/>
      <c r="CXY58" s="290"/>
      <c r="CXZ58" s="290"/>
      <c r="CYA58" s="290"/>
      <c r="CYB58" s="290"/>
      <c r="CYC58" s="290"/>
      <c r="CYD58" s="290"/>
      <c r="CYE58" s="290"/>
      <c r="CYF58" s="290"/>
      <c r="CYG58" s="290"/>
      <c r="CYH58" s="290"/>
      <c r="CYI58" s="290"/>
      <c r="CYJ58" s="290"/>
      <c r="CYK58" s="290"/>
      <c r="CYL58" s="290"/>
      <c r="CYM58" s="290"/>
      <c r="CYN58" s="290"/>
      <c r="CYO58" s="290"/>
      <c r="CYP58" s="290"/>
      <c r="CYQ58" s="290"/>
      <c r="CYR58" s="290"/>
      <c r="CYS58" s="290"/>
      <c r="CYT58" s="290"/>
      <c r="CYU58" s="290"/>
      <c r="CYV58" s="290"/>
      <c r="CYW58" s="290"/>
      <c r="CYX58" s="290"/>
      <c r="CYY58" s="290"/>
      <c r="CYZ58" s="290"/>
      <c r="CZA58" s="290"/>
      <c r="CZB58" s="290"/>
      <c r="CZC58" s="290"/>
      <c r="CZD58" s="290"/>
      <c r="CZE58" s="290"/>
      <c r="CZF58" s="290"/>
      <c r="CZG58" s="290"/>
      <c r="CZH58" s="290"/>
      <c r="CZI58" s="290"/>
      <c r="CZJ58" s="290"/>
      <c r="CZK58" s="290"/>
      <c r="CZL58" s="290"/>
      <c r="CZM58" s="290"/>
      <c r="CZN58" s="290"/>
      <c r="CZO58" s="290"/>
      <c r="CZP58" s="290"/>
      <c r="CZQ58" s="290"/>
      <c r="CZR58" s="290"/>
      <c r="CZS58" s="290"/>
      <c r="CZT58" s="290"/>
      <c r="CZU58" s="290"/>
      <c r="CZV58" s="290"/>
      <c r="CZW58" s="290"/>
      <c r="CZX58" s="290"/>
      <c r="CZY58" s="290"/>
      <c r="CZZ58" s="290"/>
      <c r="DAA58" s="290"/>
      <c r="DAB58" s="290"/>
      <c r="DAC58" s="290"/>
      <c r="DAD58" s="290"/>
      <c r="DAE58" s="290"/>
      <c r="DAF58" s="290"/>
      <c r="DAG58" s="290"/>
      <c r="DAH58" s="290"/>
      <c r="DAI58" s="290"/>
      <c r="DAJ58" s="290"/>
      <c r="DAK58" s="290"/>
      <c r="DAL58" s="290"/>
      <c r="DAM58" s="290"/>
      <c r="DAN58" s="290"/>
      <c r="DAO58" s="290"/>
      <c r="DAP58" s="290"/>
      <c r="DAQ58" s="290"/>
      <c r="DAR58" s="290"/>
      <c r="DAS58" s="290"/>
      <c r="DAT58" s="290"/>
      <c r="DAU58" s="290"/>
      <c r="DAV58" s="290"/>
      <c r="DAW58" s="290"/>
      <c r="DAX58" s="290"/>
      <c r="DAY58" s="290"/>
      <c r="DAZ58" s="290"/>
      <c r="DBA58" s="290"/>
      <c r="DBB58" s="290"/>
      <c r="DBC58" s="290"/>
      <c r="DBD58" s="290"/>
      <c r="DBE58" s="290"/>
      <c r="DBF58" s="290"/>
      <c r="DBG58" s="290"/>
      <c r="DBH58" s="290"/>
      <c r="DBI58" s="290"/>
      <c r="DBJ58" s="290"/>
      <c r="DBK58" s="290"/>
      <c r="DBL58" s="290"/>
      <c r="DBM58" s="290"/>
      <c r="DBN58" s="290"/>
      <c r="DBO58" s="290"/>
      <c r="DBP58" s="290"/>
      <c r="DBQ58" s="290"/>
      <c r="DBR58" s="290"/>
      <c r="DBS58" s="290"/>
      <c r="DBT58" s="290"/>
      <c r="DBU58" s="290"/>
      <c r="DBV58" s="290"/>
      <c r="DBW58" s="290"/>
      <c r="DBX58" s="290"/>
      <c r="DBY58" s="290"/>
      <c r="DBZ58" s="290"/>
      <c r="DCA58" s="290"/>
      <c r="DCB58" s="290"/>
      <c r="DCC58" s="290"/>
      <c r="DCD58" s="290"/>
      <c r="DCE58" s="290"/>
      <c r="DCF58" s="290"/>
      <c r="DCG58" s="290"/>
      <c r="DCH58" s="290"/>
      <c r="DCI58" s="290"/>
      <c r="DCJ58" s="290"/>
      <c r="DCK58" s="290"/>
      <c r="DCL58" s="290"/>
      <c r="DCM58" s="290"/>
      <c r="DCN58" s="290"/>
      <c r="DCO58" s="290"/>
      <c r="DCP58" s="290"/>
      <c r="DCQ58" s="290"/>
      <c r="DCR58" s="290"/>
      <c r="DCS58" s="290"/>
      <c r="DCT58" s="290"/>
      <c r="DCU58" s="290"/>
      <c r="DCV58" s="290"/>
      <c r="DCW58" s="290"/>
      <c r="DCX58" s="290"/>
      <c r="DCY58" s="290"/>
      <c r="DCZ58" s="290"/>
      <c r="DDA58" s="290"/>
      <c r="DDB58" s="290"/>
      <c r="DDC58" s="290"/>
      <c r="DDD58" s="290"/>
      <c r="DDE58" s="290"/>
      <c r="DDF58" s="290"/>
      <c r="DDG58" s="290"/>
      <c r="DDH58" s="290"/>
      <c r="DDI58" s="290"/>
      <c r="DDJ58" s="290"/>
      <c r="DDK58" s="290"/>
      <c r="DDL58" s="290"/>
      <c r="DDM58" s="290"/>
      <c r="DDN58" s="290"/>
      <c r="DDO58" s="290"/>
      <c r="DDP58" s="290"/>
      <c r="DDQ58" s="290"/>
      <c r="DDR58" s="290"/>
      <c r="DDS58" s="290"/>
      <c r="DDT58" s="290"/>
      <c r="DDU58" s="290"/>
      <c r="DDV58" s="290"/>
      <c r="DDW58" s="290"/>
      <c r="DDX58" s="290"/>
      <c r="DDY58" s="290"/>
      <c r="DDZ58" s="290"/>
      <c r="DEA58" s="290"/>
      <c r="DEB58" s="290"/>
      <c r="DEC58" s="290"/>
      <c r="DED58" s="290"/>
      <c r="DEE58" s="290"/>
      <c r="DEF58" s="290"/>
      <c r="DEG58" s="290"/>
      <c r="DEH58" s="290"/>
      <c r="DEI58" s="290"/>
      <c r="DEJ58" s="290"/>
      <c r="DEK58" s="290"/>
      <c r="DEL58" s="290"/>
      <c r="DEM58" s="290"/>
      <c r="DEN58" s="290"/>
      <c r="DEO58" s="290"/>
      <c r="DEP58" s="290"/>
      <c r="DEQ58" s="290"/>
      <c r="DER58" s="290"/>
      <c r="DES58" s="290"/>
      <c r="DET58" s="290"/>
      <c r="DEU58" s="290"/>
      <c r="DEV58" s="290"/>
      <c r="DEW58" s="290"/>
      <c r="DEX58" s="290"/>
      <c r="DEY58" s="290"/>
      <c r="DEZ58" s="290"/>
      <c r="DFA58" s="290"/>
      <c r="DFB58" s="290"/>
      <c r="DFC58" s="290"/>
      <c r="DFD58" s="290"/>
      <c r="DFE58" s="290"/>
      <c r="DFF58" s="290"/>
      <c r="DFG58" s="290"/>
      <c r="DFH58" s="290"/>
      <c r="DFI58" s="290"/>
      <c r="DFJ58" s="290"/>
      <c r="DFK58" s="290"/>
      <c r="DFL58" s="290"/>
      <c r="DFM58" s="290"/>
      <c r="DFN58" s="290"/>
      <c r="DFO58" s="290"/>
      <c r="DFP58" s="290"/>
      <c r="DFQ58" s="290"/>
      <c r="DFR58" s="290"/>
      <c r="DFS58" s="290"/>
      <c r="DFT58" s="290"/>
      <c r="DFU58" s="290"/>
      <c r="DFV58" s="290"/>
      <c r="DFW58" s="290"/>
      <c r="DFX58" s="290"/>
      <c r="DFY58" s="290"/>
      <c r="DFZ58" s="290"/>
      <c r="DGA58" s="290"/>
      <c r="DGB58" s="290"/>
      <c r="DGC58" s="290"/>
      <c r="DGD58" s="290"/>
      <c r="DGE58" s="290"/>
      <c r="DGF58" s="290"/>
      <c r="DGG58" s="290"/>
      <c r="DGH58" s="290"/>
      <c r="DGI58" s="290"/>
      <c r="DGJ58" s="290"/>
      <c r="DGK58" s="290"/>
      <c r="DGL58" s="290"/>
      <c r="DGM58" s="290"/>
      <c r="DGN58" s="290"/>
      <c r="DGO58" s="290"/>
      <c r="DGP58" s="290"/>
      <c r="DGQ58" s="290"/>
      <c r="DGR58" s="290"/>
      <c r="DGS58" s="290"/>
      <c r="DGT58" s="290"/>
      <c r="DGU58" s="290"/>
      <c r="DGV58" s="290"/>
      <c r="DGW58" s="290"/>
      <c r="DGX58" s="290"/>
      <c r="DGY58" s="290"/>
      <c r="DGZ58" s="290"/>
      <c r="DHA58" s="290"/>
      <c r="DHB58" s="290"/>
      <c r="DHC58" s="290"/>
      <c r="DHD58" s="290"/>
      <c r="DHE58" s="290"/>
      <c r="DHF58" s="290"/>
      <c r="DHG58" s="290"/>
      <c r="DHH58" s="290"/>
      <c r="DHI58" s="290"/>
      <c r="DHJ58" s="290"/>
      <c r="DHK58" s="290"/>
      <c r="DHL58" s="290"/>
      <c r="DHM58" s="290"/>
      <c r="DHN58" s="290"/>
      <c r="DHO58" s="290"/>
      <c r="DHP58" s="290"/>
      <c r="DHQ58" s="290"/>
      <c r="DHR58" s="290"/>
      <c r="DHS58" s="290"/>
      <c r="DHT58" s="290"/>
      <c r="DHU58" s="290"/>
      <c r="DHV58" s="290"/>
      <c r="DHW58" s="290"/>
      <c r="DHX58" s="290"/>
      <c r="DHY58" s="290"/>
      <c r="DHZ58" s="290"/>
      <c r="DIA58" s="290"/>
      <c r="DIB58" s="290"/>
      <c r="DIC58" s="290"/>
      <c r="DID58" s="290"/>
      <c r="DIE58" s="290"/>
      <c r="DIF58" s="290"/>
      <c r="DIG58" s="290"/>
      <c r="DIH58" s="290"/>
      <c r="DII58" s="290"/>
      <c r="DIJ58" s="290"/>
      <c r="DIK58" s="290"/>
      <c r="DIL58" s="290"/>
      <c r="DIM58" s="290"/>
      <c r="DIN58" s="290"/>
      <c r="DIO58" s="290"/>
      <c r="DIP58" s="290"/>
      <c r="DIQ58" s="290"/>
      <c r="DIR58" s="290"/>
      <c r="DIS58" s="290"/>
      <c r="DIT58" s="290"/>
      <c r="DIU58" s="290"/>
      <c r="DIV58" s="290"/>
      <c r="DIW58" s="290"/>
      <c r="DIX58" s="290"/>
      <c r="DIY58" s="290"/>
      <c r="DIZ58" s="290"/>
      <c r="DJA58" s="290"/>
      <c r="DJB58" s="290"/>
      <c r="DJC58" s="290"/>
      <c r="DJD58" s="290"/>
      <c r="DJE58" s="290"/>
      <c r="DJF58" s="290"/>
      <c r="DJG58" s="290"/>
      <c r="DJH58" s="290"/>
      <c r="DJI58" s="290"/>
      <c r="DJJ58" s="290"/>
      <c r="DJK58" s="290"/>
      <c r="DJL58" s="290"/>
      <c r="DJM58" s="290"/>
      <c r="DJN58" s="290"/>
      <c r="DJO58" s="290"/>
      <c r="DJP58" s="290"/>
      <c r="DJQ58" s="290"/>
      <c r="DJR58" s="290"/>
      <c r="DJS58" s="290"/>
      <c r="DJT58" s="290"/>
      <c r="DJU58" s="290"/>
      <c r="DJV58" s="290"/>
      <c r="DJW58" s="290"/>
      <c r="DJX58" s="290"/>
      <c r="DJY58" s="290"/>
      <c r="DJZ58" s="290"/>
      <c r="DKA58" s="290"/>
      <c r="DKB58" s="290"/>
      <c r="DKC58" s="290"/>
      <c r="DKD58" s="290"/>
      <c r="DKE58" s="290"/>
      <c r="DKF58" s="290"/>
      <c r="DKG58" s="290"/>
      <c r="DKH58" s="290"/>
      <c r="DKI58" s="290"/>
      <c r="DKJ58" s="290"/>
      <c r="DKK58" s="290"/>
      <c r="DKL58" s="290"/>
      <c r="DKM58" s="290"/>
      <c r="DKN58" s="290"/>
      <c r="DKO58" s="290"/>
      <c r="DKP58" s="290"/>
      <c r="DKQ58" s="290"/>
      <c r="DKR58" s="290"/>
      <c r="DKS58" s="290"/>
      <c r="DKT58" s="290"/>
      <c r="DKU58" s="290"/>
      <c r="DKV58" s="290"/>
      <c r="DKW58" s="290"/>
      <c r="DKX58" s="290"/>
      <c r="DKY58" s="290"/>
      <c r="DKZ58" s="290"/>
      <c r="DLA58" s="290"/>
      <c r="DLB58" s="290"/>
      <c r="DLC58" s="290"/>
      <c r="DLD58" s="290"/>
      <c r="DLE58" s="290"/>
      <c r="DLF58" s="290"/>
      <c r="DLG58" s="290"/>
      <c r="DLH58" s="290"/>
      <c r="DLI58" s="290"/>
      <c r="DLJ58" s="290"/>
      <c r="DLK58" s="290"/>
      <c r="DLL58" s="290"/>
      <c r="DLM58" s="290"/>
      <c r="DLN58" s="290"/>
      <c r="DLO58" s="290"/>
      <c r="DLP58" s="290"/>
      <c r="DLQ58" s="290"/>
      <c r="DLR58" s="290"/>
      <c r="DLS58" s="290"/>
      <c r="DLT58" s="290"/>
      <c r="DLU58" s="290"/>
      <c r="DLV58" s="290"/>
      <c r="DLW58" s="290"/>
      <c r="DLX58" s="290"/>
      <c r="DLY58" s="290"/>
      <c r="DLZ58" s="290"/>
      <c r="DMA58" s="290"/>
      <c r="DMB58" s="290"/>
      <c r="DMC58" s="290"/>
      <c r="DMD58" s="290"/>
      <c r="DME58" s="290"/>
      <c r="DMF58" s="290"/>
      <c r="DMG58" s="290"/>
      <c r="DMH58" s="290"/>
      <c r="DMI58" s="290"/>
      <c r="DMJ58" s="290"/>
      <c r="DMK58" s="290"/>
      <c r="DML58" s="290"/>
      <c r="DMM58" s="290"/>
      <c r="DMN58" s="290"/>
      <c r="DMO58" s="290"/>
      <c r="DMP58" s="290"/>
      <c r="DMQ58" s="290"/>
      <c r="DMR58" s="290"/>
      <c r="DMS58" s="290"/>
      <c r="DMT58" s="290"/>
      <c r="DMU58" s="290"/>
      <c r="DMV58" s="290"/>
      <c r="DMW58" s="290"/>
      <c r="DMX58" s="290"/>
      <c r="DMY58" s="290"/>
      <c r="DMZ58" s="290"/>
      <c r="DNA58" s="290"/>
      <c r="DNB58" s="290"/>
      <c r="DNC58" s="290"/>
      <c r="DND58" s="290"/>
      <c r="DNE58" s="290"/>
      <c r="DNF58" s="290"/>
      <c r="DNG58" s="290"/>
      <c r="DNH58" s="290"/>
      <c r="DNI58" s="290"/>
      <c r="DNJ58" s="290"/>
      <c r="DNK58" s="290"/>
      <c r="DNL58" s="290"/>
      <c r="DNM58" s="290"/>
      <c r="DNN58" s="290"/>
      <c r="DNO58" s="290"/>
      <c r="DNP58" s="290"/>
      <c r="DNQ58" s="290"/>
      <c r="DNR58" s="290"/>
      <c r="DNS58" s="290"/>
      <c r="DNT58" s="290"/>
      <c r="DNU58" s="290"/>
      <c r="DNV58" s="290"/>
      <c r="DNW58" s="290"/>
      <c r="DNX58" s="290"/>
      <c r="DNY58" s="290"/>
      <c r="DNZ58" s="290"/>
      <c r="DOA58" s="290"/>
      <c r="DOB58" s="290"/>
      <c r="DOC58" s="290"/>
      <c r="DOD58" s="290"/>
      <c r="DOE58" s="290"/>
      <c r="DOF58" s="290"/>
      <c r="DOG58" s="290"/>
      <c r="DOH58" s="290"/>
      <c r="DOI58" s="290"/>
      <c r="DOJ58" s="290"/>
      <c r="DOK58" s="290"/>
      <c r="DOL58" s="290"/>
      <c r="DOM58" s="290"/>
      <c r="DON58" s="290"/>
      <c r="DOO58" s="290"/>
      <c r="DOP58" s="290"/>
      <c r="DOQ58" s="290"/>
      <c r="DOR58" s="290"/>
      <c r="DOS58" s="290"/>
      <c r="DOT58" s="290"/>
      <c r="DOU58" s="290"/>
      <c r="DOV58" s="290"/>
      <c r="DOW58" s="290"/>
      <c r="DOX58" s="290"/>
      <c r="DOY58" s="290"/>
      <c r="DOZ58" s="290"/>
      <c r="DPA58" s="290"/>
      <c r="DPB58" s="290"/>
      <c r="DPC58" s="290"/>
      <c r="DPD58" s="290"/>
      <c r="DPE58" s="290"/>
      <c r="DPF58" s="290"/>
      <c r="DPG58" s="290"/>
      <c r="DPH58" s="290"/>
      <c r="DPI58" s="290"/>
      <c r="DPJ58" s="290"/>
      <c r="DPK58" s="290"/>
      <c r="DPL58" s="290"/>
      <c r="DPM58" s="290"/>
      <c r="DPN58" s="290"/>
      <c r="DPO58" s="290"/>
      <c r="DPP58" s="290"/>
      <c r="DPQ58" s="290"/>
      <c r="DPR58" s="290"/>
      <c r="DPS58" s="290"/>
      <c r="DPT58" s="290"/>
      <c r="DPU58" s="290"/>
      <c r="DPV58" s="290"/>
      <c r="DPW58" s="290"/>
      <c r="DPX58" s="290"/>
      <c r="DPY58" s="290"/>
      <c r="DPZ58" s="290"/>
      <c r="DQA58" s="290"/>
      <c r="DQB58" s="290"/>
      <c r="DQC58" s="290"/>
      <c r="DQD58" s="290"/>
      <c r="DQE58" s="290"/>
      <c r="DQF58" s="290"/>
      <c r="DQG58" s="290"/>
      <c r="DQH58" s="290"/>
      <c r="DQI58" s="290"/>
      <c r="DQJ58" s="290"/>
      <c r="DQK58" s="290"/>
      <c r="DQL58" s="290"/>
      <c r="DQM58" s="290"/>
      <c r="DQN58" s="290"/>
      <c r="DQO58" s="290"/>
      <c r="DQP58" s="290"/>
      <c r="DQQ58" s="290"/>
      <c r="DQR58" s="290"/>
      <c r="DQS58" s="290"/>
      <c r="DQT58" s="290"/>
      <c r="DQU58" s="290"/>
      <c r="DQV58" s="290"/>
      <c r="DQW58" s="290"/>
      <c r="DQX58" s="290"/>
      <c r="DQY58" s="290"/>
      <c r="DQZ58" s="290"/>
      <c r="DRA58" s="290"/>
      <c r="DRB58" s="290"/>
      <c r="DRC58" s="290"/>
      <c r="DRD58" s="290"/>
      <c r="DRE58" s="290"/>
      <c r="DRF58" s="290"/>
      <c r="DRG58" s="290"/>
      <c r="DRH58" s="290"/>
      <c r="DRI58" s="290"/>
      <c r="DRJ58" s="290"/>
      <c r="DRK58" s="290"/>
      <c r="DRL58" s="290"/>
      <c r="DRM58" s="290"/>
      <c r="DRN58" s="290"/>
      <c r="DRO58" s="290"/>
      <c r="DRP58" s="290"/>
      <c r="DRQ58" s="290"/>
      <c r="DRR58" s="290"/>
      <c r="DRS58" s="290"/>
      <c r="DRT58" s="290"/>
      <c r="DRU58" s="290"/>
      <c r="DRV58" s="290"/>
      <c r="DRW58" s="290"/>
      <c r="DRX58" s="290"/>
      <c r="DRY58" s="290"/>
      <c r="DRZ58" s="290"/>
      <c r="DSA58" s="290"/>
      <c r="DSB58" s="290"/>
      <c r="DSC58" s="290"/>
      <c r="DSD58" s="290"/>
      <c r="DSE58" s="290"/>
      <c r="DSF58" s="290"/>
      <c r="DSG58" s="290"/>
      <c r="DSH58" s="290"/>
      <c r="DSI58" s="290"/>
      <c r="DSJ58" s="290"/>
      <c r="DSK58" s="290"/>
      <c r="DSL58" s="290"/>
      <c r="DSM58" s="290"/>
      <c r="DSN58" s="290"/>
      <c r="DSO58" s="290"/>
      <c r="DSP58" s="290"/>
      <c r="DSQ58" s="290"/>
      <c r="DSR58" s="290"/>
      <c r="DSS58" s="290"/>
      <c r="DST58" s="290"/>
      <c r="DSU58" s="290"/>
      <c r="DSV58" s="290"/>
      <c r="DSW58" s="290"/>
      <c r="DSX58" s="290"/>
      <c r="DSY58" s="290"/>
      <c r="DSZ58" s="290"/>
      <c r="DTA58" s="290"/>
      <c r="DTB58" s="290"/>
      <c r="DTC58" s="290"/>
      <c r="DTD58" s="290"/>
      <c r="DTE58" s="290"/>
      <c r="DTF58" s="290"/>
      <c r="DTG58" s="290"/>
      <c r="DTH58" s="290"/>
      <c r="DTI58" s="290"/>
      <c r="DTJ58" s="290"/>
      <c r="DTK58" s="290"/>
      <c r="DTL58" s="290"/>
      <c r="DTM58" s="290"/>
      <c r="DTN58" s="290"/>
      <c r="DTO58" s="290"/>
      <c r="DTP58" s="290"/>
      <c r="DTQ58" s="290"/>
      <c r="DTR58" s="290"/>
      <c r="DTS58" s="290"/>
      <c r="DTT58" s="290"/>
      <c r="DTU58" s="290"/>
      <c r="DTV58" s="290"/>
      <c r="DTW58" s="290"/>
      <c r="DTX58" s="290"/>
      <c r="DTY58" s="290"/>
      <c r="DTZ58" s="290"/>
      <c r="DUA58" s="290"/>
      <c r="DUB58" s="290"/>
      <c r="DUC58" s="290"/>
      <c r="DUD58" s="290"/>
      <c r="DUE58" s="290"/>
      <c r="DUF58" s="290"/>
      <c r="DUG58" s="290"/>
      <c r="DUH58" s="290"/>
      <c r="DUI58" s="290"/>
      <c r="DUJ58" s="290"/>
      <c r="DUK58" s="290"/>
      <c r="DUL58" s="290"/>
      <c r="DUM58" s="290"/>
      <c r="DUN58" s="290"/>
      <c r="DUO58" s="290"/>
      <c r="DUP58" s="290"/>
      <c r="DUQ58" s="290"/>
      <c r="DUR58" s="290"/>
      <c r="DUS58" s="290"/>
      <c r="DUT58" s="290"/>
      <c r="DUU58" s="290"/>
      <c r="DUV58" s="290"/>
      <c r="DUW58" s="290"/>
      <c r="DUX58" s="290"/>
      <c r="DUY58" s="290"/>
      <c r="DUZ58" s="290"/>
      <c r="DVA58" s="290"/>
      <c r="DVB58" s="290"/>
      <c r="DVC58" s="290"/>
      <c r="DVD58" s="290"/>
      <c r="DVE58" s="290"/>
      <c r="DVF58" s="290"/>
      <c r="DVG58" s="290"/>
      <c r="DVH58" s="290"/>
      <c r="DVI58" s="290"/>
      <c r="DVJ58" s="290"/>
      <c r="DVK58" s="290"/>
      <c r="DVL58" s="290"/>
      <c r="DVM58" s="290"/>
      <c r="DVN58" s="290"/>
      <c r="DVO58" s="290"/>
      <c r="DVP58" s="290"/>
      <c r="DVQ58" s="290"/>
      <c r="DVR58" s="290"/>
      <c r="DVS58" s="290"/>
      <c r="DVT58" s="290"/>
      <c r="DVU58" s="290"/>
      <c r="DVV58" s="290"/>
      <c r="DVW58" s="290"/>
      <c r="DVX58" s="290"/>
      <c r="DVY58" s="290"/>
      <c r="DVZ58" s="290"/>
      <c r="DWA58" s="290"/>
      <c r="DWB58" s="290"/>
      <c r="DWC58" s="290"/>
      <c r="DWD58" s="290"/>
      <c r="DWE58" s="290"/>
      <c r="DWF58" s="290"/>
      <c r="DWG58" s="290"/>
      <c r="DWH58" s="290"/>
      <c r="DWI58" s="290"/>
      <c r="DWJ58" s="290"/>
      <c r="DWK58" s="290"/>
      <c r="DWL58" s="290"/>
      <c r="DWM58" s="290"/>
      <c r="DWN58" s="290"/>
      <c r="DWO58" s="290"/>
      <c r="DWP58" s="290"/>
      <c r="DWQ58" s="290"/>
      <c r="DWR58" s="290"/>
      <c r="DWS58" s="290"/>
      <c r="DWT58" s="290"/>
      <c r="DWU58" s="290"/>
      <c r="DWV58" s="290"/>
      <c r="DWW58" s="290"/>
      <c r="DWX58" s="290"/>
      <c r="DWY58" s="290"/>
      <c r="DWZ58" s="290"/>
      <c r="DXA58" s="290"/>
      <c r="DXB58" s="290"/>
      <c r="DXC58" s="290"/>
      <c r="DXD58" s="290"/>
      <c r="DXE58" s="290"/>
      <c r="DXF58" s="290"/>
      <c r="DXG58" s="290"/>
      <c r="DXH58" s="290"/>
      <c r="DXI58" s="290"/>
      <c r="DXJ58" s="290"/>
      <c r="DXK58" s="290"/>
      <c r="DXL58" s="290"/>
      <c r="DXM58" s="290"/>
      <c r="DXN58" s="290"/>
      <c r="DXO58" s="290"/>
      <c r="DXP58" s="290"/>
      <c r="DXQ58" s="290"/>
      <c r="DXR58" s="290"/>
      <c r="DXS58" s="290"/>
      <c r="DXT58" s="290"/>
      <c r="DXU58" s="290"/>
      <c r="DXV58" s="290"/>
      <c r="DXW58" s="290"/>
      <c r="DXX58" s="290"/>
      <c r="DXY58" s="290"/>
      <c r="DXZ58" s="290"/>
      <c r="DYA58" s="290"/>
      <c r="DYB58" s="290"/>
      <c r="DYC58" s="290"/>
      <c r="DYD58" s="290"/>
      <c r="DYE58" s="290"/>
      <c r="DYF58" s="290"/>
      <c r="DYG58" s="290"/>
      <c r="DYH58" s="290"/>
      <c r="DYI58" s="290"/>
      <c r="DYJ58" s="290"/>
      <c r="DYK58" s="290"/>
      <c r="DYL58" s="290"/>
      <c r="DYM58" s="290"/>
      <c r="DYN58" s="290"/>
      <c r="DYO58" s="290"/>
      <c r="DYP58" s="290"/>
      <c r="DYQ58" s="290"/>
      <c r="DYR58" s="290"/>
      <c r="DYS58" s="290"/>
      <c r="DYT58" s="290"/>
      <c r="DYU58" s="290"/>
      <c r="DYV58" s="290"/>
      <c r="DYW58" s="290"/>
      <c r="DYX58" s="290"/>
      <c r="DYY58" s="290"/>
      <c r="DYZ58" s="290"/>
      <c r="DZA58" s="290"/>
      <c r="DZB58" s="290"/>
      <c r="DZC58" s="290"/>
      <c r="DZD58" s="290"/>
      <c r="DZE58" s="290"/>
      <c r="DZF58" s="290"/>
      <c r="DZG58" s="290"/>
      <c r="DZH58" s="290"/>
      <c r="DZI58" s="290"/>
      <c r="DZJ58" s="290"/>
      <c r="DZK58" s="290"/>
      <c r="DZL58" s="290"/>
      <c r="DZM58" s="290"/>
      <c r="DZN58" s="290"/>
      <c r="DZO58" s="290"/>
      <c r="DZP58" s="290"/>
      <c r="DZQ58" s="290"/>
      <c r="DZR58" s="290"/>
      <c r="DZS58" s="290"/>
      <c r="DZT58" s="290"/>
      <c r="DZU58" s="290"/>
      <c r="DZV58" s="290"/>
      <c r="DZW58" s="290"/>
      <c r="DZX58" s="290"/>
      <c r="DZY58" s="290"/>
      <c r="DZZ58" s="290"/>
      <c r="EAA58" s="290"/>
      <c r="EAB58" s="290"/>
      <c r="EAC58" s="290"/>
      <c r="EAD58" s="290"/>
      <c r="EAE58" s="290"/>
      <c r="EAF58" s="290"/>
      <c r="EAG58" s="290"/>
      <c r="EAH58" s="290"/>
      <c r="EAI58" s="290"/>
      <c r="EAJ58" s="290"/>
      <c r="EAK58" s="290"/>
      <c r="EAL58" s="290"/>
      <c r="EAM58" s="290"/>
      <c r="EAN58" s="290"/>
      <c r="EAO58" s="290"/>
      <c r="EAP58" s="290"/>
      <c r="EAQ58" s="290"/>
      <c r="EAR58" s="290"/>
      <c r="EAS58" s="290"/>
      <c r="EAT58" s="290"/>
      <c r="EAU58" s="290"/>
      <c r="EAV58" s="290"/>
      <c r="EAW58" s="290"/>
      <c r="EAX58" s="290"/>
      <c r="EAY58" s="290"/>
      <c r="EAZ58" s="290"/>
      <c r="EBA58" s="290"/>
      <c r="EBB58" s="290"/>
      <c r="EBC58" s="290"/>
      <c r="EBD58" s="290"/>
      <c r="EBE58" s="290"/>
      <c r="EBF58" s="290"/>
      <c r="EBG58" s="290"/>
      <c r="EBH58" s="290"/>
      <c r="EBI58" s="290"/>
      <c r="EBJ58" s="290"/>
      <c r="EBK58" s="290"/>
      <c r="EBL58" s="290"/>
      <c r="EBM58" s="290"/>
      <c r="EBN58" s="290"/>
      <c r="EBO58" s="290"/>
      <c r="EBP58" s="290"/>
      <c r="EBQ58" s="290"/>
      <c r="EBR58" s="290"/>
      <c r="EBS58" s="290"/>
      <c r="EBT58" s="290"/>
      <c r="EBU58" s="290"/>
      <c r="EBV58" s="290"/>
      <c r="EBW58" s="290"/>
      <c r="EBX58" s="290"/>
      <c r="EBY58" s="290"/>
      <c r="EBZ58" s="290"/>
      <c r="ECA58" s="290"/>
      <c r="ECB58" s="290"/>
      <c r="ECC58" s="290"/>
      <c r="ECD58" s="290"/>
      <c r="ECE58" s="290"/>
      <c r="ECF58" s="290"/>
      <c r="ECG58" s="290"/>
      <c r="ECH58" s="290"/>
      <c r="ECI58" s="290"/>
      <c r="ECJ58" s="290"/>
      <c r="ECK58" s="290"/>
      <c r="ECL58" s="290"/>
      <c r="ECM58" s="290"/>
      <c r="ECN58" s="290"/>
      <c r="ECO58" s="290"/>
      <c r="ECP58" s="290"/>
      <c r="ECQ58" s="290"/>
      <c r="ECR58" s="290"/>
      <c r="ECS58" s="290"/>
      <c r="ECT58" s="290"/>
      <c r="ECU58" s="290"/>
      <c r="ECV58" s="290"/>
      <c r="ECW58" s="290"/>
      <c r="ECX58" s="290"/>
      <c r="ECY58" s="290"/>
      <c r="ECZ58" s="290"/>
      <c r="EDA58" s="290"/>
      <c r="EDB58" s="290"/>
      <c r="EDC58" s="290"/>
      <c r="EDD58" s="290"/>
      <c r="EDE58" s="290"/>
      <c r="EDF58" s="290"/>
      <c r="EDG58" s="290"/>
      <c r="EDH58" s="290"/>
      <c r="EDI58" s="290"/>
      <c r="EDJ58" s="290"/>
      <c r="EDK58" s="290"/>
      <c r="EDL58" s="290"/>
      <c r="EDM58" s="290"/>
      <c r="EDN58" s="290"/>
      <c r="EDO58" s="290"/>
      <c r="EDP58" s="290"/>
      <c r="EDQ58" s="290"/>
      <c r="EDR58" s="290"/>
      <c r="EDS58" s="290"/>
      <c r="EDT58" s="290"/>
      <c r="EDU58" s="290"/>
      <c r="EDV58" s="290"/>
      <c r="EDW58" s="290"/>
      <c r="EDX58" s="290"/>
      <c r="EDY58" s="290"/>
      <c r="EDZ58" s="290"/>
      <c r="EEA58" s="290"/>
      <c r="EEB58" s="290"/>
      <c r="EEC58" s="290"/>
      <c r="EED58" s="290"/>
      <c r="EEE58" s="290"/>
      <c r="EEF58" s="290"/>
      <c r="EEG58" s="290"/>
      <c r="EEH58" s="290"/>
      <c r="EEI58" s="290"/>
      <c r="EEJ58" s="290"/>
      <c r="EEK58" s="290"/>
      <c r="EEL58" s="290"/>
      <c r="EEM58" s="290"/>
      <c r="EEN58" s="290"/>
      <c r="EEO58" s="290"/>
      <c r="EEP58" s="290"/>
      <c r="EEQ58" s="290"/>
      <c r="EER58" s="290"/>
      <c r="EES58" s="290"/>
      <c r="EET58" s="290"/>
      <c r="EEU58" s="290"/>
      <c r="EEV58" s="290"/>
      <c r="EEW58" s="290"/>
      <c r="EEX58" s="290"/>
      <c r="EEY58" s="290"/>
      <c r="EEZ58" s="290"/>
      <c r="EFA58" s="290"/>
      <c r="EFB58" s="290"/>
      <c r="EFC58" s="290"/>
      <c r="EFD58" s="290"/>
      <c r="EFE58" s="290"/>
      <c r="EFF58" s="290"/>
      <c r="EFG58" s="290"/>
      <c r="EFH58" s="290"/>
      <c r="EFI58" s="290"/>
      <c r="EFJ58" s="290"/>
      <c r="EFK58" s="290"/>
      <c r="EFL58" s="290"/>
      <c r="EFM58" s="290"/>
      <c r="EFN58" s="290"/>
      <c r="EFO58" s="290"/>
      <c r="EFP58" s="290"/>
      <c r="EFQ58" s="290"/>
      <c r="EFR58" s="290"/>
      <c r="EFS58" s="290"/>
      <c r="EFT58" s="290"/>
      <c r="EFU58" s="290"/>
      <c r="EFV58" s="290"/>
      <c r="EFW58" s="290"/>
      <c r="EFX58" s="290"/>
      <c r="EFY58" s="290"/>
      <c r="EFZ58" s="290"/>
      <c r="EGA58" s="290"/>
      <c r="EGB58" s="290"/>
      <c r="EGC58" s="290"/>
      <c r="EGD58" s="290"/>
      <c r="EGE58" s="290"/>
      <c r="EGF58" s="290"/>
      <c r="EGG58" s="290"/>
      <c r="EGH58" s="290"/>
      <c r="EGI58" s="290"/>
      <c r="EGJ58" s="290"/>
      <c r="EGK58" s="290"/>
      <c r="EGL58" s="290"/>
      <c r="EGM58" s="290"/>
      <c r="EGN58" s="290"/>
      <c r="EGO58" s="290"/>
      <c r="EGP58" s="290"/>
      <c r="EGQ58" s="290"/>
      <c r="EGR58" s="290"/>
      <c r="EGS58" s="290"/>
      <c r="EGT58" s="290"/>
      <c r="EGU58" s="290"/>
      <c r="EGV58" s="290"/>
      <c r="EGW58" s="290"/>
      <c r="EGX58" s="290"/>
      <c r="EGY58" s="290"/>
      <c r="EGZ58" s="290"/>
      <c r="EHA58" s="290"/>
      <c r="EHB58" s="290"/>
      <c r="EHC58" s="290"/>
      <c r="EHD58" s="290"/>
      <c r="EHE58" s="290"/>
      <c r="EHF58" s="290"/>
      <c r="EHG58" s="290"/>
      <c r="EHH58" s="290"/>
      <c r="EHI58" s="290"/>
      <c r="EHJ58" s="290"/>
      <c r="EHK58" s="290"/>
      <c r="EHL58" s="290"/>
      <c r="EHM58" s="290"/>
      <c r="EHN58" s="290"/>
      <c r="EHO58" s="290"/>
      <c r="EHP58" s="290"/>
      <c r="EHQ58" s="290"/>
      <c r="EHR58" s="290"/>
      <c r="EHS58" s="290"/>
      <c r="EHT58" s="290"/>
      <c r="EHU58" s="290"/>
      <c r="EHV58" s="290"/>
      <c r="EHW58" s="290"/>
      <c r="EHX58" s="290"/>
      <c r="EHY58" s="290"/>
      <c r="EHZ58" s="290"/>
      <c r="EIA58" s="290"/>
      <c r="EIB58" s="290"/>
      <c r="EIC58" s="290"/>
      <c r="EID58" s="290"/>
      <c r="EIE58" s="290"/>
      <c r="EIF58" s="290"/>
      <c r="EIG58" s="290"/>
      <c r="EIH58" s="290"/>
      <c r="EII58" s="290"/>
      <c r="EIJ58" s="290"/>
      <c r="EIK58" s="290"/>
      <c r="EIL58" s="290"/>
      <c r="EIM58" s="290"/>
      <c r="EIN58" s="290"/>
      <c r="EIO58" s="290"/>
      <c r="EIP58" s="290"/>
      <c r="EIQ58" s="290"/>
      <c r="EIR58" s="290"/>
      <c r="EIS58" s="290"/>
      <c r="EIT58" s="290"/>
      <c r="EIU58" s="290"/>
      <c r="EIV58" s="290"/>
      <c r="EIW58" s="290"/>
      <c r="EIX58" s="290"/>
      <c r="EIY58" s="290"/>
      <c r="EIZ58" s="290"/>
      <c r="EJA58" s="290"/>
      <c r="EJB58" s="290"/>
      <c r="EJC58" s="290"/>
      <c r="EJD58" s="290"/>
      <c r="EJE58" s="290"/>
      <c r="EJF58" s="290"/>
      <c r="EJG58" s="290"/>
      <c r="EJH58" s="290"/>
      <c r="EJI58" s="290"/>
      <c r="EJJ58" s="290"/>
      <c r="EJK58" s="290"/>
      <c r="EJL58" s="290"/>
      <c r="EJM58" s="290"/>
      <c r="EJN58" s="290"/>
      <c r="EJO58" s="290"/>
      <c r="EJP58" s="290"/>
      <c r="EJQ58" s="290"/>
      <c r="EJR58" s="290"/>
      <c r="EJS58" s="290"/>
      <c r="EJT58" s="290"/>
      <c r="EJU58" s="290"/>
      <c r="EJV58" s="290"/>
      <c r="EJW58" s="290"/>
      <c r="EJX58" s="290"/>
      <c r="EJY58" s="290"/>
      <c r="EJZ58" s="290"/>
      <c r="EKA58" s="290"/>
      <c r="EKB58" s="290"/>
      <c r="EKC58" s="290"/>
      <c r="EKD58" s="290"/>
      <c r="EKE58" s="290"/>
      <c r="EKF58" s="290"/>
      <c r="EKG58" s="290"/>
      <c r="EKH58" s="290"/>
      <c r="EKI58" s="290"/>
      <c r="EKJ58" s="290"/>
      <c r="EKK58" s="290"/>
      <c r="EKL58" s="290"/>
      <c r="EKM58" s="290"/>
      <c r="EKN58" s="290"/>
      <c r="EKO58" s="290"/>
      <c r="EKP58" s="290"/>
      <c r="EKQ58" s="290"/>
      <c r="EKR58" s="290"/>
      <c r="EKS58" s="290"/>
      <c r="EKT58" s="290"/>
      <c r="EKU58" s="290"/>
      <c r="EKV58" s="290"/>
      <c r="EKW58" s="290"/>
      <c r="EKX58" s="290"/>
      <c r="EKY58" s="290"/>
      <c r="EKZ58" s="290"/>
      <c r="ELA58" s="290"/>
      <c r="ELB58" s="290"/>
      <c r="ELC58" s="290"/>
      <c r="ELD58" s="290"/>
      <c r="ELE58" s="290"/>
      <c r="ELF58" s="290"/>
      <c r="ELG58" s="290"/>
      <c r="ELH58" s="290"/>
      <c r="ELI58" s="290"/>
      <c r="ELJ58" s="290"/>
      <c r="ELK58" s="290"/>
      <c r="ELL58" s="290"/>
      <c r="ELM58" s="290"/>
      <c r="ELN58" s="290"/>
      <c r="ELO58" s="290"/>
      <c r="ELP58" s="290"/>
      <c r="ELQ58" s="290"/>
      <c r="ELR58" s="290"/>
      <c r="ELS58" s="290"/>
      <c r="ELT58" s="290"/>
      <c r="ELU58" s="290"/>
      <c r="ELV58" s="290"/>
      <c r="ELW58" s="290"/>
      <c r="ELX58" s="290"/>
      <c r="ELY58" s="290"/>
      <c r="ELZ58" s="290"/>
      <c r="EMA58" s="290"/>
      <c r="EMB58" s="290"/>
      <c r="EMC58" s="290"/>
      <c r="EMD58" s="290"/>
      <c r="EME58" s="290"/>
      <c r="EMF58" s="290"/>
      <c r="EMG58" s="290"/>
      <c r="EMH58" s="290"/>
      <c r="EMI58" s="290"/>
      <c r="EMJ58" s="290"/>
      <c r="EMK58" s="290"/>
      <c r="EML58" s="290"/>
      <c r="EMM58" s="290"/>
      <c r="EMN58" s="290"/>
      <c r="EMO58" s="290"/>
      <c r="EMP58" s="290"/>
      <c r="EMQ58" s="290"/>
      <c r="EMR58" s="290"/>
      <c r="EMS58" s="290"/>
      <c r="EMT58" s="290"/>
      <c r="EMU58" s="290"/>
      <c r="EMV58" s="290"/>
      <c r="EMW58" s="290"/>
      <c r="EMX58" s="290"/>
      <c r="EMY58" s="290"/>
      <c r="EMZ58" s="290"/>
      <c r="ENA58" s="290"/>
      <c r="ENB58" s="290"/>
      <c r="ENC58" s="290"/>
      <c r="END58" s="290"/>
      <c r="ENE58" s="290"/>
      <c r="ENF58" s="290"/>
      <c r="ENG58" s="290"/>
      <c r="ENH58" s="290"/>
      <c r="ENI58" s="290"/>
      <c r="ENJ58" s="290"/>
      <c r="ENK58" s="290"/>
      <c r="ENL58" s="290"/>
      <c r="ENM58" s="290"/>
      <c r="ENN58" s="290"/>
      <c r="ENO58" s="290"/>
      <c r="ENP58" s="290"/>
      <c r="ENQ58" s="290"/>
      <c r="ENR58" s="290"/>
      <c r="ENS58" s="290"/>
      <c r="ENT58" s="290"/>
      <c r="ENU58" s="290"/>
      <c r="ENV58" s="290"/>
      <c r="ENW58" s="290"/>
      <c r="ENX58" s="290"/>
      <c r="ENY58" s="290"/>
      <c r="ENZ58" s="290"/>
      <c r="EOA58" s="290"/>
      <c r="EOB58" s="290"/>
      <c r="EOC58" s="290"/>
      <c r="EOD58" s="290"/>
      <c r="EOE58" s="290"/>
      <c r="EOF58" s="290"/>
      <c r="EOG58" s="290"/>
      <c r="EOH58" s="290"/>
      <c r="EOI58" s="290"/>
      <c r="EOJ58" s="290"/>
      <c r="EOK58" s="290"/>
      <c r="EOL58" s="290"/>
      <c r="EOM58" s="290"/>
      <c r="EON58" s="290"/>
      <c r="EOO58" s="290"/>
      <c r="EOP58" s="290"/>
      <c r="EOQ58" s="290"/>
      <c r="EOR58" s="290"/>
      <c r="EOS58" s="290"/>
      <c r="EOT58" s="290"/>
      <c r="EOU58" s="290"/>
      <c r="EOV58" s="290"/>
      <c r="EOW58" s="290"/>
      <c r="EOX58" s="290"/>
      <c r="EOY58" s="290"/>
      <c r="EOZ58" s="290"/>
      <c r="EPA58" s="290"/>
      <c r="EPB58" s="290"/>
      <c r="EPC58" s="290"/>
      <c r="EPD58" s="290"/>
      <c r="EPE58" s="290"/>
      <c r="EPF58" s="290"/>
      <c r="EPG58" s="290"/>
      <c r="EPH58" s="290"/>
      <c r="EPI58" s="290"/>
      <c r="EPJ58" s="290"/>
      <c r="EPK58" s="290"/>
      <c r="EPL58" s="290"/>
      <c r="EPM58" s="290"/>
      <c r="EPN58" s="290"/>
      <c r="EPO58" s="290"/>
      <c r="EPP58" s="290"/>
      <c r="EPQ58" s="290"/>
      <c r="EPR58" s="290"/>
      <c r="EPS58" s="290"/>
      <c r="EPT58" s="290"/>
      <c r="EPU58" s="290"/>
      <c r="EPV58" s="290"/>
      <c r="EPW58" s="290"/>
      <c r="EPX58" s="290"/>
      <c r="EPY58" s="290"/>
      <c r="EPZ58" s="290"/>
      <c r="EQA58" s="290"/>
      <c r="EQB58" s="290"/>
      <c r="EQC58" s="290"/>
      <c r="EQD58" s="290"/>
      <c r="EQE58" s="290"/>
      <c r="EQF58" s="290"/>
      <c r="EQG58" s="290"/>
      <c r="EQH58" s="290"/>
      <c r="EQI58" s="290"/>
      <c r="EQJ58" s="290"/>
      <c r="EQK58" s="290"/>
      <c r="EQL58" s="290"/>
      <c r="EQM58" s="290"/>
      <c r="EQN58" s="290"/>
      <c r="EQO58" s="290"/>
      <c r="EQP58" s="290"/>
      <c r="EQQ58" s="290"/>
      <c r="EQR58" s="290"/>
      <c r="EQS58" s="290"/>
      <c r="EQT58" s="290"/>
      <c r="EQU58" s="290"/>
      <c r="EQV58" s="290"/>
      <c r="EQW58" s="290"/>
      <c r="EQX58" s="290"/>
      <c r="EQY58" s="290"/>
      <c r="EQZ58" s="290"/>
      <c r="ERA58" s="290"/>
      <c r="ERB58" s="290"/>
      <c r="ERC58" s="290"/>
      <c r="ERD58" s="290"/>
      <c r="ERE58" s="290"/>
      <c r="ERF58" s="290"/>
      <c r="ERG58" s="290"/>
      <c r="ERH58" s="290"/>
      <c r="ERI58" s="290"/>
      <c r="ERJ58" s="290"/>
      <c r="ERK58" s="290"/>
      <c r="ERL58" s="290"/>
      <c r="ERM58" s="290"/>
      <c r="ERN58" s="290"/>
      <c r="ERO58" s="290"/>
      <c r="ERP58" s="290"/>
      <c r="ERQ58" s="290"/>
      <c r="ERR58" s="290"/>
      <c r="ERS58" s="290"/>
      <c r="ERT58" s="290"/>
      <c r="ERU58" s="290"/>
      <c r="ERV58" s="290"/>
      <c r="ERW58" s="290"/>
      <c r="ERX58" s="290"/>
      <c r="ERY58" s="290"/>
      <c r="ERZ58" s="290"/>
      <c r="ESA58" s="290"/>
      <c r="ESB58" s="290"/>
      <c r="ESC58" s="290"/>
      <c r="ESD58" s="290"/>
      <c r="ESE58" s="290"/>
      <c r="ESF58" s="290"/>
      <c r="ESG58" s="290"/>
      <c r="ESH58" s="290"/>
      <c r="ESI58" s="290"/>
      <c r="ESJ58" s="290"/>
      <c r="ESK58" s="290"/>
      <c r="ESL58" s="290"/>
      <c r="ESM58" s="290"/>
      <c r="ESN58" s="290"/>
      <c r="ESO58" s="290"/>
      <c r="ESP58" s="290"/>
      <c r="ESQ58" s="290"/>
      <c r="ESR58" s="290"/>
      <c r="ESS58" s="290"/>
      <c r="EST58" s="290"/>
      <c r="ESU58" s="290"/>
      <c r="ESV58" s="290"/>
      <c r="ESW58" s="290"/>
      <c r="ESX58" s="290"/>
      <c r="ESY58" s="290"/>
      <c r="ESZ58" s="290"/>
      <c r="ETA58" s="290"/>
      <c r="ETB58" s="290"/>
      <c r="ETC58" s="290"/>
      <c r="ETD58" s="290"/>
      <c r="ETE58" s="290"/>
      <c r="ETF58" s="290"/>
      <c r="ETG58" s="290"/>
      <c r="ETH58" s="290"/>
      <c r="ETI58" s="290"/>
      <c r="ETJ58" s="290"/>
      <c r="ETK58" s="290"/>
      <c r="ETL58" s="290"/>
      <c r="ETM58" s="290"/>
      <c r="ETN58" s="290"/>
      <c r="ETO58" s="290"/>
      <c r="ETP58" s="290"/>
      <c r="ETQ58" s="290"/>
      <c r="ETR58" s="290"/>
      <c r="ETS58" s="290"/>
      <c r="ETT58" s="290"/>
      <c r="ETU58" s="290"/>
      <c r="ETV58" s="290"/>
      <c r="ETW58" s="290"/>
      <c r="ETX58" s="290"/>
      <c r="ETY58" s="290"/>
      <c r="ETZ58" s="290"/>
      <c r="EUA58" s="290"/>
      <c r="EUB58" s="290"/>
      <c r="EUC58" s="290"/>
      <c r="EUD58" s="290"/>
      <c r="EUE58" s="290"/>
      <c r="EUF58" s="290"/>
      <c r="EUG58" s="290"/>
      <c r="EUH58" s="290"/>
      <c r="EUI58" s="290"/>
      <c r="EUJ58" s="290"/>
      <c r="EUK58" s="290"/>
      <c r="EUL58" s="290"/>
      <c r="EUM58" s="290"/>
      <c r="EUN58" s="290"/>
      <c r="EUO58" s="290"/>
      <c r="EUP58" s="290"/>
      <c r="EUQ58" s="290"/>
      <c r="EUR58" s="290"/>
      <c r="EUS58" s="290"/>
      <c r="EUT58" s="290"/>
      <c r="EUU58" s="290"/>
      <c r="EUV58" s="290"/>
      <c r="EUW58" s="290"/>
      <c r="EUX58" s="290"/>
      <c r="EUY58" s="290"/>
      <c r="EUZ58" s="290"/>
      <c r="EVA58" s="290"/>
      <c r="EVB58" s="290"/>
      <c r="EVC58" s="290"/>
      <c r="EVD58" s="290"/>
      <c r="EVE58" s="290"/>
      <c r="EVF58" s="290"/>
      <c r="EVG58" s="290"/>
      <c r="EVH58" s="290"/>
      <c r="EVI58" s="290"/>
      <c r="EVJ58" s="290"/>
      <c r="EVK58" s="290"/>
      <c r="EVL58" s="290"/>
      <c r="EVM58" s="290"/>
      <c r="EVN58" s="290"/>
      <c r="EVO58" s="290"/>
      <c r="EVP58" s="290"/>
      <c r="EVQ58" s="290"/>
      <c r="EVR58" s="290"/>
      <c r="EVS58" s="290"/>
      <c r="EVT58" s="290"/>
      <c r="EVU58" s="290"/>
      <c r="EVV58" s="290"/>
      <c r="EVW58" s="290"/>
      <c r="EVX58" s="290"/>
      <c r="EVY58" s="290"/>
      <c r="EVZ58" s="290"/>
      <c r="EWA58" s="290"/>
      <c r="EWB58" s="290"/>
      <c r="EWC58" s="290"/>
      <c r="EWD58" s="290"/>
      <c r="EWE58" s="290"/>
      <c r="EWF58" s="290"/>
      <c r="EWG58" s="290"/>
      <c r="EWH58" s="290"/>
      <c r="EWI58" s="290"/>
      <c r="EWJ58" s="290"/>
      <c r="EWK58" s="290"/>
      <c r="EWL58" s="290"/>
      <c r="EWM58" s="290"/>
      <c r="EWN58" s="290"/>
      <c r="EWO58" s="290"/>
      <c r="EWP58" s="290"/>
      <c r="EWQ58" s="290"/>
      <c r="EWR58" s="290"/>
      <c r="EWS58" s="290"/>
      <c r="EWT58" s="290"/>
      <c r="EWU58" s="290"/>
      <c r="EWV58" s="290"/>
      <c r="EWW58" s="290"/>
      <c r="EWX58" s="290"/>
      <c r="EWY58" s="290"/>
      <c r="EWZ58" s="290"/>
      <c r="EXA58" s="290"/>
      <c r="EXB58" s="290"/>
      <c r="EXC58" s="290"/>
      <c r="EXD58" s="290"/>
      <c r="EXE58" s="290"/>
      <c r="EXF58" s="290"/>
      <c r="EXG58" s="290"/>
      <c r="EXH58" s="290"/>
      <c r="EXI58" s="290"/>
      <c r="EXJ58" s="290"/>
      <c r="EXK58" s="290"/>
      <c r="EXL58" s="290"/>
      <c r="EXM58" s="290"/>
      <c r="EXN58" s="290"/>
      <c r="EXO58" s="290"/>
      <c r="EXP58" s="290"/>
      <c r="EXQ58" s="290"/>
      <c r="EXR58" s="290"/>
      <c r="EXS58" s="290"/>
      <c r="EXT58" s="290"/>
      <c r="EXU58" s="290"/>
      <c r="EXV58" s="290"/>
      <c r="EXW58" s="290"/>
      <c r="EXX58" s="290"/>
      <c r="EXY58" s="290"/>
      <c r="EXZ58" s="290"/>
      <c r="EYA58" s="290"/>
      <c r="EYB58" s="290"/>
      <c r="EYC58" s="290"/>
      <c r="EYD58" s="290"/>
      <c r="EYE58" s="290"/>
      <c r="EYF58" s="290"/>
      <c r="EYG58" s="290"/>
      <c r="EYH58" s="290"/>
      <c r="EYI58" s="290"/>
      <c r="EYJ58" s="290"/>
      <c r="EYK58" s="290"/>
      <c r="EYL58" s="290"/>
      <c r="EYM58" s="290"/>
      <c r="EYN58" s="290"/>
      <c r="EYO58" s="290"/>
      <c r="EYP58" s="290"/>
      <c r="EYQ58" s="290"/>
      <c r="EYR58" s="290"/>
      <c r="EYS58" s="290"/>
      <c r="EYT58" s="290"/>
      <c r="EYU58" s="290"/>
      <c r="EYV58" s="290"/>
      <c r="EYW58" s="290"/>
      <c r="EYX58" s="290"/>
      <c r="EYY58" s="290"/>
      <c r="EYZ58" s="290"/>
      <c r="EZA58" s="290"/>
      <c r="EZB58" s="290"/>
      <c r="EZC58" s="290"/>
      <c r="EZD58" s="290"/>
      <c r="EZE58" s="290"/>
      <c r="EZF58" s="290"/>
      <c r="EZG58" s="290"/>
      <c r="EZH58" s="290"/>
      <c r="EZI58" s="290"/>
      <c r="EZJ58" s="290"/>
      <c r="EZK58" s="290"/>
      <c r="EZL58" s="290"/>
      <c r="EZM58" s="290"/>
      <c r="EZN58" s="290"/>
      <c r="EZO58" s="290"/>
      <c r="EZP58" s="290"/>
      <c r="EZQ58" s="290"/>
      <c r="EZR58" s="290"/>
      <c r="EZS58" s="290"/>
      <c r="EZT58" s="290"/>
      <c r="EZU58" s="290"/>
      <c r="EZV58" s="290"/>
      <c r="EZW58" s="290"/>
      <c r="EZX58" s="290"/>
      <c r="EZY58" s="290"/>
      <c r="EZZ58" s="290"/>
      <c r="FAA58" s="290"/>
      <c r="FAB58" s="290"/>
      <c r="FAC58" s="290"/>
      <c r="FAD58" s="290"/>
      <c r="FAE58" s="290"/>
      <c r="FAF58" s="290"/>
      <c r="FAG58" s="290"/>
      <c r="FAH58" s="290"/>
      <c r="FAI58" s="290"/>
      <c r="FAJ58" s="290"/>
      <c r="FAK58" s="290"/>
      <c r="FAL58" s="290"/>
      <c r="FAM58" s="290"/>
      <c r="FAN58" s="290"/>
      <c r="FAO58" s="290"/>
      <c r="FAP58" s="290"/>
      <c r="FAQ58" s="290"/>
      <c r="FAR58" s="290"/>
      <c r="FAS58" s="290"/>
      <c r="FAT58" s="290"/>
      <c r="FAU58" s="290"/>
      <c r="FAV58" s="290"/>
      <c r="FAW58" s="290"/>
      <c r="FAX58" s="290"/>
      <c r="FAY58" s="290"/>
      <c r="FAZ58" s="290"/>
      <c r="FBA58" s="290"/>
      <c r="FBB58" s="290"/>
      <c r="FBC58" s="290"/>
      <c r="FBD58" s="290"/>
      <c r="FBE58" s="290"/>
      <c r="FBF58" s="290"/>
      <c r="FBG58" s="290"/>
      <c r="FBH58" s="290"/>
      <c r="FBI58" s="290"/>
      <c r="FBJ58" s="290"/>
      <c r="FBK58" s="290"/>
      <c r="FBL58" s="290"/>
      <c r="FBM58" s="290"/>
      <c r="FBN58" s="290"/>
      <c r="FBO58" s="290"/>
      <c r="FBP58" s="290"/>
      <c r="FBQ58" s="290"/>
      <c r="FBR58" s="290"/>
      <c r="FBS58" s="290"/>
      <c r="FBT58" s="290"/>
      <c r="FBU58" s="290"/>
      <c r="FBV58" s="290"/>
      <c r="FBW58" s="290"/>
      <c r="FBX58" s="290"/>
      <c r="FBY58" s="290"/>
      <c r="FBZ58" s="290"/>
      <c r="FCA58" s="290"/>
      <c r="FCB58" s="290"/>
      <c r="FCC58" s="290"/>
      <c r="FCD58" s="290"/>
      <c r="FCE58" s="290"/>
      <c r="FCF58" s="290"/>
      <c r="FCG58" s="290"/>
      <c r="FCH58" s="290"/>
      <c r="FCI58" s="290"/>
      <c r="FCJ58" s="290"/>
      <c r="FCK58" s="290"/>
      <c r="FCL58" s="290"/>
      <c r="FCM58" s="290"/>
      <c r="FCN58" s="290"/>
      <c r="FCO58" s="290"/>
      <c r="FCP58" s="290"/>
      <c r="FCQ58" s="290"/>
      <c r="FCR58" s="290"/>
      <c r="FCS58" s="290"/>
      <c r="FCT58" s="290"/>
      <c r="FCU58" s="290"/>
      <c r="FCV58" s="290"/>
      <c r="FCW58" s="290"/>
      <c r="FCX58" s="290"/>
      <c r="FCY58" s="290"/>
      <c r="FCZ58" s="290"/>
      <c r="FDA58" s="290"/>
      <c r="FDB58" s="290"/>
      <c r="FDC58" s="290"/>
      <c r="FDD58" s="290"/>
      <c r="FDE58" s="290"/>
      <c r="FDF58" s="290"/>
      <c r="FDG58" s="290"/>
      <c r="FDH58" s="290"/>
      <c r="FDI58" s="290"/>
      <c r="FDJ58" s="290"/>
      <c r="FDK58" s="290"/>
      <c r="FDL58" s="290"/>
      <c r="FDM58" s="290"/>
      <c r="FDN58" s="290"/>
      <c r="FDO58" s="290"/>
      <c r="FDP58" s="290"/>
      <c r="FDQ58" s="290"/>
      <c r="FDR58" s="290"/>
      <c r="FDS58" s="290"/>
      <c r="FDT58" s="290"/>
      <c r="FDU58" s="290"/>
      <c r="FDV58" s="290"/>
      <c r="FDW58" s="290"/>
      <c r="FDX58" s="290"/>
      <c r="FDY58" s="290"/>
      <c r="FDZ58" s="290"/>
      <c r="FEA58" s="290"/>
      <c r="FEB58" s="290"/>
      <c r="FEC58" s="290"/>
      <c r="FED58" s="290"/>
      <c r="FEE58" s="290"/>
      <c r="FEF58" s="290"/>
      <c r="FEG58" s="290"/>
      <c r="FEH58" s="290"/>
      <c r="FEI58" s="290"/>
      <c r="FEJ58" s="290"/>
      <c r="FEK58" s="290"/>
      <c r="FEL58" s="290"/>
      <c r="FEM58" s="290"/>
      <c r="FEN58" s="290"/>
      <c r="FEO58" s="290"/>
      <c r="FEP58" s="290"/>
      <c r="FEQ58" s="290"/>
      <c r="FER58" s="290"/>
      <c r="FES58" s="290"/>
      <c r="FET58" s="290"/>
      <c r="FEU58" s="290"/>
      <c r="FEV58" s="290"/>
      <c r="FEW58" s="290"/>
      <c r="FEX58" s="290"/>
      <c r="FEY58" s="290"/>
      <c r="FEZ58" s="290"/>
      <c r="FFA58" s="290"/>
      <c r="FFB58" s="290"/>
      <c r="FFC58" s="290"/>
      <c r="FFD58" s="290"/>
      <c r="FFE58" s="290"/>
      <c r="FFF58" s="290"/>
      <c r="FFG58" s="290"/>
      <c r="FFH58" s="290"/>
      <c r="FFI58" s="290"/>
      <c r="FFJ58" s="290"/>
      <c r="FFK58" s="290"/>
      <c r="FFL58" s="290"/>
      <c r="FFM58" s="290"/>
      <c r="FFN58" s="290"/>
      <c r="FFO58" s="290"/>
      <c r="FFP58" s="290"/>
      <c r="FFQ58" s="290"/>
      <c r="FFR58" s="290"/>
      <c r="FFS58" s="290"/>
      <c r="FFT58" s="290"/>
      <c r="FFU58" s="290"/>
      <c r="FFV58" s="290"/>
      <c r="FFW58" s="290"/>
      <c r="FFX58" s="290"/>
      <c r="FFY58" s="290"/>
      <c r="FFZ58" s="290"/>
      <c r="FGA58" s="290"/>
      <c r="FGB58" s="290"/>
      <c r="FGC58" s="290"/>
      <c r="FGD58" s="290"/>
      <c r="FGE58" s="290"/>
      <c r="FGF58" s="290"/>
      <c r="FGG58" s="290"/>
      <c r="FGH58" s="290"/>
      <c r="FGI58" s="290"/>
      <c r="FGJ58" s="290"/>
      <c r="FGK58" s="290"/>
      <c r="FGL58" s="290"/>
      <c r="FGM58" s="290"/>
      <c r="FGN58" s="290"/>
      <c r="FGO58" s="290"/>
      <c r="FGP58" s="290"/>
      <c r="FGQ58" s="290"/>
      <c r="FGR58" s="290"/>
      <c r="FGS58" s="290"/>
      <c r="FGT58" s="290"/>
      <c r="FGU58" s="290"/>
      <c r="FGV58" s="290"/>
      <c r="FGW58" s="290"/>
      <c r="FGX58" s="290"/>
      <c r="FGY58" s="290"/>
      <c r="FGZ58" s="290"/>
      <c r="FHA58" s="290"/>
      <c r="FHB58" s="290"/>
      <c r="FHC58" s="290"/>
      <c r="FHD58" s="290"/>
      <c r="FHE58" s="290"/>
      <c r="FHF58" s="290"/>
      <c r="FHG58" s="290"/>
      <c r="FHH58" s="290"/>
      <c r="FHI58" s="290"/>
      <c r="FHJ58" s="290"/>
      <c r="FHK58" s="290"/>
      <c r="FHL58" s="290"/>
      <c r="FHM58" s="290"/>
      <c r="FHN58" s="290"/>
      <c r="FHO58" s="290"/>
      <c r="FHP58" s="290"/>
      <c r="FHQ58" s="290"/>
      <c r="FHR58" s="290"/>
      <c r="FHS58" s="290"/>
      <c r="FHT58" s="290"/>
      <c r="FHU58" s="290"/>
      <c r="FHV58" s="290"/>
      <c r="FHW58" s="290"/>
      <c r="FHX58" s="290"/>
      <c r="FHY58" s="290"/>
      <c r="FHZ58" s="290"/>
      <c r="FIA58" s="290"/>
      <c r="FIB58" s="290"/>
      <c r="FIC58" s="290"/>
      <c r="FID58" s="290"/>
      <c r="FIE58" s="290"/>
      <c r="FIF58" s="290"/>
      <c r="FIG58" s="290"/>
      <c r="FIH58" s="290"/>
      <c r="FII58" s="290"/>
      <c r="FIJ58" s="290"/>
      <c r="FIK58" s="290"/>
      <c r="FIL58" s="290"/>
      <c r="FIM58" s="290"/>
      <c r="FIN58" s="290"/>
      <c r="FIO58" s="290"/>
      <c r="FIP58" s="290"/>
      <c r="FIQ58" s="290"/>
      <c r="FIR58" s="290"/>
      <c r="FIS58" s="290"/>
      <c r="FIT58" s="290"/>
      <c r="FIU58" s="290"/>
      <c r="FIV58" s="290"/>
      <c r="FIW58" s="290"/>
      <c r="FIX58" s="290"/>
      <c r="FIY58" s="290"/>
      <c r="FIZ58" s="290"/>
      <c r="FJA58" s="290"/>
      <c r="FJB58" s="290"/>
      <c r="FJC58" s="290"/>
      <c r="FJD58" s="290"/>
      <c r="FJE58" s="290"/>
      <c r="FJF58" s="290"/>
      <c r="FJG58" s="290"/>
      <c r="FJH58" s="290"/>
      <c r="FJI58" s="290"/>
      <c r="FJJ58" s="290"/>
      <c r="FJK58" s="290"/>
      <c r="FJL58" s="290"/>
      <c r="FJM58" s="290"/>
      <c r="FJN58" s="290"/>
      <c r="FJO58" s="290"/>
      <c r="FJP58" s="290"/>
      <c r="FJQ58" s="290"/>
      <c r="FJR58" s="290"/>
      <c r="FJS58" s="290"/>
      <c r="FJT58" s="290"/>
      <c r="FJU58" s="290"/>
      <c r="FJV58" s="290"/>
      <c r="FJW58" s="290"/>
      <c r="FJX58" s="290"/>
      <c r="FJY58" s="290"/>
      <c r="FJZ58" s="290"/>
      <c r="FKA58" s="290"/>
      <c r="FKB58" s="290"/>
      <c r="FKC58" s="290"/>
      <c r="FKD58" s="290"/>
      <c r="FKE58" s="290"/>
      <c r="FKF58" s="290"/>
      <c r="FKG58" s="290"/>
      <c r="FKH58" s="290"/>
      <c r="FKI58" s="290"/>
      <c r="FKJ58" s="290"/>
      <c r="FKK58" s="290"/>
      <c r="FKL58" s="290"/>
      <c r="FKM58" s="290"/>
      <c r="FKN58" s="290"/>
      <c r="FKO58" s="290"/>
      <c r="FKP58" s="290"/>
      <c r="FKQ58" s="290"/>
      <c r="FKR58" s="290"/>
      <c r="FKS58" s="290"/>
      <c r="FKT58" s="290"/>
      <c r="FKU58" s="290"/>
      <c r="FKV58" s="290"/>
      <c r="FKW58" s="290"/>
      <c r="FKX58" s="290"/>
      <c r="FKY58" s="290"/>
      <c r="FKZ58" s="290"/>
      <c r="FLA58" s="290"/>
      <c r="FLB58" s="290"/>
      <c r="FLC58" s="290"/>
      <c r="FLD58" s="290"/>
      <c r="FLE58" s="290"/>
      <c r="FLF58" s="290"/>
      <c r="FLG58" s="290"/>
      <c r="FLH58" s="290"/>
      <c r="FLI58" s="290"/>
      <c r="FLJ58" s="290"/>
      <c r="FLK58" s="290"/>
      <c r="FLL58" s="290"/>
      <c r="FLM58" s="290"/>
      <c r="FLN58" s="290"/>
      <c r="FLO58" s="290"/>
      <c r="FLP58" s="290"/>
      <c r="FLQ58" s="290"/>
      <c r="FLR58" s="290"/>
      <c r="FLS58" s="290"/>
      <c r="FLT58" s="290"/>
      <c r="FLU58" s="290"/>
      <c r="FLV58" s="290"/>
      <c r="FLW58" s="290"/>
      <c r="FLX58" s="290"/>
      <c r="FLY58" s="290"/>
      <c r="FLZ58" s="290"/>
      <c r="FMA58" s="290"/>
      <c r="FMB58" s="290"/>
      <c r="FMC58" s="290"/>
      <c r="FMD58" s="290"/>
      <c r="FME58" s="290"/>
      <c r="FMF58" s="290"/>
      <c r="FMG58" s="290"/>
      <c r="FMH58" s="290"/>
      <c r="FMI58" s="290"/>
      <c r="FMJ58" s="290"/>
      <c r="FMK58" s="290"/>
      <c r="FML58" s="290"/>
      <c r="FMM58" s="290"/>
      <c r="FMN58" s="290"/>
      <c r="FMO58" s="290"/>
      <c r="FMP58" s="290"/>
      <c r="FMQ58" s="290"/>
      <c r="FMR58" s="290"/>
      <c r="FMS58" s="290"/>
      <c r="FMT58" s="290"/>
      <c r="FMU58" s="290"/>
      <c r="FMV58" s="290"/>
      <c r="FMW58" s="290"/>
      <c r="FMX58" s="290"/>
      <c r="FMY58" s="290"/>
      <c r="FMZ58" s="290"/>
      <c r="FNA58" s="290"/>
      <c r="FNB58" s="290"/>
      <c r="FNC58" s="290"/>
      <c r="FND58" s="290"/>
      <c r="FNE58" s="290"/>
      <c r="FNF58" s="290"/>
      <c r="FNG58" s="290"/>
      <c r="FNH58" s="290"/>
      <c r="FNI58" s="290"/>
      <c r="FNJ58" s="290"/>
      <c r="FNK58" s="290"/>
      <c r="FNL58" s="290"/>
      <c r="FNM58" s="290"/>
      <c r="FNN58" s="290"/>
      <c r="FNO58" s="290"/>
      <c r="FNP58" s="290"/>
      <c r="FNQ58" s="290"/>
      <c r="FNR58" s="290"/>
      <c r="FNS58" s="290"/>
      <c r="FNT58" s="290"/>
      <c r="FNU58" s="290"/>
      <c r="FNV58" s="290"/>
      <c r="FNW58" s="290"/>
      <c r="FNX58" s="290"/>
      <c r="FNY58" s="290"/>
      <c r="FNZ58" s="290"/>
      <c r="FOA58" s="290"/>
      <c r="FOB58" s="290"/>
      <c r="FOC58" s="290"/>
      <c r="FOD58" s="290"/>
      <c r="FOE58" s="290"/>
      <c r="FOF58" s="290"/>
      <c r="FOG58" s="290"/>
      <c r="FOH58" s="290"/>
      <c r="FOI58" s="290"/>
      <c r="FOJ58" s="290"/>
      <c r="FOK58" s="290"/>
      <c r="FOL58" s="290"/>
      <c r="FOM58" s="290"/>
      <c r="FON58" s="290"/>
      <c r="FOO58" s="290"/>
      <c r="FOP58" s="290"/>
      <c r="FOQ58" s="290"/>
      <c r="FOR58" s="290"/>
      <c r="FOS58" s="290"/>
      <c r="FOT58" s="290"/>
      <c r="FOU58" s="290"/>
      <c r="FOV58" s="290"/>
      <c r="FOW58" s="290"/>
      <c r="FOX58" s="290"/>
      <c r="FOY58" s="290"/>
      <c r="FOZ58" s="290"/>
      <c r="FPA58" s="290"/>
      <c r="FPB58" s="290"/>
      <c r="FPC58" s="290"/>
      <c r="FPD58" s="290"/>
      <c r="FPE58" s="290"/>
      <c r="FPF58" s="290"/>
      <c r="FPG58" s="290"/>
      <c r="FPH58" s="290"/>
      <c r="FPI58" s="290"/>
      <c r="FPJ58" s="290"/>
      <c r="FPK58" s="290"/>
      <c r="FPL58" s="290"/>
      <c r="FPM58" s="290"/>
      <c r="FPN58" s="290"/>
      <c r="FPO58" s="290"/>
      <c r="FPP58" s="290"/>
      <c r="FPQ58" s="290"/>
      <c r="FPR58" s="290"/>
      <c r="FPS58" s="290"/>
      <c r="FPT58" s="290"/>
      <c r="FPU58" s="290"/>
      <c r="FPV58" s="290"/>
      <c r="FPW58" s="290"/>
      <c r="FPX58" s="290"/>
      <c r="FPY58" s="290"/>
      <c r="FPZ58" s="290"/>
      <c r="FQA58" s="290"/>
      <c r="FQB58" s="290"/>
      <c r="FQC58" s="290"/>
      <c r="FQD58" s="290"/>
      <c r="FQE58" s="290"/>
      <c r="FQF58" s="290"/>
      <c r="FQG58" s="290"/>
      <c r="FQH58" s="290"/>
      <c r="FQI58" s="290"/>
      <c r="FQJ58" s="290"/>
      <c r="FQK58" s="290"/>
      <c r="FQL58" s="290"/>
      <c r="FQM58" s="290"/>
      <c r="FQN58" s="290"/>
      <c r="FQO58" s="290"/>
      <c r="FQP58" s="290"/>
      <c r="FQQ58" s="290"/>
      <c r="FQR58" s="290"/>
      <c r="FQS58" s="290"/>
      <c r="FQT58" s="290"/>
      <c r="FQU58" s="290"/>
      <c r="FQV58" s="290"/>
      <c r="FQW58" s="290"/>
      <c r="FQX58" s="290"/>
      <c r="FQY58" s="290"/>
      <c r="FQZ58" s="290"/>
      <c r="FRA58" s="290"/>
      <c r="FRB58" s="290"/>
      <c r="FRC58" s="290"/>
      <c r="FRD58" s="290"/>
      <c r="FRE58" s="290"/>
      <c r="FRF58" s="290"/>
      <c r="FRG58" s="290"/>
      <c r="FRH58" s="290"/>
      <c r="FRI58" s="290"/>
      <c r="FRJ58" s="290"/>
      <c r="FRK58" s="290"/>
      <c r="FRL58" s="290"/>
      <c r="FRM58" s="290"/>
      <c r="FRN58" s="290"/>
      <c r="FRO58" s="290"/>
      <c r="FRP58" s="290"/>
      <c r="FRQ58" s="290"/>
      <c r="FRR58" s="290"/>
      <c r="FRS58" s="290"/>
      <c r="FRT58" s="290"/>
      <c r="FRU58" s="290"/>
      <c r="FRV58" s="290"/>
      <c r="FRW58" s="290"/>
      <c r="FRX58" s="290"/>
      <c r="FRY58" s="290"/>
      <c r="FRZ58" s="290"/>
      <c r="FSA58" s="290"/>
      <c r="FSB58" s="290"/>
      <c r="FSC58" s="290"/>
      <c r="FSD58" s="290"/>
      <c r="FSE58" s="290"/>
      <c r="FSF58" s="290"/>
      <c r="FSG58" s="290"/>
      <c r="FSH58" s="290"/>
      <c r="FSI58" s="290"/>
      <c r="FSJ58" s="290"/>
      <c r="FSK58" s="290"/>
      <c r="FSL58" s="290"/>
      <c r="FSM58" s="290"/>
      <c r="FSN58" s="290"/>
      <c r="FSO58" s="290"/>
      <c r="FSP58" s="290"/>
      <c r="FSQ58" s="290"/>
      <c r="FSR58" s="290"/>
      <c r="FSS58" s="290"/>
      <c r="FST58" s="290"/>
      <c r="FSU58" s="290"/>
      <c r="FSV58" s="290"/>
      <c r="FSW58" s="290"/>
      <c r="FSX58" s="290"/>
      <c r="FSY58" s="290"/>
      <c r="FSZ58" s="290"/>
      <c r="FTA58" s="290"/>
      <c r="FTB58" s="290"/>
      <c r="FTC58" s="290"/>
      <c r="FTD58" s="290"/>
      <c r="FTE58" s="290"/>
      <c r="FTF58" s="290"/>
      <c r="FTG58" s="290"/>
      <c r="FTH58" s="290"/>
      <c r="FTI58" s="290"/>
      <c r="FTJ58" s="290"/>
      <c r="FTK58" s="290"/>
      <c r="FTL58" s="290"/>
      <c r="FTM58" s="290"/>
      <c r="FTN58" s="290"/>
      <c r="FTO58" s="290"/>
      <c r="FTP58" s="290"/>
      <c r="FTQ58" s="290"/>
      <c r="FTR58" s="290"/>
      <c r="FTS58" s="290"/>
      <c r="FTT58" s="290"/>
      <c r="FTU58" s="290"/>
      <c r="FTV58" s="290"/>
      <c r="FTW58" s="290"/>
      <c r="FTX58" s="290"/>
      <c r="FTY58" s="290"/>
      <c r="FTZ58" s="290"/>
      <c r="FUA58" s="290"/>
      <c r="FUB58" s="290"/>
      <c r="FUC58" s="290"/>
      <c r="FUD58" s="290"/>
      <c r="FUE58" s="290"/>
      <c r="FUF58" s="290"/>
      <c r="FUG58" s="290"/>
      <c r="FUH58" s="290"/>
      <c r="FUI58" s="290"/>
      <c r="FUJ58" s="290"/>
      <c r="FUK58" s="290"/>
      <c r="FUL58" s="290"/>
      <c r="FUM58" s="290"/>
      <c r="FUN58" s="290"/>
      <c r="FUO58" s="290"/>
      <c r="FUP58" s="290"/>
      <c r="FUQ58" s="290"/>
      <c r="FUR58" s="290"/>
      <c r="FUS58" s="290"/>
      <c r="FUT58" s="290"/>
      <c r="FUU58" s="290"/>
      <c r="FUV58" s="290"/>
      <c r="FUW58" s="290"/>
      <c r="FUX58" s="290"/>
      <c r="FUY58" s="290"/>
      <c r="FUZ58" s="290"/>
      <c r="FVA58" s="290"/>
      <c r="FVB58" s="290"/>
      <c r="FVC58" s="290"/>
      <c r="FVD58" s="290"/>
      <c r="FVE58" s="290"/>
      <c r="FVF58" s="290"/>
      <c r="FVG58" s="290"/>
      <c r="FVH58" s="290"/>
      <c r="FVI58" s="290"/>
      <c r="FVJ58" s="290"/>
      <c r="FVK58" s="290"/>
      <c r="FVL58" s="290"/>
      <c r="FVM58" s="290"/>
      <c r="FVN58" s="290"/>
      <c r="FVO58" s="290"/>
      <c r="FVP58" s="290"/>
      <c r="FVQ58" s="290"/>
      <c r="FVR58" s="290"/>
      <c r="FVS58" s="290"/>
      <c r="FVT58" s="290"/>
      <c r="FVU58" s="290"/>
      <c r="FVV58" s="290"/>
      <c r="FVW58" s="290"/>
      <c r="FVX58" s="290"/>
      <c r="FVY58" s="290"/>
      <c r="FVZ58" s="290"/>
      <c r="FWA58" s="290"/>
      <c r="FWB58" s="290"/>
      <c r="FWC58" s="290"/>
      <c r="FWD58" s="290"/>
      <c r="FWE58" s="290"/>
      <c r="FWF58" s="290"/>
      <c r="FWG58" s="290"/>
      <c r="FWH58" s="290"/>
      <c r="FWI58" s="290"/>
      <c r="FWJ58" s="290"/>
      <c r="FWK58" s="290"/>
      <c r="FWL58" s="290"/>
      <c r="FWM58" s="290"/>
      <c r="FWN58" s="290"/>
      <c r="FWO58" s="290"/>
      <c r="FWP58" s="290"/>
      <c r="FWQ58" s="290"/>
      <c r="FWR58" s="290"/>
      <c r="FWS58" s="290"/>
      <c r="FWT58" s="290"/>
      <c r="FWU58" s="290"/>
      <c r="FWV58" s="290"/>
      <c r="FWW58" s="290"/>
      <c r="FWX58" s="290"/>
      <c r="FWY58" s="290"/>
      <c r="FWZ58" s="290"/>
      <c r="FXA58" s="290"/>
      <c r="FXB58" s="290"/>
      <c r="FXC58" s="290"/>
      <c r="FXD58" s="290"/>
      <c r="FXE58" s="290"/>
      <c r="FXF58" s="290"/>
      <c r="FXG58" s="290"/>
      <c r="FXH58" s="290"/>
      <c r="FXI58" s="290"/>
      <c r="FXJ58" s="290"/>
      <c r="FXK58" s="290"/>
      <c r="FXL58" s="290"/>
      <c r="FXM58" s="290"/>
      <c r="FXN58" s="290"/>
      <c r="FXO58" s="290"/>
      <c r="FXP58" s="290"/>
      <c r="FXQ58" s="290"/>
      <c r="FXR58" s="290"/>
      <c r="FXS58" s="290"/>
      <c r="FXT58" s="290"/>
      <c r="FXU58" s="290"/>
      <c r="FXV58" s="290"/>
      <c r="FXW58" s="290"/>
      <c r="FXX58" s="290"/>
      <c r="FXY58" s="290"/>
      <c r="FXZ58" s="290"/>
      <c r="FYA58" s="290"/>
      <c r="FYB58" s="290"/>
      <c r="FYC58" s="290"/>
      <c r="FYD58" s="290"/>
      <c r="FYE58" s="290"/>
      <c r="FYF58" s="290"/>
      <c r="FYG58" s="290"/>
      <c r="FYH58" s="290"/>
      <c r="FYI58" s="290"/>
      <c r="FYJ58" s="290"/>
      <c r="FYK58" s="290"/>
      <c r="FYL58" s="290"/>
      <c r="FYM58" s="290"/>
      <c r="FYN58" s="290"/>
      <c r="FYO58" s="290"/>
      <c r="FYP58" s="290"/>
      <c r="FYQ58" s="290"/>
      <c r="FYR58" s="290"/>
      <c r="FYS58" s="290"/>
      <c r="FYT58" s="290"/>
      <c r="FYU58" s="290"/>
      <c r="FYV58" s="290"/>
      <c r="FYW58" s="290"/>
      <c r="FYX58" s="290"/>
      <c r="FYY58" s="290"/>
      <c r="FYZ58" s="290"/>
      <c r="FZA58" s="290"/>
      <c r="FZB58" s="290"/>
      <c r="FZC58" s="290"/>
      <c r="FZD58" s="290"/>
      <c r="FZE58" s="290"/>
      <c r="FZF58" s="290"/>
      <c r="FZG58" s="290"/>
      <c r="FZH58" s="290"/>
      <c r="FZI58" s="290"/>
      <c r="FZJ58" s="290"/>
      <c r="FZK58" s="290"/>
      <c r="FZL58" s="290"/>
      <c r="FZM58" s="290"/>
      <c r="FZN58" s="290"/>
      <c r="FZO58" s="290"/>
      <c r="FZP58" s="290"/>
      <c r="FZQ58" s="290"/>
      <c r="FZR58" s="290"/>
      <c r="FZS58" s="290"/>
      <c r="FZT58" s="290"/>
      <c r="FZU58" s="290"/>
      <c r="FZV58" s="290"/>
      <c r="FZW58" s="290"/>
      <c r="FZX58" s="290"/>
      <c r="FZY58" s="290"/>
      <c r="FZZ58" s="290"/>
      <c r="GAA58" s="290"/>
      <c r="GAB58" s="290"/>
      <c r="GAC58" s="290"/>
      <c r="GAD58" s="290"/>
      <c r="GAE58" s="290"/>
      <c r="GAF58" s="290"/>
      <c r="GAG58" s="290"/>
      <c r="GAH58" s="290"/>
      <c r="GAI58" s="290"/>
      <c r="GAJ58" s="290"/>
      <c r="GAK58" s="290"/>
      <c r="GAL58" s="290"/>
      <c r="GAM58" s="290"/>
      <c r="GAN58" s="290"/>
      <c r="GAO58" s="290"/>
      <c r="GAP58" s="290"/>
      <c r="GAQ58" s="290"/>
      <c r="GAR58" s="290"/>
      <c r="GAS58" s="290"/>
      <c r="GAT58" s="290"/>
      <c r="GAU58" s="290"/>
      <c r="GAV58" s="290"/>
      <c r="GAW58" s="290"/>
      <c r="GAX58" s="290"/>
      <c r="GAY58" s="290"/>
      <c r="GAZ58" s="290"/>
      <c r="GBA58" s="290"/>
      <c r="GBB58" s="290"/>
      <c r="GBC58" s="290"/>
      <c r="GBD58" s="290"/>
      <c r="GBE58" s="290"/>
      <c r="GBF58" s="290"/>
      <c r="GBG58" s="290"/>
      <c r="GBH58" s="290"/>
      <c r="GBI58" s="290"/>
      <c r="GBJ58" s="290"/>
      <c r="GBK58" s="290"/>
      <c r="GBL58" s="290"/>
      <c r="GBM58" s="290"/>
      <c r="GBN58" s="290"/>
      <c r="GBO58" s="290"/>
      <c r="GBP58" s="290"/>
      <c r="GBQ58" s="290"/>
      <c r="GBR58" s="290"/>
      <c r="GBS58" s="290"/>
      <c r="GBT58" s="290"/>
      <c r="GBU58" s="290"/>
      <c r="GBV58" s="290"/>
      <c r="GBW58" s="290"/>
      <c r="GBX58" s="290"/>
      <c r="GBY58" s="290"/>
      <c r="GBZ58" s="290"/>
      <c r="GCA58" s="290"/>
      <c r="GCB58" s="290"/>
      <c r="GCC58" s="290"/>
      <c r="GCD58" s="290"/>
      <c r="GCE58" s="290"/>
      <c r="GCF58" s="290"/>
      <c r="GCG58" s="290"/>
      <c r="GCH58" s="290"/>
      <c r="GCI58" s="290"/>
      <c r="GCJ58" s="290"/>
      <c r="GCK58" s="290"/>
      <c r="GCL58" s="290"/>
      <c r="GCM58" s="290"/>
      <c r="GCN58" s="290"/>
      <c r="GCO58" s="290"/>
      <c r="GCP58" s="290"/>
      <c r="GCQ58" s="290"/>
      <c r="GCR58" s="290"/>
      <c r="GCS58" s="290"/>
      <c r="GCT58" s="290"/>
      <c r="GCU58" s="290"/>
      <c r="GCV58" s="290"/>
      <c r="GCW58" s="290"/>
      <c r="GCX58" s="290"/>
      <c r="GCY58" s="290"/>
      <c r="GCZ58" s="290"/>
      <c r="GDA58" s="290"/>
      <c r="GDB58" s="290"/>
      <c r="GDC58" s="290"/>
      <c r="GDD58" s="290"/>
      <c r="GDE58" s="290"/>
      <c r="GDF58" s="290"/>
      <c r="GDG58" s="290"/>
      <c r="GDH58" s="290"/>
      <c r="GDI58" s="290"/>
      <c r="GDJ58" s="290"/>
      <c r="GDK58" s="290"/>
      <c r="GDL58" s="290"/>
      <c r="GDM58" s="290"/>
      <c r="GDN58" s="290"/>
      <c r="GDO58" s="290"/>
      <c r="GDP58" s="290"/>
      <c r="GDQ58" s="290"/>
      <c r="GDR58" s="290"/>
      <c r="GDS58" s="290"/>
      <c r="GDT58" s="290"/>
      <c r="GDU58" s="290"/>
      <c r="GDV58" s="290"/>
      <c r="GDW58" s="290"/>
      <c r="GDX58" s="290"/>
      <c r="GDY58" s="290"/>
      <c r="GDZ58" s="290"/>
      <c r="GEA58" s="290"/>
      <c r="GEB58" s="290"/>
      <c r="GEC58" s="290"/>
      <c r="GED58" s="290"/>
      <c r="GEE58" s="290"/>
      <c r="GEF58" s="290"/>
      <c r="GEG58" s="290"/>
      <c r="GEH58" s="290"/>
      <c r="GEI58" s="290"/>
      <c r="GEJ58" s="290"/>
      <c r="GEK58" s="290"/>
      <c r="GEL58" s="290"/>
      <c r="GEM58" s="290"/>
      <c r="GEN58" s="290"/>
      <c r="GEO58" s="290"/>
      <c r="GEP58" s="290"/>
      <c r="GEQ58" s="290"/>
      <c r="GER58" s="290"/>
      <c r="GES58" s="290"/>
      <c r="GET58" s="290"/>
      <c r="GEU58" s="290"/>
      <c r="GEV58" s="290"/>
      <c r="GEW58" s="290"/>
      <c r="GEX58" s="290"/>
      <c r="GEY58" s="290"/>
      <c r="GEZ58" s="290"/>
      <c r="GFA58" s="290"/>
      <c r="GFB58" s="290"/>
      <c r="GFC58" s="290"/>
      <c r="GFD58" s="290"/>
      <c r="GFE58" s="290"/>
      <c r="GFF58" s="290"/>
      <c r="GFG58" s="290"/>
      <c r="GFH58" s="290"/>
      <c r="GFI58" s="290"/>
      <c r="GFJ58" s="290"/>
      <c r="GFK58" s="290"/>
      <c r="GFL58" s="290"/>
      <c r="GFM58" s="290"/>
      <c r="GFN58" s="290"/>
      <c r="GFO58" s="290"/>
      <c r="GFP58" s="290"/>
      <c r="GFQ58" s="290"/>
      <c r="GFR58" s="290"/>
      <c r="GFS58" s="290"/>
      <c r="GFT58" s="290"/>
      <c r="GFU58" s="290"/>
      <c r="GFV58" s="290"/>
      <c r="GFW58" s="290"/>
      <c r="GFX58" s="290"/>
      <c r="GFY58" s="290"/>
      <c r="GFZ58" s="290"/>
      <c r="GGA58" s="290"/>
      <c r="GGB58" s="290"/>
      <c r="GGC58" s="290"/>
      <c r="GGD58" s="290"/>
      <c r="GGE58" s="290"/>
      <c r="GGF58" s="290"/>
      <c r="GGG58" s="290"/>
      <c r="GGH58" s="290"/>
      <c r="GGI58" s="290"/>
      <c r="GGJ58" s="290"/>
      <c r="GGK58" s="290"/>
      <c r="GGL58" s="290"/>
      <c r="GGM58" s="290"/>
      <c r="GGN58" s="290"/>
      <c r="GGO58" s="290"/>
      <c r="GGP58" s="290"/>
      <c r="GGQ58" s="290"/>
      <c r="GGR58" s="290"/>
      <c r="GGS58" s="290"/>
      <c r="GGT58" s="290"/>
      <c r="GGU58" s="290"/>
      <c r="GGV58" s="290"/>
      <c r="GGW58" s="290"/>
      <c r="GGX58" s="290"/>
      <c r="GGY58" s="290"/>
      <c r="GGZ58" s="290"/>
      <c r="GHA58" s="290"/>
      <c r="GHB58" s="290"/>
      <c r="GHC58" s="290"/>
      <c r="GHD58" s="290"/>
      <c r="GHE58" s="290"/>
      <c r="GHF58" s="290"/>
      <c r="GHG58" s="290"/>
      <c r="GHH58" s="290"/>
      <c r="GHI58" s="290"/>
      <c r="GHJ58" s="290"/>
      <c r="GHK58" s="290"/>
      <c r="GHL58" s="290"/>
      <c r="GHM58" s="290"/>
      <c r="GHN58" s="290"/>
      <c r="GHO58" s="290"/>
      <c r="GHP58" s="290"/>
      <c r="GHQ58" s="290"/>
      <c r="GHR58" s="290"/>
      <c r="GHS58" s="290"/>
      <c r="GHT58" s="290"/>
      <c r="GHU58" s="290"/>
      <c r="GHV58" s="290"/>
      <c r="GHW58" s="290"/>
      <c r="GHX58" s="290"/>
      <c r="GHY58" s="290"/>
      <c r="GHZ58" s="290"/>
      <c r="GIA58" s="290"/>
      <c r="GIB58" s="290"/>
      <c r="GIC58" s="290"/>
      <c r="GID58" s="290"/>
      <c r="GIE58" s="290"/>
      <c r="GIF58" s="290"/>
      <c r="GIG58" s="290"/>
      <c r="GIH58" s="290"/>
      <c r="GII58" s="290"/>
      <c r="GIJ58" s="290"/>
      <c r="GIK58" s="290"/>
      <c r="GIL58" s="290"/>
      <c r="GIM58" s="290"/>
      <c r="GIN58" s="290"/>
      <c r="GIO58" s="290"/>
      <c r="GIP58" s="290"/>
      <c r="GIQ58" s="290"/>
      <c r="GIR58" s="290"/>
      <c r="GIS58" s="290"/>
      <c r="GIT58" s="290"/>
      <c r="GIU58" s="290"/>
      <c r="GIV58" s="290"/>
      <c r="GIW58" s="290"/>
      <c r="GIX58" s="290"/>
      <c r="GIY58" s="290"/>
      <c r="GIZ58" s="290"/>
      <c r="GJA58" s="290"/>
      <c r="GJB58" s="290"/>
      <c r="GJC58" s="290"/>
      <c r="GJD58" s="290"/>
      <c r="GJE58" s="290"/>
      <c r="GJF58" s="290"/>
      <c r="GJG58" s="290"/>
      <c r="GJH58" s="290"/>
      <c r="GJI58" s="290"/>
      <c r="GJJ58" s="290"/>
      <c r="GJK58" s="290"/>
      <c r="GJL58" s="290"/>
      <c r="GJM58" s="290"/>
      <c r="GJN58" s="290"/>
      <c r="GJO58" s="290"/>
      <c r="GJP58" s="290"/>
      <c r="GJQ58" s="290"/>
      <c r="GJR58" s="290"/>
      <c r="GJS58" s="290"/>
      <c r="GJT58" s="290"/>
      <c r="GJU58" s="290"/>
      <c r="GJV58" s="290"/>
      <c r="GJW58" s="290"/>
      <c r="GJX58" s="290"/>
      <c r="GJY58" s="290"/>
      <c r="GJZ58" s="290"/>
      <c r="GKA58" s="290"/>
      <c r="GKB58" s="290"/>
      <c r="GKC58" s="290"/>
      <c r="GKD58" s="290"/>
      <c r="GKE58" s="290"/>
      <c r="GKF58" s="290"/>
      <c r="GKG58" s="290"/>
      <c r="GKH58" s="290"/>
      <c r="GKI58" s="290"/>
      <c r="GKJ58" s="290"/>
      <c r="GKK58" s="290"/>
      <c r="GKL58" s="290"/>
      <c r="GKM58" s="290"/>
      <c r="GKN58" s="290"/>
      <c r="GKO58" s="290"/>
      <c r="GKP58" s="290"/>
      <c r="GKQ58" s="290"/>
      <c r="GKR58" s="290"/>
      <c r="GKS58" s="290"/>
      <c r="GKT58" s="290"/>
      <c r="GKU58" s="290"/>
      <c r="GKV58" s="290"/>
      <c r="GKW58" s="290"/>
      <c r="GKX58" s="290"/>
      <c r="GKY58" s="290"/>
      <c r="GKZ58" s="290"/>
      <c r="GLA58" s="290"/>
      <c r="GLB58" s="290"/>
      <c r="GLC58" s="290"/>
      <c r="GLD58" s="290"/>
      <c r="GLE58" s="290"/>
      <c r="GLF58" s="290"/>
      <c r="GLG58" s="290"/>
      <c r="GLH58" s="290"/>
      <c r="GLI58" s="290"/>
      <c r="GLJ58" s="290"/>
      <c r="GLK58" s="290"/>
      <c r="GLL58" s="290"/>
      <c r="GLM58" s="290"/>
      <c r="GLN58" s="290"/>
      <c r="GLO58" s="290"/>
      <c r="GLP58" s="290"/>
      <c r="GLQ58" s="290"/>
      <c r="GLR58" s="290"/>
      <c r="GLS58" s="290"/>
      <c r="GLT58" s="290"/>
      <c r="GLU58" s="290"/>
      <c r="GLV58" s="290"/>
      <c r="GLW58" s="290"/>
      <c r="GLX58" s="290"/>
      <c r="GLY58" s="290"/>
      <c r="GLZ58" s="290"/>
      <c r="GMA58" s="290"/>
      <c r="GMB58" s="290"/>
      <c r="GMC58" s="290"/>
      <c r="GMD58" s="290"/>
      <c r="GME58" s="290"/>
      <c r="GMF58" s="290"/>
      <c r="GMG58" s="290"/>
      <c r="GMH58" s="290"/>
      <c r="GMI58" s="290"/>
      <c r="GMJ58" s="290"/>
      <c r="GMK58" s="290"/>
      <c r="GML58" s="290"/>
      <c r="GMM58" s="290"/>
      <c r="GMN58" s="290"/>
      <c r="GMO58" s="290"/>
      <c r="GMP58" s="290"/>
      <c r="GMQ58" s="290"/>
      <c r="GMR58" s="290"/>
      <c r="GMS58" s="290"/>
      <c r="GMT58" s="290"/>
      <c r="GMU58" s="290"/>
      <c r="GMV58" s="290"/>
      <c r="GMW58" s="290"/>
      <c r="GMX58" s="290"/>
      <c r="GMY58" s="290"/>
      <c r="GMZ58" s="290"/>
      <c r="GNA58" s="290"/>
      <c r="GNB58" s="290"/>
      <c r="GNC58" s="290"/>
      <c r="GND58" s="290"/>
      <c r="GNE58" s="290"/>
      <c r="GNF58" s="290"/>
      <c r="GNG58" s="290"/>
      <c r="GNH58" s="290"/>
      <c r="GNI58" s="290"/>
      <c r="GNJ58" s="290"/>
      <c r="GNK58" s="290"/>
      <c r="GNL58" s="290"/>
      <c r="GNM58" s="290"/>
      <c r="GNN58" s="290"/>
      <c r="GNO58" s="290"/>
      <c r="GNP58" s="290"/>
      <c r="GNQ58" s="290"/>
      <c r="GNR58" s="290"/>
      <c r="GNS58" s="290"/>
      <c r="GNT58" s="290"/>
      <c r="GNU58" s="290"/>
      <c r="GNV58" s="290"/>
      <c r="GNW58" s="290"/>
      <c r="GNX58" s="290"/>
      <c r="GNY58" s="290"/>
      <c r="GNZ58" s="290"/>
      <c r="GOA58" s="290"/>
      <c r="GOB58" s="290"/>
      <c r="GOC58" s="290"/>
      <c r="GOD58" s="290"/>
      <c r="GOE58" s="290"/>
      <c r="GOF58" s="290"/>
      <c r="GOG58" s="290"/>
      <c r="GOH58" s="290"/>
      <c r="GOI58" s="290"/>
      <c r="GOJ58" s="290"/>
      <c r="GOK58" s="290"/>
      <c r="GOL58" s="290"/>
      <c r="GOM58" s="290"/>
      <c r="GON58" s="290"/>
      <c r="GOO58" s="290"/>
      <c r="GOP58" s="290"/>
      <c r="GOQ58" s="290"/>
      <c r="GOR58" s="290"/>
      <c r="GOS58" s="290"/>
      <c r="GOT58" s="290"/>
      <c r="GOU58" s="290"/>
      <c r="GOV58" s="290"/>
      <c r="GOW58" s="290"/>
      <c r="GOX58" s="290"/>
      <c r="GOY58" s="290"/>
      <c r="GOZ58" s="290"/>
      <c r="GPA58" s="290"/>
      <c r="GPB58" s="290"/>
      <c r="GPC58" s="290"/>
      <c r="GPD58" s="290"/>
      <c r="GPE58" s="290"/>
      <c r="GPF58" s="290"/>
      <c r="GPG58" s="290"/>
      <c r="GPH58" s="290"/>
      <c r="GPI58" s="290"/>
      <c r="GPJ58" s="290"/>
      <c r="GPK58" s="290"/>
      <c r="GPL58" s="290"/>
      <c r="GPM58" s="290"/>
      <c r="GPN58" s="290"/>
      <c r="GPO58" s="290"/>
      <c r="GPP58" s="290"/>
      <c r="GPQ58" s="290"/>
      <c r="GPR58" s="290"/>
      <c r="GPS58" s="290"/>
      <c r="GPT58" s="290"/>
      <c r="GPU58" s="290"/>
      <c r="GPV58" s="290"/>
      <c r="GPW58" s="290"/>
      <c r="GPX58" s="290"/>
      <c r="GPY58" s="290"/>
      <c r="GPZ58" s="290"/>
      <c r="GQA58" s="290"/>
      <c r="GQB58" s="290"/>
      <c r="GQC58" s="290"/>
      <c r="GQD58" s="290"/>
      <c r="GQE58" s="290"/>
      <c r="GQF58" s="290"/>
      <c r="GQG58" s="290"/>
      <c r="GQH58" s="290"/>
      <c r="GQI58" s="290"/>
      <c r="GQJ58" s="290"/>
      <c r="GQK58" s="290"/>
      <c r="GQL58" s="290"/>
      <c r="GQM58" s="290"/>
      <c r="GQN58" s="290"/>
      <c r="GQO58" s="290"/>
      <c r="GQP58" s="290"/>
      <c r="GQQ58" s="290"/>
      <c r="GQR58" s="290"/>
      <c r="GQS58" s="290"/>
      <c r="GQT58" s="290"/>
      <c r="GQU58" s="290"/>
      <c r="GQV58" s="290"/>
      <c r="GQW58" s="290"/>
      <c r="GQX58" s="290"/>
      <c r="GQY58" s="290"/>
      <c r="GQZ58" s="290"/>
      <c r="GRA58" s="290"/>
      <c r="GRB58" s="290"/>
      <c r="GRC58" s="290"/>
      <c r="GRD58" s="290"/>
      <c r="GRE58" s="290"/>
      <c r="GRF58" s="290"/>
      <c r="GRG58" s="290"/>
      <c r="GRH58" s="290"/>
      <c r="GRI58" s="290"/>
      <c r="GRJ58" s="290"/>
      <c r="GRK58" s="290"/>
      <c r="GRL58" s="290"/>
      <c r="GRM58" s="290"/>
      <c r="GRN58" s="290"/>
      <c r="GRO58" s="290"/>
      <c r="GRP58" s="290"/>
      <c r="GRQ58" s="290"/>
      <c r="GRR58" s="290"/>
      <c r="GRS58" s="290"/>
      <c r="GRT58" s="290"/>
      <c r="GRU58" s="290"/>
      <c r="GRV58" s="290"/>
      <c r="GRW58" s="290"/>
      <c r="GRX58" s="290"/>
      <c r="GRY58" s="290"/>
      <c r="GRZ58" s="290"/>
      <c r="GSA58" s="290"/>
      <c r="GSB58" s="290"/>
      <c r="GSC58" s="290"/>
      <c r="GSD58" s="290"/>
      <c r="GSE58" s="290"/>
      <c r="GSF58" s="290"/>
      <c r="GSG58" s="290"/>
      <c r="GSH58" s="290"/>
      <c r="GSI58" s="290"/>
      <c r="GSJ58" s="290"/>
      <c r="GSK58" s="290"/>
      <c r="GSL58" s="290"/>
      <c r="GSM58" s="290"/>
      <c r="GSN58" s="290"/>
      <c r="GSO58" s="290"/>
      <c r="GSP58" s="290"/>
      <c r="GSQ58" s="290"/>
      <c r="GSR58" s="290"/>
      <c r="GSS58" s="290"/>
      <c r="GST58" s="290"/>
      <c r="GSU58" s="290"/>
      <c r="GSV58" s="290"/>
      <c r="GSW58" s="290"/>
      <c r="GSX58" s="290"/>
      <c r="GSY58" s="290"/>
      <c r="GSZ58" s="290"/>
      <c r="GTA58" s="290"/>
      <c r="GTB58" s="290"/>
      <c r="GTC58" s="290"/>
      <c r="GTD58" s="290"/>
      <c r="GTE58" s="290"/>
      <c r="GTF58" s="290"/>
      <c r="GTG58" s="290"/>
      <c r="GTH58" s="290"/>
      <c r="GTI58" s="290"/>
      <c r="GTJ58" s="290"/>
      <c r="GTK58" s="290"/>
      <c r="GTL58" s="290"/>
      <c r="GTM58" s="290"/>
      <c r="GTN58" s="290"/>
      <c r="GTO58" s="290"/>
      <c r="GTP58" s="290"/>
      <c r="GTQ58" s="290"/>
      <c r="GTR58" s="290"/>
      <c r="GTS58" s="290"/>
      <c r="GTT58" s="290"/>
      <c r="GTU58" s="290"/>
      <c r="GTV58" s="290"/>
      <c r="GTW58" s="290"/>
      <c r="GTX58" s="290"/>
      <c r="GTY58" s="290"/>
      <c r="GTZ58" s="290"/>
      <c r="GUA58" s="290"/>
      <c r="GUB58" s="290"/>
      <c r="GUC58" s="290"/>
      <c r="GUD58" s="290"/>
      <c r="GUE58" s="290"/>
      <c r="GUF58" s="290"/>
      <c r="GUG58" s="290"/>
      <c r="GUH58" s="290"/>
      <c r="GUI58" s="290"/>
      <c r="GUJ58" s="290"/>
      <c r="GUK58" s="290"/>
      <c r="GUL58" s="290"/>
      <c r="GUM58" s="290"/>
      <c r="GUN58" s="290"/>
      <c r="GUO58" s="290"/>
      <c r="GUP58" s="290"/>
      <c r="GUQ58" s="290"/>
      <c r="GUR58" s="290"/>
      <c r="GUS58" s="290"/>
      <c r="GUT58" s="290"/>
      <c r="GUU58" s="290"/>
      <c r="GUV58" s="290"/>
      <c r="GUW58" s="290"/>
      <c r="GUX58" s="290"/>
      <c r="GUY58" s="290"/>
      <c r="GUZ58" s="290"/>
      <c r="GVA58" s="290"/>
      <c r="GVB58" s="290"/>
      <c r="GVC58" s="290"/>
      <c r="GVD58" s="290"/>
      <c r="GVE58" s="290"/>
      <c r="GVF58" s="290"/>
      <c r="GVG58" s="290"/>
      <c r="GVH58" s="290"/>
      <c r="GVI58" s="290"/>
      <c r="GVJ58" s="290"/>
      <c r="GVK58" s="290"/>
      <c r="GVL58" s="290"/>
      <c r="GVM58" s="290"/>
      <c r="GVN58" s="290"/>
      <c r="GVO58" s="290"/>
      <c r="GVP58" s="290"/>
      <c r="GVQ58" s="290"/>
      <c r="GVR58" s="290"/>
      <c r="GVS58" s="290"/>
      <c r="GVT58" s="290"/>
      <c r="GVU58" s="290"/>
      <c r="GVV58" s="290"/>
      <c r="GVW58" s="290"/>
      <c r="GVX58" s="290"/>
      <c r="GVY58" s="290"/>
      <c r="GVZ58" s="290"/>
      <c r="GWA58" s="290"/>
      <c r="GWB58" s="290"/>
      <c r="GWC58" s="290"/>
      <c r="GWD58" s="290"/>
      <c r="GWE58" s="290"/>
      <c r="GWF58" s="290"/>
      <c r="GWG58" s="290"/>
      <c r="GWH58" s="290"/>
      <c r="GWI58" s="290"/>
      <c r="GWJ58" s="290"/>
      <c r="GWK58" s="290"/>
      <c r="GWL58" s="290"/>
      <c r="GWM58" s="290"/>
      <c r="GWN58" s="290"/>
      <c r="GWO58" s="290"/>
      <c r="GWP58" s="290"/>
      <c r="GWQ58" s="290"/>
      <c r="GWR58" s="290"/>
      <c r="GWS58" s="290"/>
      <c r="GWT58" s="290"/>
      <c r="GWU58" s="290"/>
      <c r="GWV58" s="290"/>
      <c r="GWW58" s="290"/>
      <c r="GWX58" s="290"/>
      <c r="GWY58" s="290"/>
      <c r="GWZ58" s="290"/>
      <c r="GXA58" s="290"/>
      <c r="GXB58" s="290"/>
      <c r="GXC58" s="290"/>
      <c r="GXD58" s="290"/>
      <c r="GXE58" s="290"/>
      <c r="GXF58" s="290"/>
      <c r="GXG58" s="290"/>
      <c r="GXH58" s="290"/>
      <c r="GXI58" s="290"/>
      <c r="GXJ58" s="290"/>
      <c r="GXK58" s="290"/>
      <c r="GXL58" s="290"/>
      <c r="GXM58" s="290"/>
      <c r="GXN58" s="290"/>
      <c r="GXO58" s="290"/>
      <c r="GXP58" s="290"/>
      <c r="GXQ58" s="290"/>
      <c r="GXR58" s="290"/>
      <c r="GXS58" s="290"/>
      <c r="GXT58" s="290"/>
      <c r="GXU58" s="290"/>
      <c r="GXV58" s="290"/>
      <c r="GXW58" s="290"/>
      <c r="GXX58" s="290"/>
      <c r="GXY58" s="290"/>
      <c r="GXZ58" s="290"/>
      <c r="GYA58" s="290"/>
      <c r="GYB58" s="290"/>
      <c r="GYC58" s="290"/>
      <c r="GYD58" s="290"/>
      <c r="GYE58" s="290"/>
      <c r="GYF58" s="290"/>
      <c r="GYG58" s="290"/>
      <c r="GYH58" s="290"/>
      <c r="GYI58" s="290"/>
      <c r="GYJ58" s="290"/>
      <c r="GYK58" s="290"/>
      <c r="GYL58" s="290"/>
      <c r="GYM58" s="290"/>
      <c r="GYN58" s="290"/>
      <c r="GYO58" s="290"/>
      <c r="GYP58" s="290"/>
      <c r="GYQ58" s="290"/>
      <c r="GYR58" s="290"/>
      <c r="GYS58" s="290"/>
      <c r="GYT58" s="290"/>
      <c r="GYU58" s="290"/>
      <c r="GYV58" s="290"/>
      <c r="GYW58" s="290"/>
      <c r="GYX58" s="290"/>
      <c r="GYY58" s="290"/>
      <c r="GYZ58" s="290"/>
      <c r="GZA58" s="290"/>
      <c r="GZB58" s="290"/>
      <c r="GZC58" s="290"/>
      <c r="GZD58" s="290"/>
      <c r="GZE58" s="290"/>
      <c r="GZF58" s="290"/>
      <c r="GZG58" s="290"/>
      <c r="GZH58" s="290"/>
      <c r="GZI58" s="290"/>
      <c r="GZJ58" s="290"/>
      <c r="GZK58" s="290"/>
      <c r="GZL58" s="290"/>
      <c r="GZM58" s="290"/>
      <c r="GZN58" s="290"/>
      <c r="GZO58" s="290"/>
      <c r="GZP58" s="290"/>
      <c r="GZQ58" s="290"/>
      <c r="GZR58" s="290"/>
      <c r="GZS58" s="290"/>
      <c r="GZT58" s="290"/>
      <c r="GZU58" s="290"/>
      <c r="GZV58" s="290"/>
      <c r="GZW58" s="290"/>
      <c r="GZX58" s="290"/>
      <c r="GZY58" s="290"/>
      <c r="GZZ58" s="290"/>
      <c r="HAA58" s="290"/>
      <c r="HAB58" s="290"/>
      <c r="HAC58" s="290"/>
      <c r="HAD58" s="290"/>
      <c r="HAE58" s="290"/>
      <c r="HAF58" s="290"/>
      <c r="HAG58" s="290"/>
      <c r="HAH58" s="290"/>
      <c r="HAI58" s="290"/>
      <c r="HAJ58" s="290"/>
      <c r="HAK58" s="290"/>
      <c r="HAL58" s="290"/>
      <c r="HAM58" s="290"/>
      <c r="HAN58" s="290"/>
      <c r="HAO58" s="290"/>
      <c r="HAP58" s="290"/>
      <c r="HAQ58" s="290"/>
      <c r="HAR58" s="290"/>
      <c r="HAS58" s="290"/>
      <c r="HAT58" s="290"/>
      <c r="HAU58" s="290"/>
      <c r="HAV58" s="290"/>
      <c r="HAW58" s="290"/>
      <c r="HAX58" s="290"/>
      <c r="HAY58" s="290"/>
      <c r="HAZ58" s="290"/>
      <c r="HBA58" s="290"/>
      <c r="HBB58" s="290"/>
      <c r="HBC58" s="290"/>
      <c r="HBD58" s="290"/>
      <c r="HBE58" s="290"/>
      <c r="HBF58" s="290"/>
      <c r="HBG58" s="290"/>
      <c r="HBH58" s="290"/>
      <c r="HBI58" s="290"/>
      <c r="HBJ58" s="290"/>
      <c r="HBK58" s="290"/>
      <c r="HBL58" s="290"/>
      <c r="HBM58" s="290"/>
      <c r="HBN58" s="290"/>
      <c r="HBO58" s="290"/>
      <c r="HBP58" s="290"/>
      <c r="HBQ58" s="290"/>
      <c r="HBR58" s="290"/>
      <c r="HBS58" s="290"/>
      <c r="HBT58" s="290"/>
      <c r="HBU58" s="290"/>
      <c r="HBV58" s="290"/>
      <c r="HBW58" s="290"/>
      <c r="HBX58" s="290"/>
      <c r="HBY58" s="290"/>
      <c r="HBZ58" s="290"/>
      <c r="HCA58" s="290"/>
      <c r="HCB58" s="290"/>
      <c r="HCC58" s="290"/>
      <c r="HCD58" s="290"/>
      <c r="HCE58" s="290"/>
      <c r="HCF58" s="290"/>
      <c r="HCG58" s="290"/>
      <c r="HCH58" s="290"/>
      <c r="HCI58" s="290"/>
      <c r="HCJ58" s="290"/>
      <c r="HCK58" s="290"/>
      <c r="HCL58" s="290"/>
      <c r="HCM58" s="290"/>
      <c r="HCN58" s="290"/>
      <c r="HCO58" s="290"/>
      <c r="HCP58" s="290"/>
      <c r="HCQ58" s="290"/>
      <c r="HCR58" s="290"/>
      <c r="HCS58" s="290"/>
      <c r="HCT58" s="290"/>
      <c r="HCU58" s="290"/>
      <c r="HCV58" s="290"/>
      <c r="HCW58" s="290"/>
      <c r="HCX58" s="290"/>
      <c r="HCY58" s="290"/>
      <c r="HCZ58" s="290"/>
      <c r="HDA58" s="290"/>
      <c r="HDB58" s="290"/>
      <c r="HDC58" s="290"/>
      <c r="HDD58" s="290"/>
      <c r="HDE58" s="290"/>
      <c r="HDF58" s="290"/>
      <c r="HDG58" s="290"/>
      <c r="HDH58" s="290"/>
      <c r="HDI58" s="290"/>
      <c r="HDJ58" s="290"/>
      <c r="HDK58" s="290"/>
      <c r="HDL58" s="290"/>
      <c r="HDM58" s="290"/>
      <c r="HDN58" s="290"/>
      <c r="HDO58" s="290"/>
      <c r="HDP58" s="290"/>
      <c r="HDQ58" s="290"/>
      <c r="HDR58" s="290"/>
      <c r="HDS58" s="290"/>
      <c r="HDT58" s="290"/>
      <c r="HDU58" s="290"/>
      <c r="HDV58" s="290"/>
      <c r="HDW58" s="290"/>
      <c r="HDX58" s="290"/>
      <c r="HDY58" s="290"/>
      <c r="HDZ58" s="290"/>
      <c r="HEA58" s="290"/>
      <c r="HEB58" s="290"/>
      <c r="HEC58" s="290"/>
      <c r="HED58" s="290"/>
      <c r="HEE58" s="290"/>
      <c r="HEF58" s="290"/>
      <c r="HEG58" s="290"/>
      <c r="HEH58" s="290"/>
      <c r="HEI58" s="290"/>
      <c r="HEJ58" s="290"/>
      <c r="HEK58" s="290"/>
      <c r="HEL58" s="290"/>
      <c r="HEM58" s="290"/>
      <c r="HEN58" s="290"/>
      <c r="HEO58" s="290"/>
      <c r="HEP58" s="290"/>
      <c r="HEQ58" s="290"/>
      <c r="HER58" s="290"/>
      <c r="HES58" s="290"/>
      <c r="HET58" s="290"/>
      <c r="HEU58" s="290"/>
      <c r="HEV58" s="290"/>
      <c r="HEW58" s="290"/>
      <c r="HEX58" s="290"/>
      <c r="HEY58" s="290"/>
      <c r="HEZ58" s="290"/>
      <c r="HFA58" s="290"/>
      <c r="HFB58" s="290"/>
      <c r="HFC58" s="290"/>
      <c r="HFD58" s="290"/>
      <c r="HFE58" s="290"/>
      <c r="HFF58" s="290"/>
      <c r="HFG58" s="290"/>
      <c r="HFH58" s="290"/>
      <c r="HFI58" s="290"/>
      <c r="HFJ58" s="290"/>
      <c r="HFK58" s="290"/>
      <c r="HFL58" s="290"/>
      <c r="HFM58" s="290"/>
      <c r="HFN58" s="290"/>
      <c r="HFO58" s="290"/>
      <c r="HFP58" s="290"/>
      <c r="HFQ58" s="290"/>
      <c r="HFR58" s="290"/>
      <c r="HFS58" s="290"/>
      <c r="HFT58" s="290"/>
      <c r="HFU58" s="290"/>
      <c r="HFV58" s="290"/>
      <c r="HFW58" s="290"/>
      <c r="HFX58" s="290"/>
      <c r="HFY58" s="290"/>
      <c r="HFZ58" s="290"/>
      <c r="HGA58" s="290"/>
      <c r="HGB58" s="290"/>
      <c r="HGC58" s="290"/>
      <c r="HGD58" s="290"/>
      <c r="HGE58" s="290"/>
      <c r="HGF58" s="290"/>
      <c r="HGG58" s="290"/>
      <c r="HGH58" s="290"/>
      <c r="HGI58" s="290"/>
      <c r="HGJ58" s="290"/>
      <c r="HGK58" s="290"/>
      <c r="HGL58" s="290"/>
      <c r="HGM58" s="290"/>
      <c r="HGN58" s="290"/>
      <c r="HGO58" s="290"/>
      <c r="HGP58" s="290"/>
      <c r="HGQ58" s="290"/>
      <c r="HGR58" s="290"/>
      <c r="HGS58" s="290"/>
      <c r="HGT58" s="290"/>
      <c r="HGU58" s="290"/>
      <c r="HGV58" s="290"/>
      <c r="HGW58" s="290"/>
      <c r="HGX58" s="290"/>
      <c r="HGY58" s="290"/>
      <c r="HGZ58" s="290"/>
      <c r="HHA58" s="290"/>
      <c r="HHB58" s="290"/>
      <c r="HHC58" s="290"/>
      <c r="HHD58" s="290"/>
      <c r="HHE58" s="290"/>
      <c r="HHF58" s="290"/>
      <c r="HHG58" s="290"/>
      <c r="HHH58" s="290"/>
      <c r="HHI58" s="290"/>
      <c r="HHJ58" s="290"/>
      <c r="HHK58" s="290"/>
      <c r="HHL58" s="290"/>
      <c r="HHM58" s="290"/>
      <c r="HHN58" s="290"/>
      <c r="HHO58" s="290"/>
      <c r="HHP58" s="290"/>
      <c r="HHQ58" s="290"/>
      <c r="HHR58" s="290"/>
      <c r="HHS58" s="290"/>
      <c r="HHT58" s="290"/>
      <c r="HHU58" s="290"/>
      <c r="HHV58" s="290"/>
      <c r="HHW58" s="290"/>
      <c r="HHX58" s="290"/>
      <c r="HHY58" s="290"/>
      <c r="HHZ58" s="290"/>
      <c r="HIA58" s="290"/>
      <c r="HIB58" s="290"/>
      <c r="HIC58" s="290"/>
      <c r="HID58" s="290"/>
      <c r="HIE58" s="290"/>
      <c r="HIF58" s="290"/>
      <c r="HIG58" s="290"/>
      <c r="HIH58" s="290"/>
      <c r="HII58" s="290"/>
      <c r="HIJ58" s="290"/>
      <c r="HIK58" s="290"/>
      <c r="HIL58" s="290"/>
      <c r="HIM58" s="290"/>
      <c r="HIN58" s="290"/>
      <c r="HIO58" s="290"/>
      <c r="HIP58" s="290"/>
      <c r="HIQ58" s="290"/>
      <c r="HIR58" s="290"/>
      <c r="HIS58" s="290"/>
      <c r="HIT58" s="290"/>
      <c r="HIU58" s="290"/>
      <c r="HIV58" s="290"/>
      <c r="HIW58" s="290"/>
      <c r="HIX58" s="290"/>
      <c r="HIY58" s="290"/>
      <c r="HIZ58" s="290"/>
      <c r="HJA58" s="290"/>
      <c r="HJB58" s="290"/>
      <c r="HJC58" s="290"/>
      <c r="HJD58" s="290"/>
      <c r="HJE58" s="290"/>
      <c r="HJF58" s="290"/>
      <c r="HJG58" s="290"/>
      <c r="HJH58" s="290"/>
      <c r="HJI58" s="290"/>
      <c r="HJJ58" s="290"/>
      <c r="HJK58" s="290"/>
      <c r="HJL58" s="290"/>
      <c r="HJM58" s="290"/>
      <c r="HJN58" s="290"/>
      <c r="HJO58" s="290"/>
      <c r="HJP58" s="290"/>
      <c r="HJQ58" s="290"/>
      <c r="HJR58" s="290"/>
      <c r="HJS58" s="290"/>
      <c r="HJT58" s="290"/>
      <c r="HJU58" s="290"/>
      <c r="HJV58" s="290"/>
      <c r="HJW58" s="290"/>
      <c r="HJX58" s="290"/>
      <c r="HJY58" s="290"/>
      <c r="HJZ58" s="290"/>
      <c r="HKA58" s="290"/>
      <c r="HKB58" s="290"/>
      <c r="HKC58" s="290"/>
      <c r="HKD58" s="290"/>
      <c r="HKE58" s="290"/>
      <c r="HKF58" s="290"/>
      <c r="HKG58" s="290"/>
      <c r="HKH58" s="290"/>
      <c r="HKI58" s="290"/>
      <c r="HKJ58" s="290"/>
      <c r="HKK58" s="290"/>
      <c r="HKL58" s="290"/>
      <c r="HKM58" s="290"/>
      <c r="HKN58" s="290"/>
      <c r="HKO58" s="290"/>
      <c r="HKP58" s="290"/>
      <c r="HKQ58" s="290"/>
      <c r="HKR58" s="290"/>
      <c r="HKS58" s="290"/>
      <c r="HKT58" s="290"/>
      <c r="HKU58" s="290"/>
      <c r="HKV58" s="290"/>
      <c r="HKW58" s="290"/>
      <c r="HKX58" s="290"/>
      <c r="HKY58" s="290"/>
      <c r="HKZ58" s="290"/>
      <c r="HLA58" s="290"/>
      <c r="HLB58" s="290"/>
      <c r="HLC58" s="290"/>
      <c r="HLD58" s="290"/>
      <c r="HLE58" s="290"/>
      <c r="HLF58" s="290"/>
      <c r="HLG58" s="290"/>
      <c r="HLH58" s="290"/>
      <c r="HLI58" s="290"/>
      <c r="HLJ58" s="290"/>
      <c r="HLK58" s="290"/>
      <c r="HLL58" s="290"/>
      <c r="HLM58" s="290"/>
      <c r="HLN58" s="290"/>
      <c r="HLO58" s="290"/>
      <c r="HLP58" s="290"/>
      <c r="HLQ58" s="290"/>
      <c r="HLR58" s="290"/>
      <c r="HLS58" s="290"/>
      <c r="HLT58" s="290"/>
      <c r="HLU58" s="290"/>
      <c r="HLV58" s="290"/>
      <c r="HLW58" s="290"/>
      <c r="HLX58" s="290"/>
      <c r="HLY58" s="290"/>
      <c r="HLZ58" s="290"/>
      <c r="HMA58" s="290"/>
      <c r="HMB58" s="290"/>
      <c r="HMC58" s="290"/>
      <c r="HMD58" s="290"/>
      <c r="HME58" s="290"/>
      <c r="HMF58" s="290"/>
      <c r="HMG58" s="290"/>
      <c r="HMH58" s="290"/>
      <c r="HMI58" s="290"/>
      <c r="HMJ58" s="290"/>
      <c r="HMK58" s="290"/>
      <c r="HML58" s="290"/>
      <c r="HMM58" s="290"/>
      <c r="HMN58" s="290"/>
      <c r="HMO58" s="290"/>
      <c r="HMP58" s="290"/>
      <c r="HMQ58" s="290"/>
      <c r="HMR58" s="290"/>
      <c r="HMS58" s="290"/>
      <c r="HMT58" s="290"/>
      <c r="HMU58" s="290"/>
      <c r="HMV58" s="290"/>
      <c r="HMW58" s="290"/>
      <c r="HMX58" s="290"/>
      <c r="HMY58" s="290"/>
      <c r="HMZ58" s="290"/>
      <c r="HNA58" s="290"/>
      <c r="HNB58" s="290"/>
      <c r="HNC58" s="290"/>
      <c r="HND58" s="290"/>
      <c r="HNE58" s="290"/>
      <c r="HNF58" s="290"/>
      <c r="HNG58" s="290"/>
      <c r="HNH58" s="290"/>
      <c r="HNI58" s="290"/>
      <c r="HNJ58" s="290"/>
      <c r="HNK58" s="290"/>
      <c r="HNL58" s="290"/>
      <c r="HNM58" s="290"/>
      <c r="HNN58" s="290"/>
      <c r="HNO58" s="290"/>
      <c r="HNP58" s="290"/>
      <c r="HNQ58" s="290"/>
      <c r="HNR58" s="290"/>
      <c r="HNS58" s="290"/>
      <c r="HNT58" s="290"/>
      <c r="HNU58" s="290"/>
      <c r="HNV58" s="290"/>
      <c r="HNW58" s="290"/>
      <c r="HNX58" s="290"/>
      <c r="HNY58" s="290"/>
      <c r="HNZ58" s="290"/>
      <c r="HOA58" s="290"/>
      <c r="HOB58" s="290"/>
      <c r="HOC58" s="290"/>
      <c r="HOD58" s="290"/>
      <c r="HOE58" s="290"/>
      <c r="HOF58" s="290"/>
      <c r="HOG58" s="290"/>
      <c r="HOH58" s="290"/>
      <c r="HOI58" s="290"/>
      <c r="HOJ58" s="290"/>
      <c r="HOK58" s="290"/>
      <c r="HOL58" s="290"/>
      <c r="HOM58" s="290"/>
      <c r="HON58" s="290"/>
      <c r="HOO58" s="290"/>
      <c r="HOP58" s="290"/>
      <c r="HOQ58" s="290"/>
      <c r="HOR58" s="290"/>
      <c r="HOS58" s="290"/>
      <c r="HOT58" s="290"/>
      <c r="HOU58" s="290"/>
      <c r="HOV58" s="290"/>
      <c r="HOW58" s="290"/>
      <c r="HOX58" s="290"/>
      <c r="HOY58" s="290"/>
      <c r="HOZ58" s="290"/>
      <c r="HPA58" s="290"/>
      <c r="HPB58" s="290"/>
      <c r="HPC58" s="290"/>
      <c r="HPD58" s="290"/>
      <c r="HPE58" s="290"/>
      <c r="HPF58" s="290"/>
      <c r="HPG58" s="290"/>
      <c r="HPH58" s="290"/>
      <c r="HPI58" s="290"/>
      <c r="HPJ58" s="290"/>
      <c r="HPK58" s="290"/>
      <c r="HPL58" s="290"/>
      <c r="HPM58" s="290"/>
      <c r="HPN58" s="290"/>
      <c r="HPO58" s="290"/>
      <c r="HPP58" s="290"/>
      <c r="HPQ58" s="290"/>
      <c r="HPR58" s="290"/>
      <c r="HPS58" s="290"/>
      <c r="HPT58" s="290"/>
      <c r="HPU58" s="290"/>
      <c r="HPV58" s="290"/>
      <c r="HPW58" s="290"/>
      <c r="HPX58" s="290"/>
      <c r="HPY58" s="290"/>
      <c r="HPZ58" s="290"/>
      <c r="HQA58" s="290"/>
      <c r="HQB58" s="290"/>
      <c r="HQC58" s="290"/>
      <c r="HQD58" s="290"/>
      <c r="HQE58" s="290"/>
      <c r="HQF58" s="290"/>
      <c r="HQG58" s="290"/>
      <c r="HQH58" s="290"/>
      <c r="HQI58" s="290"/>
      <c r="HQJ58" s="290"/>
      <c r="HQK58" s="290"/>
      <c r="HQL58" s="290"/>
      <c r="HQM58" s="290"/>
      <c r="HQN58" s="290"/>
      <c r="HQO58" s="290"/>
      <c r="HQP58" s="290"/>
      <c r="HQQ58" s="290"/>
      <c r="HQR58" s="290"/>
      <c r="HQS58" s="290"/>
      <c r="HQT58" s="290"/>
      <c r="HQU58" s="290"/>
      <c r="HQV58" s="290"/>
      <c r="HQW58" s="290"/>
      <c r="HQX58" s="290"/>
      <c r="HQY58" s="290"/>
      <c r="HQZ58" s="290"/>
      <c r="HRA58" s="290"/>
      <c r="HRB58" s="290"/>
      <c r="HRC58" s="290"/>
      <c r="HRD58" s="290"/>
      <c r="HRE58" s="290"/>
      <c r="HRF58" s="290"/>
      <c r="HRG58" s="290"/>
      <c r="HRH58" s="290"/>
      <c r="HRI58" s="290"/>
      <c r="HRJ58" s="290"/>
      <c r="HRK58" s="290"/>
      <c r="HRL58" s="290"/>
      <c r="HRM58" s="290"/>
      <c r="HRN58" s="290"/>
      <c r="HRO58" s="290"/>
      <c r="HRP58" s="290"/>
      <c r="HRQ58" s="290"/>
      <c r="HRR58" s="290"/>
      <c r="HRS58" s="290"/>
      <c r="HRT58" s="290"/>
      <c r="HRU58" s="290"/>
      <c r="HRV58" s="290"/>
      <c r="HRW58" s="290"/>
      <c r="HRX58" s="290"/>
      <c r="HRY58" s="290"/>
      <c r="HRZ58" s="290"/>
      <c r="HSA58" s="290"/>
      <c r="HSB58" s="290"/>
      <c r="HSC58" s="290"/>
      <c r="HSD58" s="290"/>
      <c r="HSE58" s="290"/>
      <c r="HSF58" s="290"/>
      <c r="HSG58" s="290"/>
      <c r="HSH58" s="290"/>
      <c r="HSI58" s="290"/>
      <c r="HSJ58" s="290"/>
      <c r="HSK58" s="290"/>
      <c r="HSL58" s="290"/>
      <c r="HSM58" s="290"/>
      <c r="HSN58" s="290"/>
      <c r="HSO58" s="290"/>
      <c r="HSP58" s="290"/>
      <c r="HSQ58" s="290"/>
      <c r="HSR58" s="290"/>
      <c r="HSS58" s="290"/>
      <c r="HST58" s="290"/>
      <c r="HSU58" s="290"/>
      <c r="HSV58" s="290"/>
      <c r="HSW58" s="290"/>
      <c r="HSX58" s="290"/>
      <c r="HSY58" s="290"/>
      <c r="HSZ58" s="290"/>
      <c r="HTA58" s="290"/>
      <c r="HTB58" s="290"/>
      <c r="HTC58" s="290"/>
      <c r="HTD58" s="290"/>
      <c r="HTE58" s="290"/>
      <c r="HTF58" s="290"/>
      <c r="HTG58" s="290"/>
      <c r="HTH58" s="290"/>
      <c r="HTI58" s="290"/>
      <c r="HTJ58" s="290"/>
      <c r="HTK58" s="290"/>
      <c r="HTL58" s="290"/>
      <c r="HTM58" s="290"/>
      <c r="HTN58" s="290"/>
      <c r="HTO58" s="290"/>
      <c r="HTP58" s="290"/>
      <c r="HTQ58" s="290"/>
      <c r="HTR58" s="290"/>
      <c r="HTS58" s="290"/>
      <c r="HTT58" s="290"/>
      <c r="HTU58" s="290"/>
      <c r="HTV58" s="290"/>
      <c r="HTW58" s="290"/>
      <c r="HTX58" s="290"/>
      <c r="HTY58" s="290"/>
      <c r="HTZ58" s="290"/>
      <c r="HUA58" s="290"/>
      <c r="HUB58" s="290"/>
      <c r="HUC58" s="290"/>
      <c r="HUD58" s="290"/>
      <c r="HUE58" s="290"/>
      <c r="HUF58" s="290"/>
      <c r="HUG58" s="290"/>
      <c r="HUH58" s="290"/>
      <c r="HUI58" s="290"/>
      <c r="HUJ58" s="290"/>
      <c r="HUK58" s="290"/>
      <c r="HUL58" s="290"/>
      <c r="HUM58" s="290"/>
      <c r="HUN58" s="290"/>
      <c r="HUO58" s="290"/>
      <c r="HUP58" s="290"/>
      <c r="HUQ58" s="290"/>
      <c r="HUR58" s="290"/>
      <c r="HUS58" s="290"/>
      <c r="HUT58" s="290"/>
      <c r="HUU58" s="290"/>
      <c r="HUV58" s="290"/>
      <c r="HUW58" s="290"/>
      <c r="HUX58" s="290"/>
      <c r="HUY58" s="290"/>
      <c r="HUZ58" s="290"/>
      <c r="HVA58" s="290"/>
      <c r="HVB58" s="290"/>
      <c r="HVC58" s="290"/>
      <c r="HVD58" s="290"/>
      <c r="HVE58" s="290"/>
      <c r="HVF58" s="290"/>
      <c r="HVG58" s="290"/>
      <c r="HVH58" s="290"/>
      <c r="HVI58" s="290"/>
      <c r="HVJ58" s="290"/>
      <c r="HVK58" s="290"/>
      <c r="HVL58" s="290"/>
      <c r="HVM58" s="290"/>
      <c r="HVN58" s="290"/>
      <c r="HVO58" s="290"/>
      <c r="HVP58" s="290"/>
      <c r="HVQ58" s="290"/>
      <c r="HVR58" s="290"/>
      <c r="HVS58" s="290"/>
      <c r="HVT58" s="290"/>
      <c r="HVU58" s="290"/>
      <c r="HVV58" s="290"/>
      <c r="HVW58" s="290"/>
      <c r="HVX58" s="290"/>
      <c r="HVY58" s="290"/>
      <c r="HVZ58" s="290"/>
      <c r="HWA58" s="290"/>
      <c r="HWB58" s="290"/>
      <c r="HWC58" s="290"/>
      <c r="HWD58" s="290"/>
      <c r="HWE58" s="290"/>
      <c r="HWF58" s="290"/>
      <c r="HWG58" s="290"/>
      <c r="HWH58" s="290"/>
      <c r="HWI58" s="290"/>
      <c r="HWJ58" s="290"/>
      <c r="HWK58" s="290"/>
      <c r="HWL58" s="290"/>
      <c r="HWM58" s="290"/>
      <c r="HWN58" s="290"/>
      <c r="HWO58" s="290"/>
      <c r="HWP58" s="290"/>
      <c r="HWQ58" s="290"/>
      <c r="HWR58" s="290"/>
      <c r="HWS58" s="290"/>
      <c r="HWT58" s="290"/>
      <c r="HWU58" s="290"/>
      <c r="HWV58" s="290"/>
      <c r="HWW58" s="290"/>
      <c r="HWX58" s="290"/>
      <c r="HWY58" s="290"/>
      <c r="HWZ58" s="290"/>
      <c r="HXA58" s="290"/>
      <c r="HXB58" s="290"/>
      <c r="HXC58" s="290"/>
      <c r="HXD58" s="290"/>
      <c r="HXE58" s="290"/>
      <c r="HXF58" s="290"/>
      <c r="HXG58" s="290"/>
      <c r="HXH58" s="290"/>
      <c r="HXI58" s="290"/>
      <c r="HXJ58" s="290"/>
      <c r="HXK58" s="290"/>
      <c r="HXL58" s="290"/>
      <c r="HXM58" s="290"/>
      <c r="HXN58" s="290"/>
      <c r="HXO58" s="290"/>
      <c r="HXP58" s="290"/>
      <c r="HXQ58" s="290"/>
      <c r="HXR58" s="290"/>
      <c r="HXS58" s="290"/>
      <c r="HXT58" s="290"/>
      <c r="HXU58" s="290"/>
      <c r="HXV58" s="290"/>
      <c r="HXW58" s="290"/>
      <c r="HXX58" s="290"/>
      <c r="HXY58" s="290"/>
      <c r="HXZ58" s="290"/>
      <c r="HYA58" s="290"/>
      <c r="HYB58" s="290"/>
      <c r="HYC58" s="290"/>
      <c r="HYD58" s="290"/>
      <c r="HYE58" s="290"/>
      <c r="HYF58" s="290"/>
      <c r="HYG58" s="290"/>
      <c r="HYH58" s="290"/>
      <c r="HYI58" s="290"/>
      <c r="HYJ58" s="290"/>
      <c r="HYK58" s="290"/>
      <c r="HYL58" s="290"/>
      <c r="HYM58" s="290"/>
      <c r="HYN58" s="290"/>
      <c r="HYO58" s="290"/>
      <c r="HYP58" s="290"/>
      <c r="HYQ58" s="290"/>
      <c r="HYR58" s="290"/>
      <c r="HYS58" s="290"/>
      <c r="HYT58" s="290"/>
      <c r="HYU58" s="290"/>
      <c r="HYV58" s="290"/>
      <c r="HYW58" s="290"/>
      <c r="HYX58" s="290"/>
      <c r="HYY58" s="290"/>
      <c r="HYZ58" s="290"/>
      <c r="HZA58" s="290"/>
      <c r="HZB58" s="290"/>
      <c r="HZC58" s="290"/>
      <c r="HZD58" s="290"/>
      <c r="HZE58" s="290"/>
      <c r="HZF58" s="290"/>
      <c r="HZG58" s="290"/>
      <c r="HZH58" s="290"/>
      <c r="HZI58" s="290"/>
      <c r="HZJ58" s="290"/>
      <c r="HZK58" s="290"/>
      <c r="HZL58" s="290"/>
      <c r="HZM58" s="290"/>
      <c r="HZN58" s="290"/>
      <c r="HZO58" s="290"/>
      <c r="HZP58" s="290"/>
      <c r="HZQ58" s="290"/>
      <c r="HZR58" s="290"/>
      <c r="HZS58" s="290"/>
      <c r="HZT58" s="290"/>
      <c r="HZU58" s="290"/>
      <c r="HZV58" s="290"/>
      <c r="HZW58" s="290"/>
      <c r="HZX58" s="290"/>
      <c r="HZY58" s="290"/>
      <c r="HZZ58" s="290"/>
      <c r="IAA58" s="290"/>
      <c r="IAB58" s="290"/>
      <c r="IAC58" s="290"/>
      <c r="IAD58" s="290"/>
      <c r="IAE58" s="290"/>
      <c r="IAF58" s="290"/>
      <c r="IAG58" s="290"/>
      <c r="IAH58" s="290"/>
      <c r="IAI58" s="290"/>
      <c r="IAJ58" s="290"/>
      <c r="IAK58" s="290"/>
      <c r="IAL58" s="290"/>
      <c r="IAM58" s="290"/>
      <c r="IAN58" s="290"/>
      <c r="IAO58" s="290"/>
      <c r="IAP58" s="290"/>
      <c r="IAQ58" s="290"/>
      <c r="IAR58" s="290"/>
      <c r="IAS58" s="290"/>
      <c r="IAT58" s="290"/>
      <c r="IAU58" s="290"/>
      <c r="IAV58" s="290"/>
      <c r="IAW58" s="290"/>
      <c r="IAX58" s="290"/>
      <c r="IAY58" s="290"/>
      <c r="IAZ58" s="290"/>
      <c r="IBA58" s="290"/>
      <c r="IBB58" s="290"/>
      <c r="IBC58" s="290"/>
      <c r="IBD58" s="290"/>
      <c r="IBE58" s="290"/>
      <c r="IBF58" s="290"/>
      <c r="IBG58" s="290"/>
      <c r="IBH58" s="290"/>
      <c r="IBI58" s="290"/>
      <c r="IBJ58" s="290"/>
      <c r="IBK58" s="290"/>
      <c r="IBL58" s="290"/>
      <c r="IBM58" s="290"/>
      <c r="IBN58" s="290"/>
      <c r="IBO58" s="290"/>
      <c r="IBP58" s="290"/>
      <c r="IBQ58" s="290"/>
      <c r="IBR58" s="290"/>
      <c r="IBS58" s="290"/>
      <c r="IBT58" s="290"/>
      <c r="IBU58" s="290"/>
      <c r="IBV58" s="290"/>
      <c r="IBW58" s="290"/>
      <c r="IBX58" s="290"/>
      <c r="IBY58" s="290"/>
      <c r="IBZ58" s="290"/>
      <c r="ICA58" s="290"/>
      <c r="ICB58" s="290"/>
      <c r="ICC58" s="290"/>
      <c r="ICD58" s="290"/>
      <c r="ICE58" s="290"/>
      <c r="ICF58" s="290"/>
      <c r="ICG58" s="290"/>
      <c r="ICH58" s="290"/>
      <c r="ICI58" s="290"/>
      <c r="ICJ58" s="290"/>
      <c r="ICK58" s="290"/>
      <c r="ICL58" s="290"/>
      <c r="ICM58" s="290"/>
      <c r="ICN58" s="290"/>
      <c r="ICO58" s="290"/>
      <c r="ICP58" s="290"/>
      <c r="ICQ58" s="290"/>
      <c r="ICR58" s="290"/>
      <c r="ICS58" s="290"/>
      <c r="ICT58" s="290"/>
      <c r="ICU58" s="290"/>
      <c r="ICV58" s="290"/>
      <c r="ICW58" s="290"/>
      <c r="ICX58" s="290"/>
      <c r="ICY58" s="290"/>
      <c r="ICZ58" s="290"/>
      <c r="IDA58" s="290"/>
      <c r="IDB58" s="290"/>
      <c r="IDC58" s="290"/>
      <c r="IDD58" s="290"/>
      <c r="IDE58" s="290"/>
      <c r="IDF58" s="290"/>
      <c r="IDG58" s="290"/>
      <c r="IDH58" s="290"/>
      <c r="IDI58" s="290"/>
      <c r="IDJ58" s="290"/>
      <c r="IDK58" s="290"/>
      <c r="IDL58" s="290"/>
      <c r="IDM58" s="290"/>
      <c r="IDN58" s="290"/>
      <c r="IDO58" s="290"/>
      <c r="IDP58" s="290"/>
      <c r="IDQ58" s="290"/>
      <c r="IDR58" s="290"/>
      <c r="IDS58" s="290"/>
      <c r="IDT58" s="290"/>
      <c r="IDU58" s="290"/>
      <c r="IDV58" s="290"/>
      <c r="IDW58" s="290"/>
      <c r="IDX58" s="290"/>
      <c r="IDY58" s="290"/>
      <c r="IDZ58" s="290"/>
      <c r="IEA58" s="290"/>
      <c r="IEB58" s="290"/>
      <c r="IEC58" s="290"/>
      <c r="IED58" s="290"/>
      <c r="IEE58" s="290"/>
      <c r="IEF58" s="290"/>
      <c r="IEG58" s="290"/>
      <c r="IEH58" s="290"/>
      <c r="IEI58" s="290"/>
      <c r="IEJ58" s="290"/>
      <c r="IEK58" s="290"/>
      <c r="IEL58" s="290"/>
      <c r="IEM58" s="290"/>
      <c r="IEN58" s="290"/>
      <c r="IEO58" s="290"/>
      <c r="IEP58" s="290"/>
      <c r="IEQ58" s="290"/>
      <c r="IER58" s="290"/>
      <c r="IES58" s="290"/>
      <c r="IET58" s="290"/>
      <c r="IEU58" s="290"/>
      <c r="IEV58" s="290"/>
      <c r="IEW58" s="290"/>
      <c r="IEX58" s="290"/>
      <c r="IEY58" s="290"/>
      <c r="IEZ58" s="290"/>
      <c r="IFA58" s="290"/>
      <c r="IFB58" s="290"/>
      <c r="IFC58" s="290"/>
      <c r="IFD58" s="290"/>
      <c r="IFE58" s="290"/>
      <c r="IFF58" s="290"/>
      <c r="IFG58" s="290"/>
      <c r="IFH58" s="290"/>
      <c r="IFI58" s="290"/>
      <c r="IFJ58" s="290"/>
      <c r="IFK58" s="290"/>
      <c r="IFL58" s="290"/>
      <c r="IFM58" s="290"/>
      <c r="IFN58" s="290"/>
      <c r="IFO58" s="290"/>
      <c r="IFP58" s="290"/>
      <c r="IFQ58" s="290"/>
      <c r="IFR58" s="290"/>
      <c r="IFS58" s="290"/>
      <c r="IFT58" s="290"/>
      <c r="IFU58" s="290"/>
      <c r="IFV58" s="290"/>
      <c r="IFW58" s="290"/>
      <c r="IFX58" s="290"/>
      <c r="IFY58" s="290"/>
      <c r="IFZ58" s="290"/>
      <c r="IGA58" s="290"/>
      <c r="IGB58" s="290"/>
      <c r="IGC58" s="290"/>
      <c r="IGD58" s="290"/>
      <c r="IGE58" s="290"/>
      <c r="IGF58" s="290"/>
      <c r="IGG58" s="290"/>
      <c r="IGH58" s="290"/>
      <c r="IGI58" s="290"/>
      <c r="IGJ58" s="290"/>
      <c r="IGK58" s="290"/>
      <c r="IGL58" s="290"/>
      <c r="IGM58" s="290"/>
      <c r="IGN58" s="290"/>
      <c r="IGO58" s="290"/>
      <c r="IGP58" s="290"/>
      <c r="IGQ58" s="290"/>
      <c r="IGR58" s="290"/>
      <c r="IGS58" s="290"/>
      <c r="IGT58" s="290"/>
      <c r="IGU58" s="290"/>
      <c r="IGV58" s="290"/>
      <c r="IGW58" s="290"/>
      <c r="IGX58" s="290"/>
      <c r="IGY58" s="290"/>
      <c r="IGZ58" s="290"/>
      <c r="IHA58" s="290"/>
      <c r="IHB58" s="290"/>
      <c r="IHC58" s="290"/>
      <c r="IHD58" s="290"/>
      <c r="IHE58" s="290"/>
      <c r="IHF58" s="290"/>
      <c r="IHG58" s="290"/>
      <c r="IHH58" s="290"/>
      <c r="IHI58" s="290"/>
      <c r="IHJ58" s="290"/>
      <c r="IHK58" s="290"/>
      <c r="IHL58" s="290"/>
      <c r="IHM58" s="290"/>
      <c r="IHN58" s="290"/>
      <c r="IHO58" s="290"/>
      <c r="IHP58" s="290"/>
      <c r="IHQ58" s="290"/>
      <c r="IHR58" s="290"/>
      <c r="IHS58" s="290"/>
      <c r="IHT58" s="290"/>
      <c r="IHU58" s="290"/>
      <c r="IHV58" s="290"/>
      <c r="IHW58" s="290"/>
      <c r="IHX58" s="290"/>
      <c r="IHY58" s="290"/>
      <c r="IHZ58" s="290"/>
      <c r="IIA58" s="290"/>
      <c r="IIB58" s="290"/>
      <c r="IIC58" s="290"/>
      <c r="IID58" s="290"/>
      <c r="IIE58" s="290"/>
      <c r="IIF58" s="290"/>
      <c r="IIG58" s="290"/>
      <c r="IIH58" s="290"/>
      <c r="III58" s="290"/>
      <c r="IIJ58" s="290"/>
      <c r="IIK58" s="290"/>
      <c r="IIL58" s="290"/>
      <c r="IIM58" s="290"/>
      <c r="IIN58" s="290"/>
      <c r="IIO58" s="290"/>
      <c r="IIP58" s="290"/>
      <c r="IIQ58" s="290"/>
      <c r="IIR58" s="290"/>
      <c r="IIS58" s="290"/>
      <c r="IIT58" s="290"/>
      <c r="IIU58" s="290"/>
      <c r="IIV58" s="290"/>
      <c r="IIW58" s="290"/>
      <c r="IIX58" s="290"/>
      <c r="IIY58" s="290"/>
      <c r="IIZ58" s="290"/>
      <c r="IJA58" s="290"/>
      <c r="IJB58" s="290"/>
      <c r="IJC58" s="290"/>
      <c r="IJD58" s="290"/>
      <c r="IJE58" s="290"/>
      <c r="IJF58" s="290"/>
      <c r="IJG58" s="290"/>
      <c r="IJH58" s="290"/>
      <c r="IJI58" s="290"/>
      <c r="IJJ58" s="290"/>
      <c r="IJK58" s="290"/>
      <c r="IJL58" s="290"/>
      <c r="IJM58" s="290"/>
      <c r="IJN58" s="290"/>
      <c r="IJO58" s="290"/>
      <c r="IJP58" s="290"/>
      <c r="IJQ58" s="290"/>
      <c r="IJR58" s="290"/>
      <c r="IJS58" s="290"/>
      <c r="IJT58" s="290"/>
      <c r="IJU58" s="290"/>
      <c r="IJV58" s="290"/>
      <c r="IJW58" s="290"/>
      <c r="IJX58" s="290"/>
      <c r="IJY58" s="290"/>
      <c r="IJZ58" s="290"/>
      <c r="IKA58" s="290"/>
      <c r="IKB58" s="290"/>
      <c r="IKC58" s="290"/>
      <c r="IKD58" s="290"/>
      <c r="IKE58" s="290"/>
      <c r="IKF58" s="290"/>
      <c r="IKG58" s="290"/>
      <c r="IKH58" s="290"/>
      <c r="IKI58" s="290"/>
      <c r="IKJ58" s="290"/>
      <c r="IKK58" s="290"/>
      <c r="IKL58" s="290"/>
      <c r="IKM58" s="290"/>
      <c r="IKN58" s="290"/>
      <c r="IKO58" s="290"/>
      <c r="IKP58" s="290"/>
      <c r="IKQ58" s="290"/>
      <c r="IKR58" s="290"/>
      <c r="IKS58" s="290"/>
      <c r="IKT58" s="290"/>
      <c r="IKU58" s="290"/>
      <c r="IKV58" s="290"/>
      <c r="IKW58" s="290"/>
      <c r="IKX58" s="290"/>
      <c r="IKY58" s="290"/>
      <c r="IKZ58" s="290"/>
      <c r="ILA58" s="290"/>
      <c r="ILB58" s="290"/>
      <c r="ILC58" s="290"/>
      <c r="ILD58" s="290"/>
      <c r="ILE58" s="290"/>
      <c r="ILF58" s="290"/>
      <c r="ILG58" s="290"/>
      <c r="ILH58" s="290"/>
      <c r="ILI58" s="290"/>
      <c r="ILJ58" s="290"/>
      <c r="ILK58" s="290"/>
      <c r="ILL58" s="290"/>
      <c r="ILM58" s="290"/>
      <c r="ILN58" s="290"/>
      <c r="ILO58" s="290"/>
      <c r="ILP58" s="290"/>
      <c r="ILQ58" s="290"/>
      <c r="ILR58" s="290"/>
      <c r="ILS58" s="290"/>
      <c r="ILT58" s="290"/>
      <c r="ILU58" s="290"/>
      <c r="ILV58" s="290"/>
      <c r="ILW58" s="290"/>
      <c r="ILX58" s="290"/>
      <c r="ILY58" s="290"/>
      <c r="ILZ58" s="290"/>
      <c r="IMA58" s="290"/>
      <c r="IMB58" s="290"/>
      <c r="IMC58" s="290"/>
      <c r="IMD58" s="290"/>
      <c r="IME58" s="290"/>
      <c r="IMF58" s="290"/>
      <c r="IMG58" s="290"/>
      <c r="IMH58" s="290"/>
      <c r="IMI58" s="290"/>
      <c r="IMJ58" s="290"/>
      <c r="IMK58" s="290"/>
      <c r="IML58" s="290"/>
      <c r="IMM58" s="290"/>
      <c r="IMN58" s="290"/>
      <c r="IMO58" s="290"/>
      <c r="IMP58" s="290"/>
      <c r="IMQ58" s="290"/>
      <c r="IMR58" s="290"/>
      <c r="IMS58" s="290"/>
      <c r="IMT58" s="290"/>
      <c r="IMU58" s="290"/>
      <c r="IMV58" s="290"/>
      <c r="IMW58" s="290"/>
      <c r="IMX58" s="290"/>
      <c r="IMY58" s="290"/>
      <c r="IMZ58" s="290"/>
      <c r="INA58" s="290"/>
      <c r="INB58" s="290"/>
      <c r="INC58" s="290"/>
      <c r="IND58" s="290"/>
      <c r="INE58" s="290"/>
      <c r="INF58" s="290"/>
      <c r="ING58" s="290"/>
      <c r="INH58" s="290"/>
      <c r="INI58" s="290"/>
      <c r="INJ58" s="290"/>
      <c r="INK58" s="290"/>
      <c r="INL58" s="290"/>
      <c r="INM58" s="290"/>
      <c r="INN58" s="290"/>
      <c r="INO58" s="290"/>
      <c r="INP58" s="290"/>
      <c r="INQ58" s="290"/>
      <c r="INR58" s="290"/>
      <c r="INS58" s="290"/>
      <c r="INT58" s="290"/>
      <c r="INU58" s="290"/>
      <c r="INV58" s="290"/>
      <c r="INW58" s="290"/>
      <c r="INX58" s="290"/>
      <c r="INY58" s="290"/>
      <c r="INZ58" s="290"/>
      <c r="IOA58" s="290"/>
      <c r="IOB58" s="290"/>
      <c r="IOC58" s="290"/>
      <c r="IOD58" s="290"/>
      <c r="IOE58" s="290"/>
      <c r="IOF58" s="290"/>
      <c r="IOG58" s="290"/>
      <c r="IOH58" s="290"/>
      <c r="IOI58" s="290"/>
      <c r="IOJ58" s="290"/>
      <c r="IOK58" s="290"/>
      <c r="IOL58" s="290"/>
      <c r="IOM58" s="290"/>
      <c r="ION58" s="290"/>
      <c r="IOO58" s="290"/>
      <c r="IOP58" s="290"/>
      <c r="IOQ58" s="290"/>
      <c r="IOR58" s="290"/>
      <c r="IOS58" s="290"/>
      <c r="IOT58" s="290"/>
      <c r="IOU58" s="290"/>
      <c r="IOV58" s="290"/>
      <c r="IOW58" s="290"/>
      <c r="IOX58" s="290"/>
      <c r="IOY58" s="290"/>
      <c r="IOZ58" s="290"/>
      <c r="IPA58" s="290"/>
      <c r="IPB58" s="290"/>
      <c r="IPC58" s="290"/>
      <c r="IPD58" s="290"/>
      <c r="IPE58" s="290"/>
      <c r="IPF58" s="290"/>
      <c r="IPG58" s="290"/>
      <c r="IPH58" s="290"/>
      <c r="IPI58" s="290"/>
      <c r="IPJ58" s="290"/>
      <c r="IPK58" s="290"/>
      <c r="IPL58" s="290"/>
      <c r="IPM58" s="290"/>
      <c r="IPN58" s="290"/>
      <c r="IPO58" s="290"/>
      <c r="IPP58" s="290"/>
      <c r="IPQ58" s="290"/>
      <c r="IPR58" s="290"/>
      <c r="IPS58" s="290"/>
      <c r="IPT58" s="290"/>
      <c r="IPU58" s="290"/>
      <c r="IPV58" s="290"/>
      <c r="IPW58" s="290"/>
      <c r="IPX58" s="290"/>
      <c r="IPY58" s="290"/>
      <c r="IPZ58" s="290"/>
      <c r="IQA58" s="290"/>
      <c r="IQB58" s="290"/>
      <c r="IQC58" s="290"/>
      <c r="IQD58" s="290"/>
      <c r="IQE58" s="290"/>
      <c r="IQF58" s="290"/>
      <c r="IQG58" s="290"/>
      <c r="IQH58" s="290"/>
      <c r="IQI58" s="290"/>
      <c r="IQJ58" s="290"/>
      <c r="IQK58" s="290"/>
      <c r="IQL58" s="290"/>
      <c r="IQM58" s="290"/>
      <c r="IQN58" s="290"/>
      <c r="IQO58" s="290"/>
      <c r="IQP58" s="290"/>
      <c r="IQQ58" s="290"/>
      <c r="IQR58" s="290"/>
      <c r="IQS58" s="290"/>
      <c r="IQT58" s="290"/>
      <c r="IQU58" s="290"/>
      <c r="IQV58" s="290"/>
      <c r="IQW58" s="290"/>
      <c r="IQX58" s="290"/>
      <c r="IQY58" s="290"/>
      <c r="IQZ58" s="290"/>
      <c r="IRA58" s="290"/>
      <c r="IRB58" s="290"/>
      <c r="IRC58" s="290"/>
      <c r="IRD58" s="290"/>
      <c r="IRE58" s="290"/>
      <c r="IRF58" s="290"/>
      <c r="IRG58" s="290"/>
      <c r="IRH58" s="290"/>
      <c r="IRI58" s="290"/>
      <c r="IRJ58" s="290"/>
      <c r="IRK58" s="290"/>
      <c r="IRL58" s="290"/>
      <c r="IRM58" s="290"/>
      <c r="IRN58" s="290"/>
      <c r="IRO58" s="290"/>
      <c r="IRP58" s="290"/>
      <c r="IRQ58" s="290"/>
      <c r="IRR58" s="290"/>
      <c r="IRS58" s="290"/>
      <c r="IRT58" s="290"/>
      <c r="IRU58" s="290"/>
      <c r="IRV58" s="290"/>
      <c r="IRW58" s="290"/>
      <c r="IRX58" s="290"/>
      <c r="IRY58" s="290"/>
      <c r="IRZ58" s="290"/>
      <c r="ISA58" s="290"/>
      <c r="ISB58" s="290"/>
      <c r="ISC58" s="290"/>
      <c r="ISD58" s="290"/>
      <c r="ISE58" s="290"/>
      <c r="ISF58" s="290"/>
      <c r="ISG58" s="290"/>
      <c r="ISH58" s="290"/>
      <c r="ISI58" s="290"/>
      <c r="ISJ58" s="290"/>
      <c r="ISK58" s="290"/>
      <c r="ISL58" s="290"/>
      <c r="ISM58" s="290"/>
      <c r="ISN58" s="290"/>
      <c r="ISO58" s="290"/>
      <c r="ISP58" s="290"/>
      <c r="ISQ58" s="290"/>
      <c r="ISR58" s="290"/>
      <c r="ISS58" s="290"/>
      <c r="IST58" s="290"/>
      <c r="ISU58" s="290"/>
      <c r="ISV58" s="290"/>
      <c r="ISW58" s="290"/>
      <c r="ISX58" s="290"/>
      <c r="ISY58" s="290"/>
      <c r="ISZ58" s="290"/>
      <c r="ITA58" s="290"/>
      <c r="ITB58" s="290"/>
      <c r="ITC58" s="290"/>
      <c r="ITD58" s="290"/>
      <c r="ITE58" s="290"/>
      <c r="ITF58" s="290"/>
      <c r="ITG58" s="290"/>
      <c r="ITH58" s="290"/>
      <c r="ITI58" s="290"/>
      <c r="ITJ58" s="290"/>
      <c r="ITK58" s="290"/>
      <c r="ITL58" s="290"/>
      <c r="ITM58" s="290"/>
      <c r="ITN58" s="290"/>
      <c r="ITO58" s="290"/>
      <c r="ITP58" s="290"/>
      <c r="ITQ58" s="290"/>
      <c r="ITR58" s="290"/>
      <c r="ITS58" s="290"/>
      <c r="ITT58" s="290"/>
      <c r="ITU58" s="290"/>
      <c r="ITV58" s="290"/>
      <c r="ITW58" s="290"/>
      <c r="ITX58" s="290"/>
      <c r="ITY58" s="290"/>
      <c r="ITZ58" s="290"/>
      <c r="IUA58" s="290"/>
      <c r="IUB58" s="290"/>
      <c r="IUC58" s="290"/>
      <c r="IUD58" s="290"/>
      <c r="IUE58" s="290"/>
      <c r="IUF58" s="290"/>
      <c r="IUG58" s="290"/>
      <c r="IUH58" s="290"/>
      <c r="IUI58" s="290"/>
      <c r="IUJ58" s="290"/>
      <c r="IUK58" s="290"/>
      <c r="IUL58" s="290"/>
      <c r="IUM58" s="290"/>
      <c r="IUN58" s="290"/>
      <c r="IUO58" s="290"/>
      <c r="IUP58" s="290"/>
      <c r="IUQ58" s="290"/>
      <c r="IUR58" s="290"/>
      <c r="IUS58" s="290"/>
      <c r="IUT58" s="290"/>
      <c r="IUU58" s="290"/>
      <c r="IUV58" s="290"/>
      <c r="IUW58" s="290"/>
      <c r="IUX58" s="290"/>
      <c r="IUY58" s="290"/>
      <c r="IUZ58" s="290"/>
      <c r="IVA58" s="290"/>
      <c r="IVB58" s="290"/>
      <c r="IVC58" s="290"/>
      <c r="IVD58" s="290"/>
      <c r="IVE58" s="290"/>
      <c r="IVF58" s="290"/>
      <c r="IVG58" s="290"/>
      <c r="IVH58" s="290"/>
      <c r="IVI58" s="290"/>
      <c r="IVJ58" s="290"/>
      <c r="IVK58" s="290"/>
      <c r="IVL58" s="290"/>
      <c r="IVM58" s="290"/>
      <c r="IVN58" s="290"/>
      <c r="IVO58" s="290"/>
      <c r="IVP58" s="290"/>
      <c r="IVQ58" s="290"/>
      <c r="IVR58" s="290"/>
      <c r="IVS58" s="290"/>
      <c r="IVT58" s="290"/>
      <c r="IVU58" s="290"/>
      <c r="IVV58" s="290"/>
      <c r="IVW58" s="290"/>
      <c r="IVX58" s="290"/>
      <c r="IVY58" s="290"/>
      <c r="IVZ58" s="290"/>
      <c r="IWA58" s="290"/>
      <c r="IWB58" s="290"/>
      <c r="IWC58" s="290"/>
      <c r="IWD58" s="290"/>
      <c r="IWE58" s="290"/>
      <c r="IWF58" s="290"/>
      <c r="IWG58" s="290"/>
      <c r="IWH58" s="290"/>
      <c r="IWI58" s="290"/>
      <c r="IWJ58" s="290"/>
      <c r="IWK58" s="290"/>
      <c r="IWL58" s="290"/>
      <c r="IWM58" s="290"/>
      <c r="IWN58" s="290"/>
      <c r="IWO58" s="290"/>
      <c r="IWP58" s="290"/>
      <c r="IWQ58" s="290"/>
      <c r="IWR58" s="290"/>
      <c r="IWS58" s="290"/>
      <c r="IWT58" s="290"/>
      <c r="IWU58" s="290"/>
      <c r="IWV58" s="290"/>
      <c r="IWW58" s="290"/>
      <c r="IWX58" s="290"/>
      <c r="IWY58" s="290"/>
      <c r="IWZ58" s="290"/>
      <c r="IXA58" s="290"/>
      <c r="IXB58" s="290"/>
      <c r="IXC58" s="290"/>
      <c r="IXD58" s="290"/>
      <c r="IXE58" s="290"/>
      <c r="IXF58" s="290"/>
      <c r="IXG58" s="290"/>
      <c r="IXH58" s="290"/>
      <c r="IXI58" s="290"/>
      <c r="IXJ58" s="290"/>
      <c r="IXK58" s="290"/>
      <c r="IXL58" s="290"/>
      <c r="IXM58" s="290"/>
      <c r="IXN58" s="290"/>
      <c r="IXO58" s="290"/>
      <c r="IXP58" s="290"/>
      <c r="IXQ58" s="290"/>
      <c r="IXR58" s="290"/>
      <c r="IXS58" s="290"/>
      <c r="IXT58" s="290"/>
      <c r="IXU58" s="290"/>
      <c r="IXV58" s="290"/>
      <c r="IXW58" s="290"/>
      <c r="IXX58" s="290"/>
      <c r="IXY58" s="290"/>
      <c r="IXZ58" s="290"/>
      <c r="IYA58" s="290"/>
      <c r="IYB58" s="290"/>
      <c r="IYC58" s="290"/>
      <c r="IYD58" s="290"/>
      <c r="IYE58" s="290"/>
      <c r="IYF58" s="290"/>
      <c r="IYG58" s="290"/>
      <c r="IYH58" s="290"/>
      <c r="IYI58" s="290"/>
      <c r="IYJ58" s="290"/>
      <c r="IYK58" s="290"/>
      <c r="IYL58" s="290"/>
      <c r="IYM58" s="290"/>
      <c r="IYN58" s="290"/>
      <c r="IYO58" s="290"/>
      <c r="IYP58" s="290"/>
      <c r="IYQ58" s="290"/>
      <c r="IYR58" s="290"/>
      <c r="IYS58" s="290"/>
      <c r="IYT58" s="290"/>
      <c r="IYU58" s="290"/>
      <c r="IYV58" s="290"/>
      <c r="IYW58" s="290"/>
      <c r="IYX58" s="290"/>
      <c r="IYY58" s="290"/>
      <c r="IYZ58" s="290"/>
      <c r="IZA58" s="290"/>
      <c r="IZB58" s="290"/>
      <c r="IZC58" s="290"/>
      <c r="IZD58" s="290"/>
      <c r="IZE58" s="290"/>
      <c r="IZF58" s="290"/>
      <c r="IZG58" s="290"/>
      <c r="IZH58" s="290"/>
      <c r="IZI58" s="290"/>
      <c r="IZJ58" s="290"/>
      <c r="IZK58" s="290"/>
      <c r="IZL58" s="290"/>
      <c r="IZM58" s="290"/>
      <c r="IZN58" s="290"/>
      <c r="IZO58" s="290"/>
      <c r="IZP58" s="290"/>
      <c r="IZQ58" s="290"/>
      <c r="IZR58" s="290"/>
      <c r="IZS58" s="290"/>
      <c r="IZT58" s="290"/>
      <c r="IZU58" s="290"/>
      <c r="IZV58" s="290"/>
      <c r="IZW58" s="290"/>
      <c r="IZX58" s="290"/>
      <c r="IZY58" s="290"/>
      <c r="IZZ58" s="290"/>
      <c r="JAA58" s="290"/>
      <c r="JAB58" s="290"/>
      <c r="JAC58" s="290"/>
      <c r="JAD58" s="290"/>
      <c r="JAE58" s="290"/>
      <c r="JAF58" s="290"/>
      <c r="JAG58" s="290"/>
      <c r="JAH58" s="290"/>
      <c r="JAI58" s="290"/>
      <c r="JAJ58" s="290"/>
      <c r="JAK58" s="290"/>
      <c r="JAL58" s="290"/>
      <c r="JAM58" s="290"/>
      <c r="JAN58" s="290"/>
      <c r="JAO58" s="290"/>
      <c r="JAP58" s="290"/>
      <c r="JAQ58" s="290"/>
      <c r="JAR58" s="290"/>
      <c r="JAS58" s="290"/>
      <c r="JAT58" s="290"/>
      <c r="JAU58" s="290"/>
      <c r="JAV58" s="290"/>
      <c r="JAW58" s="290"/>
      <c r="JAX58" s="290"/>
      <c r="JAY58" s="290"/>
      <c r="JAZ58" s="290"/>
      <c r="JBA58" s="290"/>
      <c r="JBB58" s="290"/>
      <c r="JBC58" s="290"/>
      <c r="JBD58" s="290"/>
      <c r="JBE58" s="290"/>
      <c r="JBF58" s="290"/>
      <c r="JBG58" s="290"/>
      <c r="JBH58" s="290"/>
      <c r="JBI58" s="290"/>
      <c r="JBJ58" s="290"/>
      <c r="JBK58" s="290"/>
      <c r="JBL58" s="290"/>
      <c r="JBM58" s="290"/>
      <c r="JBN58" s="290"/>
      <c r="JBO58" s="290"/>
      <c r="JBP58" s="290"/>
      <c r="JBQ58" s="290"/>
      <c r="JBR58" s="290"/>
      <c r="JBS58" s="290"/>
      <c r="JBT58" s="290"/>
      <c r="JBU58" s="290"/>
      <c r="JBV58" s="290"/>
      <c r="JBW58" s="290"/>
      <c r="JBX58" s="290"/>
      <c r="JBY58" s="290"/>
      <c r="JBZ58" s="290"/>
      <c r="JCA58" s="290"/>
      <c r="JCB58" s="290"/>
      <c r="JCC58" s="290"/>
      <c r="JCD58" s="290"/>
      <c r="JCE58" s="290"/>
      <c r="JCF58" s="290"/>
      <c r="JCG58" s="290"/>
      <c r="JCH58" s="290"/>
      <c r="JCI58" s="290"/>
      <c r="JCJ58" s="290"/>
      <c r="JCK58" s="290"/>
      <c r="JCL58" s="290"/>
      <c r="JCM58" s="290"/>
      <c r="JCN58" s="290"/>
      <c r="JCO58" s="290"/>
      <c r="JCP58" s="290"/>
      <c r="JCQ58" s="290"/>
      <c r="JCR58" s="290"/>
      <c r="JCS58" s="290"/>
      <c r="JCT58" s="290"/>
      <c r="JCU58" s="290"/>
      <c r="JCV58" s="290"/>
      <c r="JCW58" s="290"/>
      <c r="JCX58" s="290"/>
      <c r="JCY58" s="290"/>
      <c r="JCZ58" s="290"/>
      <c r="JDA58" s="290"/>
      <c r="JDB58" s="290"/>
      <c r="JDC58" s="290"/>
      <c r="JDD58" s="290"/>
      <c r="JDE58" s="290"/>
      <c r="JDF58" s="290"/>
      <c r="JDG58" s="290"/>
      <c r="JDH58" s="290"/>
      <c r="JDI58" s="290"/>
      <c r="JDJ58" s="290"/>
      <c r="JDK58" s="290"/>
      <c r="JDL58" s="290"/>
      <c r="JDM58" s="290"/>
      <c r="JDN58" s="290"/>
      <c r="JDO58" s="290"/>
      <c r="JDP58" s="290"/>
      <c r="JDQ58" s="290"/>
      <c r="JDR58" s="290"/>
      <c r="JDS58" s="290"/>
      <c r="JDT58" s="290"/>
      <c r="JDU58" s="290"/>
      <c r="JDV58" s="290"/>
      <c r="JDW58" s="290"/>
      <c r="JDX58" s="290"/>
      <c r="JDY58" s="290"/>
      <c r="JDZ58" s="290"/>
      <c r="JEA58" s="290"/>
      <c r="JEB58" s="290"/>
      <c r="JEC58" s="290"/>
      <c r="JED58" s="290"/>
      <c r="JEE58" s="290"/>
      <c r="JEF58" s="290"/>
      <c r="JEG58" s="290"/>
      <c r="JEH58" s="290"/>
      <c r="JEI58" s="290"/>
      <c r="JEJ58" s="290"/>
      <c r="JEK58" s="290"/>
      <c r="JEL58" s="290"/>
      <c r="JEM58" s="290"/>
      <c r="JEN58" s="290"/>
      <c r="JEO58" s="290"/>
      <c r="JEP58" s="290"/>
      <c r="JEQ58" s="290"/>
      <c r="JER58" s="290"/>
      <c r="JES58" s="290"/>
      <c r="JET58" s="290"/>
      <c r="JEU58" s="290"/>
      <c r="JEV58" s="290"/>
      <c r="JEW58" s="290"/>
      <c r="JEX58" s="290"/>
      <c r="JEY58" s="290"/>
      <c r="JEZ58" s="290"/>
      <c r="JFA58" s="290"/>
      <c r="JFB58" s="290"/>
      <c r="JFC58" s="290"/>
      <c r="JFD58" s="290"/>
      <c r="JFE58" s="290"/>
      <c r="JFF58" s="290"/>
      <c r="JFG58" s="290"/>
      <c r="JFH58" s="290"/>
      <c r="JFI58" s="290"/>
      <c r="JFJ58" s="290"/>
      <c r="JFK58" s="290"/>
      <c r="JFL58" s="290"/>
      <c r="JFM58" s="290"/>
      <c r="JFN58" s="290"/>
      <c r="JFO58" s="290"/>
      <c r="JFP58" s="290"/>
      <c r="JFQ58" s="290"/>
      <c r="JFR58" s="290"/>
      <c r="JFS58" s="290"/>
      <c r="JFT58" s="290"/>
      <c r="JFU58" s="290"/>
      <c r="JFV58" s="290"/>
      <c r="JFW58" s="290"/>
      <c r="JFX58" s="290"/>
      <c r="JFY58" s="290"/>
      <c r="JFZ58" s="290"/>
      <c r="JGA58" s="290"/>
      <c r="JGB58" s="290"/>
      <c r="JGC58" s="290"/>
      <c r="JGD58" s="290"/>
      <c r="JGE58" s="290"/>
      <c r="JGF58" s="290"/>
      <c r="JGG58" s="290"/>
      <c r="JGH58" s="290"/>
      <c r="JGI58" s="290"/>
      <c r="JGJ58" s="290"/>
      <c r="JGK58" s="290"/>
      <c r="JGL58" s="290"/>
      <c r="JGM58" s="290"/>
      <c r="JGN58" s="290"/>
      <c r="JGO58" s="290"/>
      <c r="JGP58" s="290"/>
      <c r="JGQ58" s="290"/>
      <c r="JGR58" s="290"/>
      <c r="JGS58" s="290"/>
      <c r="JGT58" s="290"/>
      <c r="JGU58" s="290"/>
      <c r="JGV58" s="290"/>
      <c r="JGW58" s="290"/>
      <c r="JGX58" s="290"/>
      <c r="JGY58" s="290"/>
      <c r="JGZ58" s="290"/>
      <c r="JHA58" s="290"/>
      <c r="JHB58" s="290"/>
      <c r="JHC58" s="290"/>
      <c r="JHD58" s="290"/>
      <c r="JHE58" s="290"/>
      <c r="JHF58" s="290"/>
      <c r="JHG58" s="290"/>
      <c r="JHH58" s="290"/>
      <c r="JHI58" s="290"/>
      <c r="JHJ58" s="290"/>
      <c r="JHK58" s="290"/>
      <c r="JHL58" s="290"/>
      <c r="JHM58" s="290"/>
      <c r="JHN58" s="290"/>
      <c r="JHO58" s="290"/>
      <c r="JHP58" s="290"/>
      <c r="JHQ58" s="290"/>
      <c r="JHR58" s="290"/>
      <c r="JHS58" s="290"/>
      <c r="JHT58" s="290"/>
      <c r="JHU58" s="290"/>
      <c r="JHV58" s="290"/>
      <c r="JHW58" s="290"/>
      <c r="JHX58" s="290"/>
      <c r="JHY58" s="290"/>
      <c r="JHZ58" s="290"/>
      <c r="JIA58" s="290"/>
      <c r="JIB58" s="290"/>
      <c r="JIC58" s="290"/>
      <c r="JID58" s="290"/>
      <c r="JIE58" s="290"/>
      <c r="JIF58" s="290"/>
      <c r="JIG58" s="290"/>
      <c r="JIH58" s="290"/>
      <c r="JII58" s="290"/>
      <c r="JIJ58" s="290"/>
      <c r="JIK58" s="290"/>
      <c r="JIL58" s="290"/>
      <c r="JIM58" s="290"/>
      <c r="JIN58" s="290"/>
      <c r="JIO58" s="290"/>
      <c r="JIP58" s="290"/>
      <c r="JIQ58" s="290"/>
      <c r="JIR58" s="290"/>
      <c r="JIS58" s="290"/>
      <c r="JIT58" s="290"/>
      <c r="JIU58" s="290"/>
      <c r="JIV58" s="290"/>
      <c r="JIW58" s="290"/>
      <c r="JIX58" s="290"/>
      <c r="JIY58" s="290"/>
      <c r="JIZ58" s="290"/>
      <c r="JJA58" s="290"/>
      <c r="JJB58" s="290"/>
      <c r="JJC58" s="290"/>
      <c r="JJD58" s="290"/>
      <c r="JJE58" s="290"/>
      <c r="JJF58" s="290"/>
      <c r="JJG58" s="290"/>
      <c r="JJH58" s="290"/>
      <c r="JJI58" s="290"/>
      <c r="JJJ58" s="290"/>
      <c r="JJK58" s="290"/>
      <c r="JJL58" s="290"/>
      <c r="JJM58" s="290"/>
      <c r="JJN58" s="290"/>
      <c r="JJO58" s="290"/>
      <c r="JJP58" s="290"/>
      <c r="JJQ58" s="290"/>
      <c r="JJR58" s="290"/>
      <c r="JJS58" s="290"/>
      <c r="JJT58" s="290"/>
      <c r="JJU58" s="290"/>
      <c r="JJV58" s="290"/>
      <c r="JJW58" s="290"/>
      <c r="JJX58" s="290"/>
      <c r="JJY58" s="290"/>
      <c r="JJZ58" s="290"/>
      <c r="JKA58" s="290"/>
      <c r="JKB58" s="290"/>
      <c r="JKC58" s="290"/>
      <c r="JKD58" s="290"/>
      <c r="JKE58" s="290"/>
      <c r="JKF58" s="290"/>
      <c r="JKG58" s="290"/>
      <c r="JKH58" s="290"/>
      <c r="JKI58" s="290"/>
      <c r="JKJ58" s="290"/>
      <c r="JKK58" s="290"/>
      <c r="JKL58" s="290"/>
      <c r="JKM58" s="290"/>
      <c r="JKN58" s="290"/>
      <c r="JKO58" s="290"/>
      <c r="JKP58" s="290"/>
      <c r="JKQ58" s="290"/>
      <c r="JKR58" s="290"/>
      <c r="JKS58" s="290"/>
      <c r="JKT58" s="290"/>
      <c r="JKU58" s="290"/>
      <c r="JKV58" s="290"/>
      <c r="JKW58" s="290"/>
      <c r="JKX58" s="290"/>
      <c r="JKY58" s="290"/>
      <c r="JKZ58" s="290"/>
      <c r="JLA58" s="290"/>
      <c r="JLB58" s="290"/>
      <c r="JLC58" s="290"/>
      <c r="JLD58" s="290"/>
      <c r="JLE58" s="290"/>
      <c r="JLF58" s="290"/>
      <c r="JLG58" s="290"/>
      <c r="JLH58" s="290"/>
      <c r="JLI58" s="290"/>
      <c r="JLJ58" s="290"/>
      <c r="JLK58" s="290"/>
      <c r="JLL58" s="290"/>
      <c r="JLM58" s="290"/>
      <c r="JLN58" s="290"/>
      <c r="JLO58" s="290"/>
      <c r="JLP58" s="290"/>
      <c r="JLQ58" s="290"/>
      <c r="JLR58" s="290"/>
      <c r="JLS58" s="290"/>
      <c r="JLT58" s="290"/>
      <c r="JLU58" s="290"/>
      <c r="JLV58" s="290"/>
      <c r="JLW58" s="290"/>
      <c r="JLX58" s="290"/>
      <c r="JLY58" s="290"/>
      <c r="JLZ58" s="290"/>
      <c r="JMA58" s="290"/>
      <c r="JMB58" s="290"/>
      <c r="JMC58" s="290"/>
      <c r="JMD58" s="290"/>
      <c r="JME58" s="290"/>
      <c r="JMF58" s="290"/>
      <c r="JMG58" s="290"/>
      <c r="JMH58" s="290"/>
      <c r="JMI58" s="290"/>
      <c r="JMJ58" s="290"/>
      <c r="JMK58" s="290"/>
      <c r="JML58" s="290"/>
      <c r="JMM58" s="290"/>
      <c r="JMN58" s="290"/>
      <c r="JMO58" s="290"/>
      <c r="JMP58" s="290"/>
      <c r="JMQ58" s="290"/>
      <c r="JMR58" s="290"/>
      <c r="JMS58" s="290"/>
      <c r="JMT58" s="290"/>
      <c r="JMU58" s="290"/>
      <c r="JMV58" s="290"/>
      <c r="JMW58" s="290"/>
      <c r="JMX58" s="290"/>
      <c r="JMY58" s="290"/>
      <c r="JMZ58" s="290"/>
      <c r="JNA58" s="290"/>
      <c r="JNB58" s="290"/>
      <c r="JNC58" s="290"/>
      <c r="JND58" s="290"/>
      <c r="JNE58" s="290"/>
      <c r="JNF58" s="290"/>
      <c r="JNG58" s="290"/>
      <c r="JNH58" s="290"/>
      <c r="JNI58" s="290"/>
      <c r="JNJ58" s="290"/>
      <c r="JNK58" s="290"/>
      <c r="JNL58" s="290"/>
      <c r="JNM58" s="290"/>
      <c r="JNN58" s="290"/>
      <c r="JNO58" s="290"/>
      <c r="JNP58" s="290"/>
      <c r="JNQ58" s="290"/>
      <c r="JNR58" s="290"/>
      <c r="JNS58" s="290"/>
      <c r="JNT58" s="290"/>
      <c r="JNU58" s="290"/>
      <c r="JNV58" s="290"/>
      <c r="JNW58" s="290"/>
      <c r="JNX58" s="290"/>
      <c r="JNY58" s="290"/>
      <c r="JNZ58" s="290"/>
      <c r="JOA58" s="290"/>
      <c r="JOB58" s="290"/>
      <c r="JOC58" s="290"/>
      <c r="JOD58" s="290"/>
      <c r="JOE58" s="290"/>
      <c r="JOF58" s="290"/>
      <c r="JOG58" s="290"/>
      <c r="JOH58" s="290"/>
      <c r="JOI58" s="290"/>
      <c r="JOJ58" s="290"/>
      <c r="JOK58" s="290"/>
      <c r="JOL58" s="290"/>
      <c r="JOM58" s="290"/>
      <c r="JON58" s="290"/>
      <c r="JOO58" s="290"/>
      <c r="JOP58" s="290"/>
      <c r="JOQ58" s="290"/>
      <c r="JOR58" s="290"/>
      <c r="JOS58" s="290"/>
      <c r="JOT58" s="290"/>
      <c r="JOU58" s="290"/>
      <c r="JOV58" s="290"/>
      <c r="JOW58" s="290"/>
      <c r="JOX58" s="290"/>
      <c r="JOY58" s="290"/>
      <c r="JOZ58" s="290"/>
      <c r="JPA58" s="290"/>
      <c r="JPB58" s="290"/>
      <c r="JPC58" s="290"/>
      <c r="JPD58" s="290"/>
      <c r="JPE58" s="290"/>
      <c r="JPF58" s="290"/>
      <c r="JPG58" s="290"/>
      <c r="JPH58" s="290"/>
      <c r="JPI58" s="290"/>
      <c r="JPJ58" s="290"/>
      <c r="JPK58" s="290"/>
      <c r="JPL58" s="290"/>
      <c r="JPM58" s="290"/>
      <c r="JPN58" s="290"/>
      <c r="JPO58" s="290"/>
      <c r="JPP58" s="290"/>
      <c r="JPQ58" s="290"/>
      <c r="JPR58" s="290"/>
      <c r="JPS58" s="290"/>
      <c r="JPT58" s="290"/>
      <c r="JPU58" s="290"/>
      <c r="JPV58" s="290"/>
      <c r="JPW58" s="290"/>
      <c r="JPX58" s="290"/>
      <c r="JPY58" s="290"/>
      <c r="JPZ58" s="290"/>
      <c r="JQA58" s="290"/>
      <c r="JQB58" s="290"/>
      <c r="JQC58" s="290"/>
      <c r="JQD58" s="290"/>
      <c r="JQE58" s="290"/>
      <c r="JQF58" s="290"/>
      <c r="JQG58" s="290"/>
      <c r="JQH58" s="290"/>
      <c r="JQI58" s="290"/>
      <c r="JQJ58" s="290"/>
      <c r="JQK58" s="290"/>
      <c r="JQL58" s="290"/>
      <c r="JQM58" s="290"/>
      <c r="JQN58" s="290"/>
      <c r="JQO58" s="290"/>
      <c r="JQP58" s="290"/>
      <c r="JQQ58" s="290"/>
      <c r="JQR58" s="290"/>
      <c r="JQS58" s="290"/>
      <c r="JQT58" s="290"/>
      <c r="JQU58" s="290"/>
      <c r="JQV58" s="290"/>
      <c r="JQW58" s="290"/>
      <c r="JQX58" s="290"/>
      <c r="JQY58" s="290"/>
      <c r="JQZ58" s="290"/>
      <c r="JRA58" s="290"/>
      <c r="JRB58" s="290"/>
      <c r="JRC58" s="290"/>
      <c r="JRD58" s="290"/>
      <c r="JRE58" s="290"/>
      <c r="JRF58" s="290"/>
      <c r="JRG58" s="290"/>
      <c r="JRH58" s="290"/>
      <c r="JRI58" s="290"/>
      <c r="JRJ58" s="290"/>
      <c r="JRK58" s="290"/>
      <c r="JRL58" s="290"/>
      <c r="JRM58" s="290"/>
      <c r="JRN58" s="290"/>
      <c r="JRO58" s="290"/>
      <c r="JRP58" s="290"/>
      <c r="JRQ58" s="290"/>
      <c r="JRR58" s="290"/>
      <c r="JRS58" s="290"/>
      <c r="JRT58" s="290"/>
      <c r="JRU58" s="290"/>
      <c r="JRV58" s="290"/>
      <c r="JRW58" s="290"/>
      <c r="JRX58" s="290"/>
      <c r="JRY58" s="290"/>
      <c r="JRZ58" s="290"/>
      <c r="JSA58" s="290"/>
      <c r="JSB58" s="290"/>
      <c r="JSC58" s="290"/>
      <c r="JSD58" s="290"/>
      <c r="JSE58" s="290"/>
      <c r="JSF58" s="290"/>
      <c r="JSG58" s="290"/>
      <c r="JSH58" s="290"/>
      <c r="JSI58" s="290"/>
      <c r="JSJ58" s="290"/>
      <c r="JSK58" s="290"/>
      <c r="JSL58" s="290"/>
      <c r="JSM58" s="290"/>
      <c r="JSN58" s="290"/>
      <c r="JSO58" s="290"/>
      <c r="JSP58" s="290"/>
      <c r="JSQ58" s="290"/>
      <c r="JSR58" s="290"/>
      <c r="JSS58" s="290"/>
      <c r="JST58" s="290"/>
      <c r="JSU58" s="290"/>
      <c r="JSV58" s="290"/>
      <c r="JSW58" s="290"/>
      <c r="JSX58" s="290"/>
      <c r="JSY58" s="290"/>
      <c r="JSZ58" s="290"/>
      <c r="JTA58" s="290"/>
      <c r="JTB58" s="290"/>
      <c r="JTC58" s="290"/>
      <c r="JTD58" s="290"/>
      <c r="JTE58" s="290"/>
      <c r="JTF58" s="290"/>
      <c r="JTG58" s="290"/>
      <c r="JTH58" s="290"/>
      <c r="JTI58" s="290"/>
      <c r="JTJ58" s="290"/>
      <c r="JTK58" s="290"/>
      <c r="JTL58" s="290"/>
      <c r="JTM58" s="290"/>
      <c r="JTN58" s="290"/>
      <c r="JTO58" s="290"/>
      <c r="JTP58" s="290"/>
      <c r="JTQ58" s="290"/>
      <c r="JTR58" s="290"/>
      <c r="JTS58" s="290"/>
      <c r="JTT58" s="290"/>
      <c r="JTU58" s="290"/>
      <c r="JTV58" s="290"/>
      <c r="JTW58" s="290"/>
      <c r="JTX58" s="290"/>
      <c r="JTY58" s="290"/>
      <c r="JTZ58" s="290"/>
      <c r="JUA58" s="290"/>
      <c r="JUB58" s="290"/>
      <c r="JUC58" s="290"/>
      <c r="JUD58" s="290"/>
      <c r="JUE58" s="290"/>
      <c r="JUF58" s="290"/>
      <c r="JUG58" s="290"/>
      <c r="JUH58" s="290"/>
      <c r="JUI58" s="290"/>
      <c r="JUJ58" s="290"/>
      <c r="JUK58" s="290"/>
      <c r="JUL58" s="290"/>
      <c r="JUM58" s="290"/>
      <c r="JUN58" s="290"/>
      <c r="JUO58" s="290"/>
      <c r="JUP58" s="290"/>
      <c r="JUQ58" s="290"/>
      <c r="JUR58" s="290"/>
      <c r="JUS58" s="290"/>
      <c r="JUT58" s="290"/>
      <c r="JUU58" s="290"/>
      <c r="JUV58" s="290"/>
      <c r="JUW58" s="290"/>
      <c r="JUX58" s="290"/>
      <c r="JUY58" s="290"/>
      <c r="JUZ58" s="290"/>
      <c r="JVA58" s="290"/>
      <c r="JVB58" s="290"/>
      <c r="JVC58" s="290"/>
      <c r="JVD58" s="290"/>
      <c r="JVE58" s="290"/>
      <c r="JVF58" s="290"/>
      <c r="JVG58" s="290"/>
      <c r="JVH58" s="290"/>
      <c r="JVI58" s="290"/>
      <c r="JVJ58" s="290"/>
      <c r="JVK58" s="290"/>
      <c r="JVL58" s="290"/>
      <c r="JVM58" s="290"/>
      <c r="JVN58" s="290"/>
      <c r="JVO58" s="290"/>
      <c r="JVP58" s="290"/>
      <c r="JVQ58" s="290"/>
      <c r="JVR58" s="290"/>
      <c r="JVS58" s="290"/>
      <c r="JVT58" s="290"/>
      <c r="JVU58" s="290"/>
      <c r="JVV58" s="290"/>
      <c r="JVW58" s="290"/>
      <c r="JVX58" s="290"/>
      <c r="JVY58" s="290"/>
      <c r="JVZ58" s="290"/>
      <c r="JWA58" s="290"/>
      <c r="JWB58" s="290"/>
      <c r="JWC58" s="290"/>
      <c r="JWD58" s="290"/>
      <c r="JWE58" s="290"/>
      <c r="JWF58" s="290"/>
      <c r="JWG58" s="290"/>
      <c r="JWH58" s="290"/>
      <c r="JWI58" s="290"/>
      <c r="JWJ58" s="290"/>
      <c r="JWK58" s="290"/>
      <c r="JWL58" s="290"/>
      <c r="JWM58" s="290"/>
      <c r="JWN58" s="290"/>
      <c r="JWO58" s="290"/>
      <c r="JWP58" s="290"/>
      <c r="JWQ58" s="290"/>
      <c r="JWR58" s="290"/>
      <c r="JWS58" s="290"/>
      <c r="JWT58" s="290"/>
      <c r="JWU58" s="290"/>
      <c r="JWV58" s="290"/>
      <c r="JWW58" s="290"/>
      <c r="JWX58" s="290"/>
      <c r="JWY58" s="290"/>
      <c r="JWZ58" s="290"/>
      <c r="JXA58" s="290"/>
      <c r="JXB58" s="290"/>
      <c r="JXC58" s="290"/>
      <c r="JXD58" s="290"/>
      <c r="JXE58" s="290"/>
      <c r="JXF58" s="290"/>
      <c r="JXG58" s="290"/>
      <c r="JXH58" s="290"/>
      <c r="JXI58" s="290"/>
      <c r="JXJ58" s="290"/>
      <c r="JXK58" s="290"/>
      <c r="JXL58" s="290"/>
      <c r="JXM58" s="290"/>
      <c r="JXN58" s="290"/>
      <c r="JXO58" s="290"/>
      <c r="JXP58" s="290"/>
      <c r="JXQ58" s="290"/>
      <c r="JXR58" s="290"/>
      <c r="JXS58" s="290"/>
      <c r="JXT58" s="290"/>
      <c r="JXU58" s="290"/>
      <c r="JXV58" s="290"/>
      <c r="JXW58" s="290"/>
      <c r="JXX58" s="290"/>
      <c r="JXY58" s="290"/>
      <c r="JXZ58" s="290"/>
      <c r="JYA58" s="290"/>
      <c r="JYB58" s="290"/>
      <c r="JYC58" s="290"/>
      <c r="JYD58" s="290"/>
      <c r="JYE58" s="290"/>
      <c r="JYF58" s="290"/>
      <c r="JYG58" s="290"/>
      <c r="JYH58" s="290"/>
      <c r="JYI58" s="290"/>
      <c r="JYJ58" s="290"/>
      <c r="JYK58" s="290"/>
      <c r="JYL58" s="290"/>
      <c r="JYM58" s="290"/>
      <c r="JYN58" s="290"/>
      <c r="JYO58" s="290"/>
      <c r="JYP58" s="290"/>
      <c r="JYQ58" s="290"/>
      <c r="JYR58" s="290"/>
      <c r="JYS58" s="290"/>
      <c r="JYT58" s="290"/>
      <c r="JYU58" s="290"/>
      <c r="JYV58" s="290"/>
      <c r="JYW58" s="290"/>
      <c r="JYX58" s="290"/>
      <c r="JYY58" s="290"/>
      <c r="JYZ58" s="290"/>
      <c r="JZA58" s="290"/>
      <c r="JZB58" s="290"/>
      <c r="JZC58" s="290"/>
      <c r="JZD58" s="290"/>
      <c r="JZE58" s="290"/>
      <c r="JZF58" s="290"/>
      <c r="JZG58" s="290"/>
      <c r="JZH58" s="290"/>
      <c r="JZI58" s="290"/>
      <c r="JZJ58" s="290"/>
      <c r="JZK58" s="290"/>
      <c r="JZL58" s="290"/>
      <c r="JZM58" s="290"/>
      <c r="JZN58" s="290"/>
      <c r="JZO58" s="290"/>
      <c r="JZP58" s="290"/>
      <c r="JZQ58" s="290"/>
      <c r="JZR58" s="290"/>
      <c r="JZS58" s="290"/>
      <c r="JZT58" s="290"/>
      <c r="JZU58" s="290"/>
      <c r="JZV58" s="290"/>
      <c r="JZW58" s="290"/>
      <c r="JZX58" s="290"/>
      <c r="JZY58" s="290"/>
      <c r="JZZ58" s="290"/>
      <c r="KAA58" s="290"/>
      <c r="KAB58" s="290"/>
      <c r="KAC58" s="290"/>
      <c r="KAD58" s="290"/>
      <c r="KAE58" s="290"/>
      <c r="KAF58" s="290"/>
      <c r="KAG58" s="290"/>
      <c r="KAH58" s="290"/>
      <c r="KAI58" s="290"/>
      <c r="KAJ58" s="290"/>
      <c r="KAK58" s="290"/>
      <c r="KAL58" s="290"/>
      <c r="KAM58" s="290"/>
      <c r="KAN58" s="290"/>
      <c r="KAO58" s="290"/>
      <c r="KAP58" s="290"/>
      <c r="KAQ58" s="290"/>
      <c r="KAR58" s="290"/>
      <c r="KAS58" s="290"/>
      <c r="KAT58" s="290"/>
      <c r="KAU58" s="290"/>
      <c r="KAV58" s="290"/>
      <c r="KAW58" s="290"/>
      <c r="KAX58" s="290"/>
      <c r="KAY58" s="290"/>
      <c r="KAZ58" s="290"/>
      <c r="KBA58" s="290"/>
      <c r="KBB58" s="290"/>
      <c r="KBC58" s="290"/>
      <c r="KBD58" s="290"/>
      <c r="KBE58" s="290"/>
      <c r="KBF58" s="290"/>
      <c r="KBG58" s="290"/>
      <c r="KBH58" s="290"/>
      <c r="KBI58" s="290"/>
      <c r="KBJ58" s="290"/>
      <c r="KBK58" s="290"/>
      <c r="KBL58" s="290"/>
      <c r="KBM58" s="290"/>
      <c r="KBN58" s="290"/>
      <c r="KBO58" s="290"/>
      <c r="KBP58" s="290"/>
      <c r="KBQ58" s="290"/>
      <c r="KBR58" s="290"/>
      <c r="KBS58" s="290"/>
      <c r="KBT58" s="290"/>
      <c r="KBU58" s="290"/>
      <c r="KBV58" s="290"/>
      <c r="KBW58" s="290"/>
      <c r="KBX58" s="290"/>
      <c r="KBY58" s="290"/>
      <c r="KBZ58" s="290"/>
      <c r="KCA58" s="290"/>
      <c r="KCB58" s="290"/>
      <c r="KCC58" s="290"/>
      <c r="KCD58" s="290"/>
      <c r="KCE58" s="290"/>
      <c r="KCF58" s="290"/>
      <c r="KCG58" s="290"/>
      <c r="KCH58" s="290"/>
      <c r="KCI58" s="290"/>
      <c r="KCJ58" s="290"/>
      <c r="KCK58" s="290"/>
      <c r="KCL58" s="290"/>
      <c r="KCM58" s="290"/>
      <c r="KCN58" s="290"/>
      <c r="KCO58" s="290"/>
      <c r="KCP58" s="290"/>
      <c r="KCQ58" s="290"/>
      <c r="KCR58" s="290"/>
      <c r="KCS58" s="290"/>
      <c r="KCT58" s="290"/>
      <c r="KCU58" s="290"/>
      <c r="KCV58" s="290"/>
      <c r="KCW58" s="290"/>
      <c r="KCX58" s="290"/>
      <c r="KCY58" s="290"/>
      <c r="KCZ58" s="290"/>
      <c r="KDA58" s="290"/>
      <c r="KDB58" s="290"/>
      <c r="KDC58" s="290"/>
      <c r="KDD58" s="290"/>
      <c r="KDE58" s="290"/>
      <c r="KDF58" s="290"/>
      <c r="KDG58" s="290"/>
      <c r="KDH58" s="290"/>
      <c r="KDI58" s="290"/>
      <c r="KDJ58" s="290"/>
      <c r="KDK58" s="290"/>
      <c r="KDL58" s="290"/>
      <c r="KDM58" s="290"/>
      <c r="KDN58" s="290"/>
      <c r="KDO58" s="290"/>
      <c r="KDP58" s="290"/>
      <c r="KDQ58" s="290"/>
      <c r="KDR58" s="290"/>
      <c r="KDS58" s="290"/>
      <c r="KDT58" s="290"/>
      <c r="KDU58" s="290"/>
      <c r="KDV58" s="290"/>
      <c r="KDW58" s="290"/>
      <c r="KDX58" s="290"/>
      <c r="KDY58" s="290"/>
      <c r="KDZ58" s="290"/>
      <c r="KEA58" s="290"/>
      <c r="KEB58" s="290"/>
      <c r="KEC58" s="290"/>
      <c r="KED58" s="290"/>
      <c r="KEE58" s="290"/>
      <c r="KEF58" s="290"/>
      <c r="KEG58" s="290"/>
      <c r="KEH58" s="290"/>
      <c r="KEI58" s="290"/>
      <c r="KEJ58" s="290"/>
      <c r="KEK58" s="290"/>
      <c r="KEL58" s="290"/>
      <c r="KEM58" s="290"/>
      <c r="KEN58" s="290"/>
      <c r="KEO58" s="290"/>
      <c r="KEP58" s="290"/>
      <c r="KEQ58" s="290"/>
      <c r="KER58" s="290"/>
      <c r="KES58" s="290"/>
      <c r="KET58" s="290"/>
      <c r="KEU58" s="290"/>
      <c r="KEV58" s="290"/>
      <c r="KEW58" s="290"/>
      <c r="KEX58" s="290"/>
      <c r="KEY58" s="290"/>
      <c r="KEZ58" s="290"/>
      <c r="KFA58" s="290"/>
      <c r="KFB58" s="290"/>
      <c r="KFC58" s="290"/>
      <c r="KFD58" s="290"/>
      <c r="KFE58" s="290"/>
      <c r="KFF58" s="290"/>
      <c r="KFG58" s="290"/>
      <c r="KFH58" s="290"/>
      <c r="KFI58" s="290"/>
      <c r="KFJ58" s="290"/>
      <c r="KFK58" s="290"/>
      <c r="KFL58" s="290"/>
      <c r="KFM58" s="290"/>
      <c r="KFN58" s="290"/>
      <c r="KFO58" s="290"/>
      <c r="KFP58" s="290"/>
      <c r="KFQ58" s="290"/>
      <c r="KFR58" s="290"/>
      <c r="KFS58" s="290"/>
      <c r="KFT58" s="290"/>
      <c r="KFU58" s="290"/>
      <c r="KFV58" s="290"/>
      <c r="KFW58" s="290"/>
      <c r="KFX58" s="290"/>
      <c r="KFY58" s="290"/>
      <c r="KFZ58" s="290"/>
      <c r="KGA58" s="290"/>
      <c r="KGB58" s="290"/>
      <c r="KGC58" s="290"/>
      <c r="KGD58" s="290"/>
      <c r="KGE58" s="290"/>
      <c r="KGF58" s="290"/>
      <c r="KGG58" s="290"/>
      <c r="KGH58" s="290"/>
      <c r="KGI58" s="290"/>
      <c r="KGJ58" s="290"/>
      <c r="KGK58" s="290"/>
      <c r="KGL58" s="290"/>
      <c r="KGM58" s="290"/>
      <c r="KGN58" s="290"/>
      <c r="KGO58" s="290"/>
      <c r="KGP58" s="290"/>
      <c r="KGQ58" s="290"/>
      <c r="KGR58" s="290"/>
      <c r="KGS58" s="290"/>
      <c r="KGT58" s="290"/>
      <c r="KGU58" s="290"/>
      <c r="KGV58" s="290"/>
      <c r="KGW58" s="290"/>
      <c r="KGX58" s="290"/>
      <c r="KGY58" s="290"/>
      <c r="KGZ58" s="290"/>
      <c r="KHA58" s="290"/>
      <c r="KHB58" s="290"/>
      <c r="KHC58" s="290"/>
      <c r="KHD58" s="290"/>
      <c r="KHE58" s="290"/>
      <c r="KHF58" s="290"/>
      <c r="KHG58" s="290"/>
      <c r="KHH58" s="290"/>
      <c r="KHI58" s="290"/>
      <c r="KHJ58" s="290"/>
      <c r="KHK58" s="290"/>
      <c r="KHL58" s="290"/>
      <c r="KHM58" s="290"/>
      <c r="KHN58" s="290"/>
      <c r="KHO58" s="290"/>
      <c r="KHP58" s="290"/>
      <c r="KHQ58" s="290"/>
      <c r="KHR58" s="290"/>
      <c r="KHS58" s="290"/>
      <c r="KHT58" s="290"/>
      <c r="KHU58" s="290"/>
      <c r="KHV58" s="290"/>
      <c r="KHW58" s="290"/>
      <c r="KHX58" s="290"/>
      <c r="KHY58" s="290"/>
      <c r="KHZ58" s="290"/>
      <c r="KIA58" s="290"/>
      <c r="KIB58" s="290"/>
      <c r="KIC58" s="290"/>
      <c r="KID58" s="290"/>
      <c r="KIE58" s="290"/>
      <c r="KIF58" s="290"/>
      <c r="KIG58" s="290"/>
      <c r="KIH58" s="290"/>
      <c r="KII58" s="290"/>
      <c r="KIJ58" s="290"/>
      <c r="KIK58" s="290"/>
      <c r="KIL58" s="290"/>
      <c r="KIM58" s="290"/>
      <c r="KIN58" s="290"/>
      <c r="KIO58" s="290"/>
      <c r="KIP58" s="290"/>
      <c r="KIQ58" s="290"/>
      <c r="KIR58" s="290"/>
      <c r="KIS58" s="290"/>
      <c r="KIT58" s="290"/>
      <c r="KIU58" s="290"/>
      <c r="KIV58" s="290"/>
      <c r="KIW58" s="290"/>
      <c r="KIX58" s="290"/>
      <c r="KIY58" s="290"/>
      <c r="KIZ58" s="290"/>
      <c r="KJA58" s="290"/>
      <c r="KJB58" s="290"/>
      <c r="KJC58" s="290"/>
      <c r="KJD58" s="290"/>
      <c r="KJE58" s="290"/>
      <c r="KJF58" s="290"/>
      <c r="KJG58" s="290"/>
      <c r="KJH58" s="290"/>
      <c r="KJI58" s="290"/>
      <c r="KJJ58" s="290"/>
      <c r="KJK58" s="290"/>
      <c r="KJL58" s="290"/>
      <c r="KJM58" s="290"/>
      <c r="KJN58" s="290"/>
      <c r="KJO58" s="290"/>
      <c r="KJP58" s="290"/>
      <c r="KJQ58" s="290"/>
      <c r="KJR58" s="290"/>
      <c r="KJS58" s="290"/>
      <c r="KJT58" s="290"/>
      <c r="KJU58" s="290"/>
      <c r="KJV58" s="290"/>
      <c r="KJW58" s="290"/>
      <c r="KJX58" s="290"/>
      <c r="KJY58" s="290"/>
      <c r="KJZ58" s="290"/>
      <c r="KKA58" s="290"/>
      <c r="KKB58" s="290"/>
      <c r="KKC58" s="290"/>
      <c r="KKD58" s="290"/>
      <c r="KKE58" s="290"/>
      <c r="KKF58" s="290"/>
      <c r="KKG58" s="290"/>
      <c r="KKH58" s="290"/>
      <c r="KKI58" s="290"/>
      <c r="KKJ58" s="290"/>
      <c r="KKK58" s="290"/>
      <c r="KKL58" s="290"/>
      <c r="KKM58" s="290"/>
      <c r="KKN58" s="290"/>
      <c r="KKO58" s="290"/>
      <c r="KKP58" s="290"/>
      <c r="KKQ58" s="290"/>
      <c r="KKR58" s="290"/>
      <c r="KKS58" s="290"/>
      <c r="KKT58" s="290"/>
      <c r="KKU58" s="290"/>
      <c r="KKV58" s="290"/>
      <c r="KKW58" s="290"/>
      <c r="KKX58" s="290"/>
      <c r="KKY58" s="290"/>
      <c r="KKZ58" s="290"/>
      <c r="KLA58" s="290"/>
      <c r="KLB58" s="290"/>
      <c r="KLC58" s="290"/>
      <c r="KLD58" s="290"/>
      <c r="KLE58" s="290"/>
      <c r="KLF58" s="290"/>
      <c r="KLG58" s="290"/>
      <c r="KLH58" s="290"/>
      <c r="KLI58" s="290"/>
      <c r="KLJ58" s="290"/>
      <c r="KLK58" s="290"/>
      <c r="KLL58" s="290"/>
      <c r="KLM58" s="290"/>
      <c r="KLN58" s="290"/>
      <c r="KLO58" s="290"/>
      <c r="KLP58" s="290"/>
      <c r="KLQ58" s="290"/>
      <c r="KLR58" s="290"/>
      <c r="KLS58" s="290"/>
      <c r="KLT58" s="290"/>
      <c r="KLU58" s="290"/>
      <c r="KLV58" s="290"/>
      <c r="KLW58" s="290"/>
      <c r="KLX58" s="290"/>
      <c r="KLY58" s="290"/>
      <c r="KLZ58" s="290"/>
      <c r="KMA58" s="290"/>
      <c r="KMB58" s="290"/>
      <c r="KMC58" s="290"/>
      <c r="KMD58" s="290"/>
      <c r="KME58" s="290"/>
      <c r="KMF58" s="290"/>
      <c r="KMG58" s="290"/>
      <c r="KMH58" s="290"/>
      <c r="KMI58" s="290"/>
      <c r="KMJ58" s="290"/>
      <c r="KMK58" s="290"/>
      <c r="KML58" s="290"/>
      <c r="KMM58" s="290"/>
      <c r="KMN58" s="290"/>
      <c r="KMO58" s="290"/>
      <c r="KMP58" s="290"/>
      <c r="KMQ58" s="290"/>
      <c r="KMR58" s="290"/>
      <c r="KMS58" s="290"/>
      <c r="KMT58" s="290"/>
      <c r="KMU58" s="290"/>
      <c r="KMV58" s="290"/>
      <c r="KMW58" s="290"/>
      <c r="KMX58" s="290"/>
      <c r="KMY58" s="290"/>
      <c r="KMZ58" s="290"/>
      <c r="KNA58" s="290"/>
      <c r="KNB58" s="290"/>
      <c r="KNC58" s="290"/>
      <c r="KND58" s="290"/>
      <c r="KNE58" s="290"/>
      <c r="KNF58" s="290"/>
      <c r="KNG58" s="290"/>
      <c r="KNH58" s="290"/>
      <c r="KNI58" s="290"/>
      <c r="KNJ58" s="290"/>
      <c r="KNK58" s="290"/>
      <c r="KNL58" s="290"/>
      <c r="KNM58" s="290"/>
      <c r="KNN58" s="290"/>
      <c r="KNO58" s="290"/>
      <c r="KNP58" s="290"/>
      <c r="KNQ58" s="290"/>
      <c r="KNR58" s="290"/>
      <c r="KNS58" s="290"/>
      <c r="KNT58" s="290"/>
      <c r="KNU58" s="290"/>
      <c r="KNV58" s="290"/>
      <c r="KNW58" s="290"/>
      <c r="KNX58" s="290"/>
      <c r="KNY58" s="290"/>
      <c r="KNZ58" s="290"/>
      <c r="KOA58" s="290"/>
      <c r="KOB58" s="290"/>
      <c r="KOC58" s="290"/>
      <c r="KOD58" s="290"/>
      <c r="KOE58" s="290"/>
      <c r="KOF58" s="290"/>
      <c r="KOG58" s="290"/>
      <c r="KOH58" s="290"/>
      <c r="KOI58" s="290"/>
      <c r="KOJ58" s="290"/>
      <c r="KOK58" s="290"/>
      <c r="KOL58" s="290"/>
      <c r="KOM58" s="290"/>
      <c r="KON58" s="290"/>
      <c r="KOO58" s="290"/>
      <c r="KOP58" s="290"/>
      <c r="KOQ58" s="290"/>
      <c r="KOR58" s="290"/>
      <c r="KOS58" s="290"/>
      <c r="KOT58" s="290"/>
      <c r="KOU58" s="290"/>
      <c r="KOV58" s="290"/>
      <c r="KOW58" s="290"/>
      <c r="KOX58" s="290"/>
      <c r="KOY58" s="290"/>
      <c r="KOZ58" s="290"/>
      <c r="KPA58" s="290"/>
      <c r="KPB58" s="290"/>
      <c r="KPC58" s="290"/>
      <c r="KPD58" s="290"/>
      <c r="KPE58" s="290"/>
      <c r="KPF58" s="290"/>
      <c r="KPG58" s="290"/>
      <c r="KPH58" s="290"/>
      <c r="KPI58" s="290"/>
      <c r="KPJ58" s="290"/>
      <c r="KPK58" s="290"/>
      <c r="KPL58" s="290"/>
      <c r="KPM58" s="290"/>
      <c r="KPN58" s="290"/>
      <c r="KPO58" s="290"/>
      <c r="KPP58" s="290"/>
      <c r="KPQ58" s="290"/>
      <c r="KPR58" s="290"/>
      <c r="KPS58" s="290"/>
      <c r="KPT58" s="290"/>
      <c r="KPU58" s="290"/>
      <c r="KPV58" s="290"/>
      <c r="KPW58" s="290"/>
      <c r="KPX58" s="290"/>
      <c r="KPY58" s="290"/>
      <c r="KPZ58" s="290"/>
      <c r="KQA58" s="290"/>
      <c r="KQB58" s="290"/>
      <c r="KQC58" s="290"/>
      <c r="KQD58" s="290"/>
      <c r="KQE58" s="290"/>
      <c r="KQF58" s="290"/>
      <c r="KQG58" s="290"/>
      <c r="KQH58" s="290"/>
      <c r="KQI58" s="290"/>
      <c r="KQJ58" s="290"/>
      <c r="KQK58" s="290"/>
      <c r="KQL58" s="290"/>
      <c r="KQM58" s="290"/>
      <c r="KQN58" s="290"/>
      <c r="KQO58" s="290"/>
      <c r="KQP58" s="290"/>
      <c r="KQQ58" s="290"/>
      <c r="KQR58" s="290"/>
      <c r="KQS58" s="290"/>
      <c r="KQT58" s="290"/>
      <c r="KQU58" s="290"/>
      <c r="KQV58" s="290"/>
      <c r="KQW58" s="290"/>
      <c r="KQX58" s="290"/>
      <c r="KQY58" s="290"/>
      <c r="KQZ58" s="290"/>
      <c r="KRA58" s="290"/>
      <c r="KRB58" s="290"/>
      <c r="KRC58" s="290"/>
      <c r="KRD58" s="290"/>
      <c r="KRE58" s="290"/>
      <c r="KRF58" s="290"/>
      <c r="KRG58" s="290"/>
      <c r="KRH58" s="290"/>
      <c r="KRI58" s="290"/>
      <c r="KRJ58" s="290"/>
      <c r="KRK58" s="290"/>
      <c r="KRL58" s="290"/>
      <c r="KRM58" s="290"/>
      <c r="KRN58" s="290"/>
      <c r="KRO58" s="290"/>
      <c r="KRP58" s="290"/>
      <c r="KRQ58" s="290"/>
      <c r="KRR58" s="290"/>
      <c r="KRS58" s="290"/>
      <c r="KRT58" s="290"/>
      <c r="KRU58" s="290"/>
      <c r="KRV58" s="290"/>
      <c r="KRW58" s="290"/>
      <c r="KRX58" s="290"/>
      <c r="KRY58" s="290"/>
      <c r="KRZ58" s="290"/>
      <c r="KSA58" s="290"/>
      <c r="KSB58" s="290"/>
      <c r="KSC58" s="290"/>
      <c r="KSD58" s="290"/>
      <c r="KSE58" s="290"/>
      <c r="KSF58" s="290"/>
      <c r="KSG58" s="290"/>
      <c r="KSH58" s="290"/>
      <c r="KSI58" s="290"/>
      <c r="KSJ58" s="290"/>
      <c r="KSK58" s="290"/>
      <c r="KSL58" s="290"/>
      <c r="KSM58" s="290"/>
      <c r="KSN58" s="290"/>
      <c r="KSO58" s="290"/>
      <c r="KSP58" s="290"/>
      <c r="KSQ58" s="290"/>
      <c r="KSR58" s="290"/>
      <c r="KSS58" s="290"/>
      <c r="KST58" s="290"/>
      <c r="KSU58" s="290"/>
      <c r="KSV58" s="290"/>
      <c r="KSW58" s="290"/>
      <c r="KSX58" s="290"/>
      <c r="KSY58" s="290"/>
      <c r="KSZ58" s="290"/>
      <c r="KTA58" s="290"/>
      <c r="KTB58" s="290"/>
      <c r="KTC58" s="290"/>
      <c r="KTD58" s="290"/>
      <c r="KTE58" s="290"/>
      <c r="KTF58" s="290"/>
      <c r="KTG58" s="290"/>
      <c r="KTH58" s="290"/>
      <c r="KTI58" s="290"/>
      <c r="KTJ58" s="290"/>
      <c r="KTK58" s="290"/>
      <c r="KTL58" s="290"/>
      <c r="KTM58" s="290"/>
      <c r="KTN58" s="290"/>
      <c r="KTO58" s="290"/>
      <c r="KTP58" s="290"/>
      <c r="KTQ58" s="290"/>
      <c r="KTR58" s="290"/>
      <c r="KTS58" s="290"/>
      <c r="KTT58" s="290"/>
      <c r="KTU58" s="290"/>
      <c r="KTV58" s="290"/>
      <c r="KTW58" s="290"/>
      <c r="KTX58" s="290"/>
      <c r="KTY58" s="290"/>
      <c r="KTZ58" s="290"/>
      <c r="KUA58" s="290"/>
      <c r="KUB58" s="290"/>
      <c r="KUC58" s="290"/>
      <c r="KUD58" s="290"/>
      <c r="KUE58" s="290"/>
      <c r="KUF58" s="290"/>
      <c r="KUG58" s="290"/>
      <c r="KUH58" s="290"/>
      <c r="KUI58" s="290"/>
      <c r="KUJ58" s="290"/>
      <c r="KUK58" s="290"/>
      <c r="KUL58" s="290"/>
      <c r="KUM58" s="290"/>
      <c r="KUN58" s="290"/>
      <c r="KUO58" s="290"/>
      <c r="KUP58" s="290"/>
      <c r="KUQ58" s="290"/>
      <c r="KUR58" s="290"/>
      <c r="KUS58" s="290"/>
      <c r="KUT58" s="290"/>
      <c r="KUU58" s="290"/>
      <c r="KUV58" s="290"/>
      <c r="KUW58" s="290"/>
      <c r="KUX58" s="290"/>
      <c r="KUY58" s="290"/>
      <c r="KUZ58" s="290"/>
      <c r="KVA58" s="290"/>
      <c r="KVB58" s="290"/>
      <c r="KVC58" s="290"/>
      <c r="KVD58" s="290"/>
      <c r="KVE58" s="290"/>
      <c r="KVF58" s="290"/>
      <c r="KVG58" s="290"/>
      <c r="KVH58" s="290"/>
      <c r="KVI58" s="290"/>
      <c r="KVJ58" s="290"/>
      <c r="KVK58" s="290"/>
      <c r="KVL58" s="290"/>
      <c r="KVM58" s="290"/>
      <c r="KVN58" s="290"/>
      <c r="KVO58" s="290"/>
      <c r="KVP58" s="290"/>
      <c r="KVQ58" s="290"/>
      <c r="KVR58" s="290"/>
      <c r="KVS58" s="290"/>
      <c r="KVT58" s="290"/>
      <c r="KVU58" s="290"/>
      <c r="KVV58" s="290"/>
      <c r="KVW58" s="290"/>
      <c r="KVX58" s="290"/>
      <c r="KVY58" s="290"/>
      <c r="KVZ58" s="290"/>
      <c r="KWA58" s="290"/>
      <c r="KWB58" s="290"/>
      <c r="KWC58" s="290"/>
      <c r="KWD58" s="290"/>
      <c r="KWE58" s="290"/>
      <c r="KWF58" s="290"/>
      <c r="KWG58" s="290"/>
      <c r="KWH58" s="290"/>
      <c r="KWI58" s="290"/>
      <c r="KWJ58" s="290"/>
      <c r="KWK58" s="290"/>
      <c r="KWL58" s="290"/>
      <c r="KWM58" s="290"/>
      <c r="KWN58" s="290"/>
      <c r="KWO58" s="290"/>
      <c r="KWP58" s="290"/>
      <c r="KWQ58" s="290"/>
      <c r="KWR58" s="290"/>
      <c r="KWS58" s="290"/>
      <c r="KWT58" s="290"/>
      <c r="KWU58" s="290"/>
      <c r="KWV58" s="290"/>
      <c r="KWW58" s="290"/>
      <c r="KWX58" s="290"/>
      <c r="KWY58" s="290"/>
      <c r="KWZ58" s="290"/>
      <c r="KXA58" s="290"/>
      <c r="KXB58" s="290"/>
      <c r="KXC58" s="290"/>
      <c r="KXD58" s="290"/>
      <c r="KXE58" s="290"/>
      <c r="KXF58" s="290"/>
      <c r="KXG58" s="290"/>
      <c r="KXH58" s="290"/>
      <c r="KXI58" s="290"/>
      <c r="KXJ58" s="290"/>
      <c r="KXK58" s="290"/>
      <c r="KXL58" s="290"/>
      <c r="KXM58" s="290"/>
      <c r="KXN58" s="290"/>
      <c r="KXO58" s="290"/>
      <c r="KXP58" s="290"/>
      <c r="KXQ58" s="290"/>
      <c r="KXR58" s="290"/>
      <c r="KXS58" s="290"/>
      <c r="KXT58" s="290"/>
      <c r="KXU58" s="290"/>
      <c r="KXV58" s="290"/>
      <c r="KXW58" s="290"/>
      <c r="KXX58" s="290"/>
      <c r="KXY58" s="290"/>
      <c r="KXZ58" s="290"/>
      <c r="KYA58" s="290"/>
      <c r="KYB58" s="290"/>
      <c r="KYC58" s="290"/>
      <c r="KYD58" s="290"/>
      <c r="KYE58" s="290"/>
      <c r="KYF58" s="290"/>
      <c r="KYG58" s="290"/>
      <c r="KYH58" s="290"/>
      <c r="KYI58" s="290"/>
      <c r="KYJ58" s="290"/>
      <c r="KYK58" s="290"/>
      <c r="KYL58" s="290"/>
      <c r="KYM58" s="290"/>
      <c r="KYN58" s="290"/>
      <c r="KYO58" s="290"/>
      <c r="KYP58" s="290"/>
      <c r="KYQ58" s="290"/>
      <c r="KYR58" s="290"/>
      <c r="KYS58" s="290"/>
      <c r="KYT58" s="290"/>
      <c r="KYU58" s="290"/>
      <c r="KYV58" s="290"/>
      <c r="KYW58" s="290"/>
      <c r="KYX58" s="290"/>
      <c r="KYY58" s="290"/>
      <c r="KYZ58" s="290"/>
      <c r="KZA58" s="290"/>
      <c r="KZB58" s="290"/>
      <c r="KZC58" s="290"/>
      <c r="KZD58" s="290"/>
      <c r="KZE58" s="290"/>
      <c r="KZF58" s="290"/>
      <c r="KZG58" s="290"/>
      <c r="KZH58" s="290"/>
      <c r="KZI58" s="290"/>
      <c r="KZJ58" s="290"/>
      <c r="KZK58" s="290"/>
      <c r="KZL58" s="290"/>
      <c r="KZM58" s="290"/>
      <c r="KZN58" s="290"/>
      <c r="KZO58" s="290"/>
      <c r="KZP58" s="290"/>
      <c r="KZQ58" s="290"/>
      <c r="KZR58" s="290"/>
      <c r="KZS58" s="290"/>
      <c r="KZT58" s="290"/>
      <c r="KZU58" s="290"/>
      <c r="KZV58" s="290"/>
      <c r="KZW58" s="290"/>
      <c r="KZX58" s="290"/>
      <c r="KZY58" s="290"/>
      <c r="KZZ58" s="290"/>
      <c r="LAA58" s="290"/>
      <c r="LAB58" s="290"/>
      <c r="LAC58" s="290"/>
      <c r="LAD58" s="290"/>
      <c r="LAE58" s="290"/>
      <c r="LAF58" s="290"/>
      <c r="LAG58" s="290"/>
      <c r="LAH58" s="290"/>
      <c r="LAI58" s="290"/>
      <c r="LAJ58" s="290"/>
      <c r="LAK58" s="290"/>
      <c r="LAL58" s="290"/>
      <c r="LAM58" s="290"/>
      <c r="LAN58" s="290"/>
      <c r="LAO58" s="290"/>
      <c r="LAP58" s="290"/>
      <c r="LAQ58" s="290"/>
      <c r="LAR58" s="290"/>
      <c r="LAS58" s="290"/>
      <c r="LAT58" s="290"/>
      <c r="LAU58" s="290"/>
      <c r="LAV58" s="290"/>
      <c r="LAW58" s="290"/>
      <c r="LAX58" s="290"/>
      <c r="LAY58" s="290"/>
      <c r="LAZ58" s="290"/>
      <c r="LBA58" s="290"/>
      <c r="LBB58" s="290"/>
      <c r="LBC58" s="290"/>
      <c r="LBD58" s="290"/>
      <c r="LBE58" s="290"/>
      <c r="LBF58" s="290"/>
      <c r="LBG58" s="290"/>
      <c r="LBH58" s="290"/>
      <c r="LBI58" s="290"/>
      <c r="LBJ58" s="290"/>
      <c r="LBK58" s="290"/>
      <c r="LBL58" s="290"/>
      <c r="LBM58" s="290"/>
      <c r="LBN58" s="290"/>
      <c r="LBO58" s="290"/>
      <c r="LBP58" s="290"/>
      <c r="LBQ58" s="290"/>
      <c r="LBR58" s="290"/>
      <c r="LBS58" s="290"/>
      <c r="LBT58" s="290"/>
      <c r="LBU58" s="290"/>
      <c r="LBV58" s="290"/>
      <c r="LBW58" s="290"/>
      <c r="LBX58" s="290"/>
      <c r="LBY58" s="290"/>
      <c r="LBZ58" s="290"/>
      <c r="LCA58" s="290"/>
    </row>
    <row r="59" spans="1:8191" ht="15" customHeight="1" x14ac:dyDescent="0.25"/>
    <row r="60" spans="1:8191" ht="15" hidden="1" customHeight="1" x14ac:dyDescent="0.25"/>
    <row r="61" spans="1:8191" ht="15" hidden="1" customHeight="1" x14ac:dyDescent="0.25"/>
    <row r="62" spans="1:8191" ht="15" hidden="1" customHeight="1" x14ac:dyDescent="0.25"/>
  </sheetData>
  <mergeCells count="8185">
    <mergeCell ref="R49:R58"/>
    <mergeCell ref="S49:S58"/>
    <mergeCell ref="T49:T58"/>
    <mergeCell ref="U49:U58"/>
    <mergeCell ref="V49:V58"/>
    <mergeCell ref="M49:M58"/>
    <mergeCell ref="N49:N58"/>
    <mergeCell ref="O49:O58"/>
    <mergeCell ref="P49:P58"/>
    <mergeCell ref="Q49:Q58"/>
    <mergeCell ref="I49:I58"/>
    <mergeCell ref="J49:J58"/>
    <mergeCell ref="K49:K58"/>
    <mergeCell ref="L49:L58"/>
    <mergeCell ref="F10:G11"/>
    <mergeCell ref="B18:B19"/>
    <mergeCell ref="AL49:AL58"/>
    <mergeCell ref="AM49:AM58"/>
    <mergeCell ref="AN49:AN58"/>
    <mergeCell ref="AO49:AO58"/>
    <mergeCell ref="AP49:AP58"/>
    <mergeCell ref="AG49:AG58"/>
    <mergeCell ref="AH49:AH58"/>
    <mergeCell ref="AI49:AI58"/>
    <mergeCell ref="AJ49:AJ58"/>
    <mergeCell ref="AK49:AK58"/>
    <mergeCell ref="AB49:AB58"/>
    <mergeCell ref="AC49:AC58"/>
    <mergeCell ref="AD49:AD58"/>
    <mergeCell ref="AE49:AE58"/>
    <mergeCell ref="AF49:AF58"/>
    <mergeCell ref="W49:W58"/>
    <mergeCell ref="X49:X58"/>
    <mergeCell ref="Y49:Y58"/>
    <mergeCell ref="Z49:Z58"/>
    <mergeCell ref="AA49:AA58"/>
    <mergeCell ref="BF49:BF58"/>
    <mergeCell ref="BG49:BG58"/>
    <mergeCell ref="BH49:BH58"/>
    <mergeCell ref="BI49:BI58"/>
    <mergeCell ref="BJ49:BJ58"/>
    <mergeCell ref="BA49:BA58"/>
    <mergeCell ref="BB49:BB58"/>
    <mergeCell ref="BC49:BC58"/>
    <mergeCell ref="BD49:BD58"/>
    <mergeCell ref="BE49:BE58"/>
    <mergeCell ref="AV49:AV58"/>
    <mergeCell ref="AW49:AW58"/>
    <mergeCell ref="AX49:AX58"/>
    <mergeCell ref="AY49:AY58"/>
    <mergeCell ref="AZ49:AZ58"/>
    <mergeCell ref="AQ49:AQ58"/>
    <mergeCell ref="AR49:AR58"/>
    <mergeCell ref="AS49:AS58"/>
    <mergeCell ref="AT49:AT58"/>
    <mergeCell ref="AU49:AU58"/>
    <mergeCell ref="BZ49:BZ58"/>
    <mergeCell ref="CA49:CA58"/>
    <mergeCell ref="CB49:CB58"/>
    <mergeCell ref="CC49:CC58"/>
    <mergeCell ref="CD49:CD58"/>
    <mergeCell ref="BU49:BU58"/>
    <mergeCell ref="BV49:BV58"/>
    <mergeCell ref="BW49:BW58"/>
    <mergeCell ref="BX49:BX58"/>
    <mergeCell ref="BY49:BY58"/>
    <mergeCell ref="BP49:BP58"/>
    <mergeCell ref="BQ49:BQ58"/>
    <mergeCell ref="BR49:BR58"/>
    <mergeCell ref="BS49:BS58"/>
    <mergeCell ref="BT49:BT58"/>
    <mergeCell ref="BK49:BK58"/>
    <mergeCell ref="BL49:BL58"/>
    <mergeCell ref="BM49:BM58"/>
    <mergeCell ref="BN49:BN58"/>
    <mergeCell ref="BO49:BO58"/>
    <mergeCell ref="CT49:CT58"/>
    <mergeCell ref="CU49:CU58"/>
    <mergeCell ref="CV49:CV58"/>
    <mergeCell ref="CW49:CW58"/>
    <mergeCell ref="CX49:CX58"/>
    <mergeCell ref="CO49:CO58"/>
    <mergeCell ref="CP49:CP58"/>
    <mergeCell ref="CQ49:CQ58"/>
    <mergeCell ref="CR49:CR58"/>
    <mergeCell ref="CS49:CS58"/>
    <mergeCell ref="CJ49:CJ58"/>
    <mergeCell ref="CK49:CK58"/>
    <mergeCell ref="CL49:CL58"/>
    <mergeCell ref="CM49:CM58"/>
    <mergeCell ref="CN49:CN58"/>
    <mergeCell ref="CE49:CE58"/>
    <mergeCell ref="CF49:CF58"/>
    <mergeCell ref="CG49:CG58"/>
    <mergeCell ref="CH49:CH58"/>
    <mergeCell ref="CI49:CI58"/>
    <mergeCell ref="DN49:DN58"/>
    <mergeCell ref="DO49:DO58"/>
    <mergeCell ref="DP49:DP58"/>
    <mergeCell ref="DQ49:DQ58"/>
    <mergeCell ref="DR49:DR58"/>
    <mergeCell ref="DI49:DI58"/>
    <mergeCell ref="DJ49:DJ58"/>
    <mergeCell ref="DK49:DK58"/>
    <mergeCell ref="DL49:DL58"/>
    <mergeCell ref="DM49:DM58"/>
    <mergeCell ref="DD49:DD58"/>
    <mergeCell ref="DE49:DE58"/>
    <mergeCell ref="DF49:DF58"/>
    <mergeCell ref="DG49:DG58"/>
    <mergeCell ref="DH49:DH58"/>
    <mergeCell ref="CY49:CY58"/>
    <mergeCell ref="CZ49:CZ58"/>
    <mergeCell ref="DA49:DA58"/>
    <mergeCell ref="DB49:DB58"/>
    <mergeCell ref="DC49:DC58"/>
    <mergeCell ref="EH49:EH58"/>
    <mergeCell ref="EI49:EI58"/>
    <mergeCell ref="EJ49:EJ58"/>
    <mergeCell ref="EK49:EK58"/>
    <mergeCell ref="EL49:EL58"/>
    <mergeCell ref="EC49:EC58"/>
    <mergeCell ref="ED49:ED58"/>
    <mergeCell ref="EE49:EE58"/>
    <mergeCell ref="EF49:EF58"/>
    <mergeCell ref="EG49:EG58"/>
    <mergeCell ref="DX49:DX58"/>
    <mergeCell ref="DY49:DY58"/>
    <mergeCell ref="DZ49:DZ58"/>
    <mergeCell ref="EA49:EA58"/>
    <mergeCell ref="EB49:EB58"/>
    <mergeCell ref="DS49:DS58"/>
    <mergeCell ref="DT49:DT58"/>
    <mergeCell ref="DU49:DU58"/>
    <mergeCell ref="DV49:DV58"/>
    <mergeCell ref="DW49:DW58"/>
    <mergeCell ref="FB49:FB58"/>
    <mergeCell ref="FC49:FC58"/>
    <mergeCell ref="FD49:FD58"/>
    <mergeCell ref="FE49:FE58"/>
    <mergeCell ref="FF49:FF58"/>
    <mergeCell ref="EW49:EW58"/>
    <mergeCell ref="EX49:EX58"/>
    <mergeCell ref="EY49:EY58"/>
    <mergeCell ref="EZ49:EZ58"/>
    <mergeCell ref="FA49:FA58"/>
    <mergeCell ref="ER49:ER58"/>
    <mergeCell ref="ES49:ES58"/>
    <mergeCell ref="ET49:ET58"/>
    <mergeCell ref="EU49:EU58"/>
    <mergeCell ref="EV49:EV58"/>
    <mergeCell ref="EM49:EM58"/>
    <mergeCell ref="EN49:EN58"/>
    <mergeCell ref="EO49:EO58"/>
    <mergeCell ref="EP49:EP58"/>
    <mergeCell ref="EQ49:EQ58"/>
    <mergeCell ref="FV49:FV58"/>
    <mergeCell ref="FW49:FW58"/>
    <mergeCell ref="FX49:FX58"/>
    <mergeCell ref="FY49:FY58"/>
    <mergeCell ref="FZ49:FZ58"/>
    <mergeCell ref="FQ49:FQ58"/>
    <mergeCell ref="FR49:FR58"/>
    <mergeCell ref="FS49:FS58"/>
    <mergeCell ref="FT49:FT58"/>
    <mergeCell ref="FU49:FU58"/>
    <mergeCell ref="FL49:FL58"/>
    <mergeCell ref="FM49:FM58"/>
    <mergeCell ref="FN49:FN58"/>
    <mergeCell ref="FO49:FO58"/>
    <mergeCell ref="FP49:FP58"/>
    <mergeCell ref="FG49:FG58"/>
    <mergeCell ref="FH49:FH58"/>
    <mergeCell ref="FI49:FI58"/>
    <mergeCell ref="FJ49:FJ58"/>
    <mergeCell ref="FK49:FK58"/>
    <mergeCell ref="GP49:GP58"/>
    <mergeCell ref="GQ49:GQ58"/>
    <mergeCell ref="GR49:GR58"/>
    <mergeCell ref="GS49:GS58"/>
    <mergeCell ref="GT49:GT58"/>
    <mergeCell ref="GK49:GK58"/>
    <mergeCell ref="GL49:GL58"/>
    <mergeCell ref="GM49:GM58"/>
    <mergeCell ref="GN49:GN58"/>
    <mergeCell ref="GO49:GO58"/>
    <mergeCell ref="GF49:GF58"/>
    <mergeCell ref="GG49:GG58"/>
    <mergeCell ref="GH49:GH58"/>
    <mergeCell ref="GI49:GI58"/>
    <mergeCell ref="GJ49:GJ58"/>
    <mergeCell ref="GA49:GA58"/>
    <mergeCell ref="GB49:GB58"/>
    <mergeCell ref="GC49:GC58"/>
    <mergeCell ref="GD49:GD58"/>
    <mergeCell ref="GE49:GE58"/>
    <mergeCell ref="HJ49:HJ58"/>
    <mergeCell ref="HK49:HK58"/>
    <mergeCell ref="HL49:HL58"/>
    <mergeCell ref="HM49:HM58"/>
    <mergeCell ref="HN49:HN58"/>
    <mergeCell ref="HE49:HE58"/>
    <mergeCell ref="HF49:HF58"/>
    <mergeCell ref="HG49:HG58"/>
    <mergeCell ref="HH49:HH58"/>
    <mergeCell ref="HI49:HI58"/>
    <mergeCell ref="GZ49:GZ58"/>
    <mergeCell ref="HA49:HA58"/>
    <mergeCell ref="HB49:HB58"/>
    <mergeCell ref="HC49:HC58"/>
    <mergeCell ref="HD49:HD58"/>
    <mergeCell ref="GU49:GU58"/>
    <mergeCell ref="GV49:GV58"/>
    <mergeCell ref="GW49:GW58"/>
    <mergeCell ref="GX49:GX58"/>
    <mergeCell ref="GY49:GY58"/>
    <mergeCell ref="ID49:ID58"/>
    <mergeCell ref="IE49:IE58"/>
    <mergeCell ref="IF49:IF58"/>
    <mergeCell ref="IG49:IG58"/>
    <mergeCell ref="IH49:IH58"/>
    <mergeCell ref="HY49:HY58"/>
    <mergeCell ref="HZ49:HZ58"/>
    <mergeCell ref="IA49:IA58"/>
    <mergeCell ref="IB49:IB58"/>
    <mergeCell ref="IC49:IC58"/>
    <mergeCell ref="HT49:HT58"/>
    <mergeCell ref="HU49:HU58"/>
    <mergeCell ref="HV49:HV58"/>
    <mergeCell ref="HW49:HW58"/>
    <mergeCell ref="HX49:HX58"/>
    <mergeCell ref="HO49:HO58"/>
    <mergeCell ref="HP49:HP58"/>
    <mergeCell ref="HQ49:HQ58"/>
    <mergeCell ref="HR49:HR58"/>
    <mergeCell ref="HS49:HS58"/>
    <mergeCell ref="IX49:IX58"/>
    <mergeCell ref="IY49:IY58"/>
    <mergeCell ref="IZ49:IZ58"/>
    <mergeCell ref="JA49:JA58"/>
    <mergeCell ref="JB49:JB58"/>
    <mergeCell ref="IS49:IS58"/>
    <mergeCell ref="IT49:IT58"/>
    <mergeCell ref="IU49:IU58"/>
    <mergeCell ref="IV49:IV58"/>
    <mergeCell ref="IW49:IW58"/>
    <mergeCell ref="IN49:IN58"/>
    <mergeCell ref="IO49:IO58"/>
    <mergeCell ref="IP49:IP58"/>
    <mergeCell ref="IQ49:IQ58"/>
    <mergeCell ref="IR49:IR58"/>
    <mergeCell ref="II49:II58"/>
    <mergeCell ref="IJ49:IJ58"/>
    <mergeCell ref="IK49:IK58"/>
    <mergeCell ref="IL49:IL58"/>
    <mergeCell ref="IM49:IM58"/>
    <mergeCell ref="JR49:JR58"/>
    <mergeCell ref="JS49:JS58"/>
    <mergeCell ref="JT49:JT58"/>
    <mergeCell ref="JU49:JU58"/>
    <mergeCell ref="JV49:JV58"/>
    <mergeCell ref="JM49:JM58"/>
    <mergeCell ref="JN49:JN58"/>
    <mergeCell ref="JO49:JO58"/>
    <mergeCell ref="JP49:JP58"/>
    <mergeCell ref="JQ49:JQ58"/>
    <mergeCell ref="JH49:JH58"/>
    <mergeCell ref="JI49:JI58"/>
    <mergeCell ref="JJ49:JJ58"/>
    <mergeCell ref="JK49:JK58"/>
    <mergeCell ref="JL49:JL58"/>
    <mergeCell ref="JC49:JC58"/>
    <mergeCell ref="JD49:JD58"/>
    <mergeCell ref="JE49:JE58"/>
    <mergeCell ref="JF49:JF58"/>
    <mergeCell ref="JG49:JG58"/>
    <mergeCell ref="KL49:KL58"/>
    <mergeCell ref="KM49:KM58"/>
    <mergeCell ref="KN49:KN58"/>
    <mergeCell ref="KO49:KO58"/>
    <mergeCell ref="KP49:KP58"/>
    <mergeCell ref="KG49:KG58"/>
    <mergeCell ref="KH49:KH58"/>
    <mergeCell ref="KI49:KI58"/>
    <mergeCell ref="KJ49:KJ58"/>
    <mergeCell ref="KK49:KK58"/>
    <mergeCell ref="KB49:KB58"/>
    <mergeCell ref="KC49:KC58"/>
    <mergeCell ref="KD49:KD58"/>
    <mergeCell ref="KE49:KE58"/>
    <mergeCell ref="KF49:KF58"/>
    <mergeCell ref="JW49:JW58"/>
    <mergeCell ref="JX49:JX58"/>
    <mergeCell ref="JY49:JY58"/>
    <mergeCell ref="JZ49:JZ58"/>
    <mergeCell ref="KA49:KA58"/>
    <mergeCell ref="LF49:LF58"/>
    <mergeCell ref="LG49:LG58"/>
    <mergeCell ref="LH49:LH58"/>
    <mergeCell ref="LI49:LI58"/>
    <mergeCell ref="LJ49:LJ58"/>
    <mergeCell ref="LA49:LA58"/>
    <mergeCell ref="LB49:LB58"/>
    <mergeCell ref="LC49:LC58"/>
    <mergeCell ref="LD49:LD58"/>
    <mergeCell ref="LE49:LE58"/>
    <mergeCell ref="KV49:KV58"/>
    <mergeCell ref="KW49:KW58"/>
    <mergeCell ref="KX49:KX58"/>
    <mergeCell ref="KY49:KY58"/>
    <mergeCell ref="KZ49:KZ58"/>
    <mergeCell ref="KQ49:KQ58"/>
    <mergeCell ref="KR49:KR58"/>
    <mergeCell ref="KS49:KS58"/>
    <mergeCell ref="KT49:KT58"/>
    <mergeCell ref="KU49:KU58"/>
    <mergeCell ref="LZ49:LZ58"/>
    <mergeCell ref="MA49:MA58"/>
    <mergeCell ref="MB49:MB58"/>
    <mergeCell ref="MC49:MC58"/>
    <mergeCell ref="MD49:MD58"/>
    <mergeCell ref="LU49:LU58"/>
    <mergeCell ref="LV49:LV58"/>
    <mergeCell ref="LW49:LW58"/>
    <mergeCell ref="LX49:LX58"/>
    <mergeCell ref="LY49:LY58"/>
    <mergeCell ref="LP49:LP58"/>
    <mergeCell ref="LQ49:LQ58"/>
    <mergeCell ref="LR49:LR58"/>
    <mergeCell ref="LS49:LS58"/>
    <mergeCell ref="LT49:LT58"/>
    <mergeCell ref="LK49:LK58"/>
    <mergeCell ref="LL49:LL58"/>
    <mergeCell ref="LM49:LM58"/>
    <mergeCell ref="LN49:LN58"/>
    <mergeCell ref="LO49:LO58"/>
    <mergeCell ref="MT49:MT58"/>
    <mergeCell ref="MU49:MU58"/>
    <mergeCell ref="MV49:MV58"/>
    <mergeCell ref="MW49:MW58"/>
    <mergeCell ref="MX49:MX58"/>
    <mergeCell ref="MO49:MO58"/>
    <mergeCell ref="MP49:MP58"/>
    <mergeCell ref="MQ49:MQ58"/>
    <mergeCell ref="MR49:MR58"/>
    <mergeCell ref="MS49:MS58"/>
    <mergeCell ref="MJ49:MJ58"/>
    <mergeCell ref="MK49:MK58"/>
    <mergeCell ref="ML49:ML58"/>
    <mergeCell ref="MM49:MM58"/>
    <mergeCell ref="MN49:MN58"/>
    <mergeCell ref="ME49:ME58"/>
    <mergeCell ref="MF49:MF58"/>
    <mergeCell ref="MG49:MG58"/>
    <mergeCell ref="MH49:MH58"/>
    <mergeCell ref="MI49:MI58"/>
    <mergeCell ref="NN49:NN58"/>
    <mergeCell ref="NO49:NO58"/>
    <mergeCell ref="NP49:NP58"/>
    <mergeCell ref="NQ49:NQ58"/>
    <mergeCell ref="NR49:NR58"/>
    <mergeCell ref="NI49:NI58"/>
    <mergeCell ref="NJ49:NJ58"/>
    <mergeCell ref="NK49:NK58"/>
    <mergeCell ref="NL49:NL58"/>
    <mergeCell ref="NM49:NM58"/>
    <mergeCell ref="ND49:ND58"/>
    <mergeCell ref="NE49:NE58"/>
    <mergeCell ref="NF49:NF58"/>
    <mergeCell ref="NG49:NG58"/>
    <mergeCell ref="NH49:NH58"/>
    <mergeCell ref="MY49:MY58"/>
    <mergeCell ref="MZ49:MZ58"/>
    <mergeCell ref="NA49:NA58"/>
    <mergeCell ref="NB49:NB58"/>
    <mergeCell ref="NC49:NC58"/>
    <mergeCell ref="OH49:OH58"/>
    <mergeCell ref="OI49:OI58"/>
    <mergeCell ref="OJ49:OJ58"/>
    <mergeCell ref="OK49:OK58"/>
    <mergeCell ref="OL49:OL58"/>
    <mergeCell ref="OC49:OC58"/>
    <mergeCell ref="OD49:OD58"/>
    <mergeCell ref="OE49:OE58"/>
    <mergeCell ref="OF49:OF58"/>
    <mergeCell ref="OG49:OG58"/>
    <mergeCell ref="NX49:NX58"/>
    <mergeCell ref="NY49:NY58"/>
    <mergeCell ref="NZ49:NZ58"/>
    <mergeCell ref="OA49:OA58"/>
    <mergeCell ref="OB49:OB58"/>
    <mergeCell ref="NS49:NS58"/>
    <mergeCell ref="NT49:NT58"/>
    <mergeCell ref="NU49:NU58"/>
    <mergeCell ref="NV49:NV58"/>
    <mergeCell ref="NW49:NW58"/>
    <mergeCell ref="PB49:PB58"/>
    <mergeCell ref="PC49:PC58"/>
    <mergeCell ref="PD49:PD58"/>
    <mergeCell ref="PE49:PE58"/>
    <mergeCell ref="PF49:PF58"/>
    <mergeCell ref="OW49:OW58"/>
    <mergeCell ref="OX49:OX58"/>
    <mergeCell ref="OY49:OY58"/>
    <mergeCell ref="OZ49:OZ58"/>
    <mergeCell ref="PA49:PA58"/>
    <mergeCell ref="OR49:OR58"/>
    <mergeCell ref="OS49:OS58"/>
    <mergeCell ref="OT49:OT58"/>
    <mergeCell ref="OU49:OU58"/>
    <mergeCell ref="OV49:OV58"/>
    <mergeCell ref="OM49:OM58"/>
    <mergeCell ref="ON49:ON58"/>
    <mergeCell ref="OO49:OO58"/>
    <mergeCell ref="OP49:OP58"/>
    <mergeCell ref="OQ49:OQ58"/>
    <mergeCell ref="PV49:PV58"/>
    <mergeCell ref="PW49:PW58"/>
    <mergeCell ref="PX49:PX58"/>
    <mergeCell ref="PY49:PY58"/>
    <mergeCell ref="PZ49:PZ58"/>
    <mergeCell ref="PQ49:PQ58"/>
    <mergeCell ref="PR49:PR58"/>
    <mergeCell ref="PS49:PS58"/>
    <mergeCell ref="PT49:PT58"/>
    <mergeCell ref="PU49:PU58"/>
    <mergeCell ref="PL49:PL58"/>
    <mergeCell ref="PM49:PM58"/>
    <mergeCell ref="PN49:PN58"/>
    <mergeCell ref="PO49:PO58"/>
    <mergeCell ref="PP49:PP58"/>
    <mergeCell ref="PG49:PG58"/>
    <mergeCell ref="PH49:PH58"/>
    <mergeCell ref="PI49:PI58"/>
    <mergeCell ref="PJ49:PJ58"/>
    <mergeCell ref="PK49:PK58"/>
    <mergeCell ref="QP49:QP58"/>
    <mergeCell ref="QQ49:QQ58"/>
    <mergeCell ref="QR49:QR58"/>
    <mergeCell ref="QS49:QS58"/>
    <mergeCell ref="QT49:QT58"/>
    <mergeCell ref="QK49:QK58"/>
    <mergeCell ref="QL49:QL58"/>
    <mergeCell ref="QM49:QM58"/>
    <mergeCell ref="QN49:QN58"/>
    <mergeCell ref="QO49:QO58"/>
    <mergeCell ref="QF49:QF58"/>
    <mergeCell ref="QG49:QG58"/>
    <mergeCell ref="QH49:QH58"/>
    <mergeCell ref="QI49:QI58"/>
    <mergeCell ref="QJ49:QJ58"/>
    <mergeCell ref="QA49:QA58"/>
    <mergeCell ref="QB49:QB58"/>
    <mergeCell ref="QC49:QC58"/>
    <mergeCell ref="QD49:QD58"/>
    <mergeCell ref="QE49:QE58"/>
    <mergeCell ref="RJ49:RJ58"/>
    <mergeCell ref="RK49:RK58"/>
    <mergeCell ref="RL49:RL58"/>
    <mergeCell ref="RM49:RM58"/>
    <mergeCell ref="RN49:RN58"/>
    <mergeCell ref="RE49:RE58"/>
    <mergeCell ref="RF49:RF58"/>
    <mergeCell ref="RG49:RG58"/>
    <mergeCell ref="RH49:RH58"/>
    <mergeCell ref="RI49:RI58"/>
    <mergeCell ref="QZ49:QZ58"/>
    <mergeCell ref="RA49:RA58"/>
    <mergeCell ref="RB49:RB58"/>
    <mergeCell ref="RC49:RC58"/>
    <mergeCell ref="RD49:RD58"/>
    <mergeCell ref="QU49:QU58"/>
    <mergeCell ref="QV49:QV58"/>
    <mergeCell ref="QW49:QW58"/>
    <mergeCell ref="QX49:QX58"/>
    <mergeCell ref="QY49:QY58"/>
    <mergeCell ref="SD49:SD58"/>
    <mergeCell ref="SE49:SE58"/>
    <mergeCell ref="SF49:SF58"/>
    <mergeCell ref="SG49:SG58"/>
    <mergeCell ref="SH49:SH58"/>
    <mergeCell ref="RY49:RY58"/>
    <mergeCell ref="RZ49:RZ58"/>
    <mergeCell ref="SA49:SA58"/>
    <mergeCell ref="SB49:SB58"/>
    <mergeCell ref="SC49:SC58"/>
    <mergeCell ref="RT49:RT58"/>
    <mergeCell ref="RU49:RU58"/>
    <mergeCell ref="RV49:RV58"/>
    <mergeCell ref="RW49:RW58"/>
    <mergeCell ref="RX49:RX58"/>
    <mergeCell ref="RO49:RO58"/>
    <mergeCell ref="RP49:RP58"/>
    <mergeCell ref="RQ49:RQ58"/>
    <mergeCell ref="RR49:RR58"/>
    <mergeCell ref="RS49:RS58"/>
    <mergeCell ref="SX49:SX58"/>
    <mergeCell ref="SY49:SY58"/>
    <mergeCell ref="SZ49:SZ58"/>
    <mergeCell ref="TA49:TA58"/>
    <mergeCell ref="TB49:TB58"/>
    <mergeCell ref="SS49:SS58"/>
    <mergeCell ref="ST49:ST58"/>
    <mergeCell ref="SU49:SU58"/>
    <mergeCell ref="SV49:SV58"/>
    <mergeCell ref="SW49:SW58"/>
    <mergeCell ref="SN49:SN58"/>
    <mergeCell ref="SO49:SO58"/>
    <mergeCell ref="SP49:SP58"/>
    <mergeCell ref="SQ49:SQ58"/>
    <mergeCell ref="SR49:SR58"/>
    <mergeCell ref="SI49:SI58"/>
    <mergeCell ref="SJ49:SJ58"/>
    <mergeCell ref="SK49:SK58"/>
    <mergeCell ref="SL49:SL58"/>
    <mergeCell ref="SM49:SM58"/>
    <mergeCell ref="TR49:TR58"/>
    <mergeCell ref="TS49:TS58"/>
    <mergeCell ref="TT49:TT58"/>
    <mergeCell ref="TU49:TU58"/>
    <mergeCell ref="TV49:TV58"/>
    <mergeCell ref="TM49:TM58"/>
    <mergeCell ref="TN49:TN58"/>
    <mergeCell ref="TO49:TO58"/>
    <mergeCell ref="TP49:TP58"/>
    <mergeCell ref="TQ49:TQ58"/>
    <mergeCell ref="TH49:TH58"/>
    <mergeCell ref="TI49:TI58"/>
    <mergeCell ref="TJ49:TJ58"/>
    <mergeCell ref="TK49:TK58"/>
    <mergeCell ref="TL49:TL58"/>
    <mergeCell ref="TC49:TC58"/>
    <mergeCell ref="TD49:TD58"/>
    <mergeCell ref="TE49:TE58"/>
    <mergeCell ref="TF49:TF58"/>
    <mergeCell ref="TG49:TG58"/>
    <mergeCell ref="UL49:UL58"/>
    <mergeCell ref="UM49:UM58"/>
    <mergeCell ref="UN49:UN58"/>
    <mergeCell ref="UO49:UO58"/>
    <mergeCell ref="UP49:UP58"/>
    <mergeCell ref="UG49:UG58"/>
    <mergeCell ref="UH49:UH58"/>
    <mergeCell ref="UI49:UI58"/>
    <mergeCell ref="UJ49:UJ58"/>
    <mergeCell ref="UK49:UK58"/>
    <mergeCell ref="UB49:UB58"/>
    <mergeCell ref="UC49:UC58"/>
    <mergeCell ref="UD49:UD58"/>
    <mergeCell ref="UE49:UE58"/>
    <mergeCell ref="UF49:UF58"/>
    <mergeCell ref="TW49:TW58"/>
    <mergeCell ref="TX49:TX58"/>
    <mergeCell ref="TY49:TY58"/>
    <mergeCell ref="TZ49:TZ58"/>
    <mergeCell ref="UA49:UA58"/>
    <mergeCell ref="VF49:VF58"/>
    <mergeCell ref="VG49:VG58"/>
    <mergeCell ref="VH49:VH58"/>
    <mergeCell ref="VI49:VI58"/>
    <mergeCell ref="VJ49:VJ58"/>
    <mergeCell ref="VA49:VA58"/>
    <mergeCell ref="VB49:VB58"/>
    <mergeCell ref="VC49:VC58"/>
    <mergeCell ref="VD49:VD58"/>
    <mergeCell ref="VE49:VE58"/>
    <mergeCell ref="UV49:UV58"/>
    <mergeCell ref="UW49:UW58"/>
    <mergeCell ref="UX49:UX58"/>
    <mergeCell ref="UY49:UY58"/>
    <mergeCell ref="UZ49:UZ58"/>
    <mergeCell ref="UQ49:UQ58"/>
    <mergeCell ref="UR49:UR58"/>
    <mergeCell ref="US49:US58"/>
    <mergeCell ref="UT49:UT58"/>
    <mergeCell ref="UU49:UU58"/>
    <mergeCell ref="VZ49:VZ58"/>
    <mergeCell ref="WA49:WA58"/>
    <mergeCell ref="WB49:WB58"/>
    <mergeCell ref="WC49:WC58"/>
    <mergeCell ref="WD49:WD58"/>
    <mergeCell ref="VU49:VU58"/>
    <mergeCell ref="VV49:VV58"/>
    <mergeCell ref="VW49:VW58"/>
    <mergeCell ref="VX49:VX58"/>
    <mergeCell ref="VY49:VY58"/>
    <mergeCell ref="VP49:VP58"/>
    <mergeCell ref="VQ49:VQ58"/>
    <mergeCell ref="VR49:VR58"/>
    <mergeCell ref="VS49:VS58"/>
    <mergeCell ref="VT49:VT58"/>
    <mergeCell ref="VK49:VK58"/>
    <mergeCell ref="VL49:VL58"/>
    <mergeCell ref="VM49:VM58"/>
    <mergeCell ref="VN49:VN58"/>
    <mergeCell ref="VO49:VO58"/>
    <mergeCell ref="WT49:WT58"/>
    <mergeCell ref="WU49:WU58"/>
    <mergeCell ref="WV49:WV58"/>
    <mergeCell ref="WW49:WW58"/>
    <mergeCell ref="WX49:WX58"/>
    <mergeCell ref="WO49:WO58"/>
    <mergeCell ref="WP49:WP58"/>
    <mergeCell ref="WQ49:WQ58"/>
    <mergeCell ref="WR49:WR58"/>
    <mergeCell ref="WS49:WS58"/>
    <mergeCell ref="WJ49:WJ58"/>
    <mergeCell ref="WK49:WK58"/>
    <mergeCell ref="WL49:WL58"/>
    <mergeCell ref="WM49:WM58"/>
    <mergeCell ref="WN49:WN58"/>
    <mergeCell ref="WE49:WE58"/>
    <mergeCell ref="WF49:WF58"/>
    <mergeCell ref="WG49:WG58"/>
    <mergeCell ref="WH49:WH58"/>
    <mergeCell ref="WI49:WI58"/>
    <mergeCell ref="XN49:XN58"/>
    <mergeCell ref="XO49:XO58"/>
    <mergeCell ref="XP49:XP58"/>
    <mergeCell ref="XQ49:XQ58"/>
    <mergeCell ref="XR49:XR58"/>
    <mergeCell ref="XI49:XI58"/>
    <mergeCell ref="XJ49:XJ58"/>
    <mergeCell ref="XK49:XK58"/>
    <mergeCell ref="XL49:XL58"/>
    <mergeCell ref="XM49:XM58"/>
    <mergeCell ref="XD49:XD58"/>
    <mergeCell ref="XE49:XE58"/>
    <mergeCell ref="XF49:XF58"/>
    <mergeCell ref="XG49:XG58"/>
    <mergeCell ref="XH49:XH58"/>
    <mergeCell ref="WY49:WY58"/>
    <mergeCell ref="WZ49:WZ58"/>
    <mergeCell ref="XA49:XA58"/>
    <mergeCell ref="XB49:XB58"/>
    <mergeCell ref="XC49:XC58"/>
    <mergeCell ref="YH49:YH58"/>
    <mergeCell ref="YI49:YI58"/>
    <mergeCell ref="YJ49:YJ58"/>
    <mergeCell ref="YK49:YK58"/>
    <mergeCell ref="YL49:YL58"/>
    <mergeCell ref="YC49:YC58"/>
    <mergeCell ref="YD49:YD58"/>
    <mergeCell ref="YE49:YE58"/>
    <mergeCell ref="YF49:YF58"/>
    <mergeCell ref="YG49:YG58"/>
    <mergeCell ref="XX49:XX58"/>
    <mergeCell ref="XY49:XY58"/>
    <mergeCell ref="XZ49:XZ58"/>
    <mergeCell ref="YA49:YA58"/>
    <mergeCell ref="YB49:YB58"/>
    <mergeCell ref="XS49:XS58"/>
    <mergeCell ref="XT49:XT58"/>
    <mergeCell ref="XU49:XU58"/>
    <mergeCell ref="XV49:XV58"/>
    <mergeCell ref="XW49:XW58"/>
    <mergeCell ref="ZB49:ZB58"/>
    <mergeCell ref="ZC49:ZC58"/>
    <mergeCell ref="ZD49:ZD58"/>
    <mergeCell ref="ZE49:ZE58"/>
    <mergeCell ref="ZF49:ZF58"/>
    <mergeCell ref="YW49:YW58"/>
    <mergeCell ref="YX49:YX58"/>
    <mergeCell ref="YY49:YY58"/>
    <mergeCell ref="YZ49:YZ58"/>
    <mergeCell ref="ZA49:ZA58"/>
    <mergeCell ref="YR49:YR58"/>
    <mergeCell ref="YS49:YS58"/>
    <mergeCell ref="YT49:YT58"/>
    <mergeCell ref="YU49:YU58"/>
    <mergeCell ref="YV49:YV58"/>
    <mergeCell ref="YM49:YM58"/>
    <mergeCell ref="YN49:YN58"/>
    <mergeCell ref="YO49:YO58"/>
    <mergeCell ref="YP49:YP58"/>
    <mergeCell ref="YQ49:YQ58"/>
    <mergeCell ref="ZV49:ZV58"/>
    <mergeCell ref="ZW49:ZW58"/>
    <mergeCell ref="ZX49:ZX58"/>
    <mergeCell ref="ZY49:ZY58"/>
    <mergeCell ref="ZZ49:ZZ58"/>
    <mergeCell ref="ZQ49:ZQ58"/>
    <mergeCell ref="ZR49:ZR58"/>
    <mergeCell ref="ZS49:ZS58"/>
    <mergeCell ref="ZT49:ZT58"/>
    <mergeCell ref="ZU49:ZU58"/>
    <mergeCell ref="ZL49:ZL58"/>
    <mergeCell ref="ZM49:ZM58"/>
    <mergeCell ref="ZN49:ZN58"/>
    <mergeCell ref="ZO49:ZO58"/>
    <mergeCell ref="ZP49:ZP58"/>
    <mergeCell ref="ZG49:ZG58"/>
    <mergeCell ref="ZH49:ZH58"/>
    <mergeCell ref="ZI49:ZI58"/>
    <mergeCell ref="ZJ49:ZJ58"/>
    <mergeCell ref="ZK49:ZK58"/>
    <mergeCell ref="AAP49:AAP58"/>
    <mergeCell ref="AAQ49:AAQ58"/>
    <mergeCell ref="AAR49:AAR58"/>
    <mergeCell ref="AAS49:AAS58"/>
    <mergeCell ref="AAT49:AAT58"/>
    <mergeCell ref="AAK49:AAK58"/>
    <mergeCell ref="AAL49:AAL58"/>
    <mergeCell ref="AAM49:AAM58"/>
    <mergeCell ref="AAN49:AAN58"/>
    <mergeCell ref="AAO49:AAO58"/>
    <mergeCell ref="AAF49:AAF58"/>
    <mergeCell ref="AAG49:AAG58"/>
    <mergeCell ref="AAH49:AAH58"/>
    <mergeCell ref="AAI49:AAI58"/>
    <mergeCell ref="AAJ49:AAJ58"/>
    <mergeCell ref="AAA49:AAA58"/>
    <mergeCell ref="AAB49:AAB58"/>
    <mergeCell ref="AAC49:AAC58"/>
    <mergeCell ref="AAD49:AAD58"/>
    <mergeCell ref="AAE49:AAE58"/>
    <mergeCell ref="ABJ49:ABJ58"/>
    <mergeCell ref="ABK49:ABK58"/>
    <mergeCell ref="ABL49:ABL58"/>
    <mergeCell ref="ABM49:ABM58"/>
    <mergeCell ref="ABN49:ABN58"/>
    <mergeCell ref="ABE49:ABE58"/>
    <mergeCell ref="ABF49:ABF58"/>
    <mergeCell ref="ABG49:ABG58"/>
    <mergeCell ref="ABH49:ABH58"/>
    <mergeCell ref="ABI49:ABI58"/>
    <mergeCell ref="AAZ49:AAZ58"/>
    <mergeCell ref="ABA49:ABA58"/>
    <mergeCell ref="ABB49:ABB58"/>
    <mergeCell ref="ABC49:ABC58"/>
    <mergeCell ref="ABD49:ABD58"/>
    <mergeCell ref="AAU49:AAU58"/>
    <mergeCell ref="AAV49:AAV58"/>
    <mergeCell ref="AAW49:AAW58"/>
    <mergeCell ref="AAX49:AAX58"/>
    <mergeCell ref="AAY49:AAY58"/>
    <mergeCell ref="ACD49:ACD58"/>
    <mergeCell ref="ACE49:ACE58"/>
    <mergeCell ref="ACF49:ACF58"/>
    <mergeCell ref="ACG49:ACG58"/>
    <mergeCell ref="ACH49:ACH58"/>
    <mergeCell ref="ABY49:ABY58"/>
    <mergeCell ref="ABZ49:ABZ58"/>
    <mergeCell ref="ACA49:ACA58"/>
    <mergeCell ref="ACB49:ACB58"/>
    <mergeCell ref="ACC49:ACC58"/>
    <mergeCell ref="ABT49:ABT58"/>
    <mergeCell ref="ABU49:ABU58"/>
    <mergeCell ref="ABV49:ABV58"/>
    <mergeCell ref="ABW49:ABW58"/>
    <mergeCell ref="ABX49:ABX58"/>
    <mergeCell ref="ABO49:ABO58"/>
    <mergeCell ref="ABP49:ABP58"/>
    <mergeCell ref="ABQ49:ABQ58"/>
    <mergeCell ref="ABR49:ABR58"/>
    <mergeCell ref="ABS49:ABS58"/>
    <mergeCell ref="ACX49:ACX58"/>
    <mergeCell ref="ACY49:ACY58"/>
    <mergeCell ref="ACZ49:ACZ58"/>
    <mergeCell ref="ADA49:ADA58"/>
    <mergeCell ref="ADB49:ADB58"/>
    <mergeCell ref="ACS49:ACS58"/>
    <mergeCell ref="ACT49:ACT58"/>
    <mergeCell ref="ACU49:ACU58"/>
    <mergeCell ref="ACV49:ACV58"/>
    <mergeCell ref="ACW49:ACW58"/>
    <mergeCell ref="ACN49:ACN58"/>
    <mergeCell ref="ACO49:ACO58"/>
    <mergeCell ref="ACP49:ACP58"/>
    <mergeCell ref="ACQ49:ACQ58"/>
    <mergeCell ref="ACR49:ACR58"/>
    <mergeCell ref="ACI49:ACI58"/>
    <mergeCell ref="ACJ49:ACJ58"/>
    <mergeCell ref="ACK49:ACK58"/>
    <mergeCell ref="ACL49:ACL58"/>
    <mergeCell ref="ACM49:ACM58"/>
    <mergeCell ref="ADR49:ADR58"/>
    <mergeCell ref="ADS49:ADS58"/>
    <mergeCell ref="ADT49:ADT58"/>
    <mergeCell ref="ADU49:ADU58"/>
    <mergeCell ref="ADV49:ADV58"/>
    <mergeCell ref="ADM49:ADM58"/>
    <mergeCell ref="ADN49:ADN58"/>
    <mergeCell ref="ADO49:ADO58"/>
    <mergeCell ref="ADP49:ADP58"/>
    <mergeCell ref="ADQ49:ADQ58"/>
    <mergeCell ref="ADH49:ADH58"/>
    <mergeCell ref="ADI49:ADI58"/>
    <mergeCell ref="ADJ49:ADJ58"/>
    <mergeCell ref="ADK49:ADK58"/>
    <mergeCell ref="ADL49:ADL58"/>
    <mergeCell ref="ADC49:ADC58"/>
    <mergeCell ref="ADD49:ADD58"/>
    <mergeCell ref="ADE49:ADE58"/>
    <mergeCell ref="ADF49:ADF58"/>
    <mergeCell ref="ADG49:ADG58"/>
    <mergeCell ref="AEL49:AEL58"/>
    <mergeCell ref="AEM49:AEM58"/>
    <mergeCell ref="AEN49:AEN58"/>
    <mergeCell ref="AEO49:AEO58"/>
    <mergeCell ref="AEP49:AEP58"/>
    <mergeCell ref="AEG49:AEG58"/>
    <mergeCell ref="AEH49:AEH58"/>
    <mergeCell ref="AEI49:AEI58"/>
    <mergeCell ref="AEJ49:AEJ58"/>
    <mergeCell ref="AEK49:AEK58"/>
    <mergeCell ref="AEB49:AEB58"/>
    <mergeCell ref="AEC49:AEC58"/>
    <mergeCell ref="AED49:AED58"/>
    <mergeCell ref="AEE49:AEE58"/>
    <mergeCell ref="AEF49:AEF58"/>
    <mergeCell ref="ADW49:ADW58"/>
    <mergeCell ref="ADX49:ADX58"/>
    <mergeCell ref="ADY49:ADY58"/>
    <mergeCell ref="ADZ49:ADZ58"/>
    <mergeCell ref="AEA49:AEA58"/>
    <mergeCell ref="AFF49:AFF58"/>
    <mergeCell ref="AFG49:AFG58"/>
    <mergeCell ref="AFH49:AFH58"/>
    <mergeCell ref="AFI49:AFI58"/>
    <mergeCell ref="AFJ49:AFJ58"/>
    <mergeCell ref="AFA49:AFA58"/>
    <mergeCell ref="AFB49:AFB58"/>
    <mergeCell ref="AFC49:AFC58"/>
    <mergeCell ref="AFD49:AFD58"/>
    <mergeCell ref="AFE49:AFE58"/>
    <mergeCell ref="AEV49:AEV58"/>
    <mergeCell ref="AEW49:AEW58"/>
    <mergeCell ref="AEX49:AEX58"/>
    <mergeCell ref="AEY49:AEY58"/>
    <mergeCell ref="AEZ49:AEZ58"/>
    <mergeCell ref="AEQ49:AEQ58"/>
    <mergeCell ref="AER49:AER58"/>
    <mergeCell ref="AES49:AES58"/>
    <mergeCell ref="AET49:AET58"/>
    <mergeCell ref="AEU49:AEU58"/>
    <mergeCell ref="AFZ49:AFZ58"/>
    <mergeCell ref="AGA49:AGA58"/>
    <mergeCell ref="AGB49:AGB58"/>
    <mergeCell ref="AGC49:AGC58"/>
    <mergeCell ref="AGD49:AGD58"/>
    <mergeCell ref="AFU49:AFU58"/>
    <mergeCell ref="AFV49:AFV58"/>
    <mergeCell ref="AFW49:AFW58"/>
    <mergeCell ref="AFX49:AFX58"/>
    <mergeCell ref="AFY49:AFY58"/>
    <mergeCell ref="AFP49:AFP58"/>
    <mergeCell ref="AFQ49:AFQ58"/>
    <mergeCell ref="AFR49:AFR58"/>
    <mergeCell ref="AFS49:AFS58"/>
    <mergeCell ref="AFT49:AFT58"/>
    <mergeCell ref="AFK49:AFK58"/>
    <mergeCell ref="AFL49:AFL58"/>
    <mergeCell ref="AFM49:AFM58"/>
    <mergeCell ref="AFN49:AFN58"/>
    <mergeCell ref="AFO49:AFO58"/>
    <mergeCell ref="AGT49:AGT58"/>
    <mergeCell ref="AGU49:AGU58"/>
    <mergeCell ref="AGV49:AGV58"/>
    <mergeCell ref="AGW49:AGW58"/>
    <mergeCell ref="AGX49:AGX58"/>
    <mergeCell ref="AGO49:AGO58"/>
    <mergeCell ref="AGP49:AGP58"/>
    <mergeCell ref="AGQ49:AGQ58"/>
    <mergeCell ref="AGR49:AGR58"/>
    <mergeCell ref="AGS49:AGS58"/>
    <mergeCell ref="AGJ49:AGJ58"/>
    <mergeCell ref="AGK49:AGK58"/>
    <mergeCell ref="AGL49:AGL58"/>
    <mergeCell ref="AGM49:AGM58"/>
    <mergeCell ref="AGN49:AGN58"/>
    <mergeCell ref="AGE49:AGE58"/>
    <mergeCell ref="AGF49:AGF58"/>
    <mergeCell ref="AGG49:AGG58"/>
    <mergeCell ref="AGH49:AGH58"/>
    <mergeCell ref="AGI49:AGI58"/>
    <mergeCell ref="AHN49:AHN58"/>
    <mergeCell ref="AHO49:AHO58"/>
    <mergeCell ref="AHP49:AHP58"/>
    <mergeCell ref="AHQ49:AHQ58"/>
    <mergeCell ref="AHR49:AHR58"/>
    <mergeCell ref="AHI49:AHI58"/>
    <mergeCell ref="AHJ49:AHJ58"/>
    <mergeCell ref="AHK49:AHK58"/>
    <mergeCell ref="AHL49:AHL58"/>
    <mergeCell ref="AHM49:AHM58"/>
    <mergeCell ref="AHD49:AHD58"/>
    <mergeCell ref="AHE49:AHE58"/>
    <mergeCell ref="AHF49:AHF58"/>
    <mergeCell ref="AHG49:AHG58"/>
    <mergeCell ref="AHH49:AHH58"/>
    <mergeCell ref="AGY49:AGY58"/>
    <mergeCell ref="AGZ49:AGZ58"/>
    <mergeCell ref="AHA49:AHA58"/>
    <mergeCell ref="AHB49:AHB58"/>
    <mergeCell ref="AHC49:AHC58"/>
    <mergeCell ref="AIH49:AIH58"/>
    <mergeCell ref="AII49:AII58"/>
    <mergeCell ref="AIJ49:AIJ58"/>
    <mergeCell ref="AIK49:AIK58"/>
    <mergeCell ref="AIL49:AIL58"/>
    <mergeCell ref="AIC49:AIC58"/>
    <mergeCell ref="AID49:AID58"/>
    <mergeCell ref="AIE49:AIE58"/>
    <mergeCell ref="AIF49:AIF58"/>
    <mergeCell ref="AIG49:AIG58"/>
    <mergeCell ref="AHX49:AHX58"/>
    <mergeCell ref="AHY49:AHY58"/>
    <mergeCell ref="AHZ49:AHZ58"/>
    <mergeCell ref="AIA49:AIA58"/>
    <mergeCell ref="AIB49:AIB58"/>
    <mergeCell ref="AHS49:AHS58"/>
    <mergeCell ref="AHT49:AHT58"/>
    <mergeCell ref="AHU49:AHU58"/>
    <mergeCell ref="AHV49:AHV58"/>
    <mergeCell ref="AHW49:AHW58"/>
    <mergeCell ref="AJB49:AJB58"/>
    <mergeCell ref="AJC49:AJC58"/>
    <mergeCell ref="AJD49:AJD58"/>
    <mergeCell ref="AJE49:AJE58"/>
    <mergeCell ref="AJF49:AJF58"/>
    <mergeCell ref="AIW49:AIW58"/>
    <mergeCell ref="AIX49:AIX58"/>
    <mergeCell ref="AIY49:AIY58"/>
    <mergeCell ref="AIZ49:AIZ58"/>
    <mergeCell ref="AJA49:AJA58"/>
    <mergeCell ref="AIR49:AIR58"/>
    <mergeCell ref="AIS49:AIS58"/>
    <mergeCell ref="AIT49:AIT58"/>
    <mergeCell ref="AIU49:AIU58"/>
    <mergeCell ref="AIV49:AIV58"/>
    <mergeCell ref="AIM49:AIM58"/>
    <mergeCell ref="AIN49:AIN58"/>
    <mergeCell ref="AIO49:AIO58"/>
    <mergeCell ref="AIP49:AIP58"/>
    <mergeCell ref="AIQ49:AIQ58"/>
    <mergeCell ref="AJV49:AJV58"/>
    <mergeCell ref="AJW49:AJW58"/>
    <mergeCell ref="AJX49:AJX58"/>
    <mergeCell ref="AJY49:AJY58"/>
    <mergeCell ref="AJZ49:AJZ58"/>
    <mergeCell ref="AJQ49:AJQ58"/>
    <mergeCell ref="AJR49:AJR58"/>
    <mergeCell ref="AJS49:AJS58"/>
    <mergeCell ref="AJT49:AJT58"/>
    <mergeCell ref="AJU49:AJU58"/>
    <mergeCell ref="AJL49:AJL58"/>
    <mergeCell ref="AJM49:AJM58"/>
    <mergeCell ref="AJN49:AJN58"/>
    <mergeCell ref="AJO49:AJO58"/>
    <mergeCell ref="AJP49:AJP58"/>
    <mergeCell ref="AJG49:AJG58"/>
    <mergeCell ref="AJH49:AJH58"/>
    <mergeCell ref="AJI49:AJI58"/>
    <mergeCell ref="AJJ49:AJJ58"/>
    <mergeCell ref="AJK49:AJK58"/>
    <mergeCell ref="AKP49:AKP58"/>
    <mergeCell ref="AKQ49:AKQ58"/>
    <mergeCell ref="AKR49:AKR58"/>
    <mergeCell ref="AKS49:AKS58"/>
    <mergeCell ref="AKT49:AKT58"/>
    <mergeCell ref="AKK49:AKK58"/>
    <mergeCell ref="AKL49:AKL58"/>
    <mergeCell ref="AKM49:AKM58"/>
    <mergeCell ref="AKN49:AKN58"/>
    <mergeCell ref="AKO49:AKO58"/>
    <mergeCell ref="AKF49:AKF58"/>
    <mergeCell ref="AKG49:AKG58"/>
    <mergeCell ref="AKH49:AKH58"/>
    <mergeCell ref="AKI49:AKI58"/>
    <mergeCell ref="AKJ49:AKJ58"/>
    <mergeCell ref="AKA49:AKA58"/>
    <mergeCell ref="AKB49:AKB58"/>
    <mergeCell ref="AKC49:AKC58"/>
    <mergeCell ref="AKD49:AKD58"/>
    <mergeCell ref="AKE49:AKE58"/>
    <mergeCell ref="ALJ49:ALJ58"/>
    <mergeCell ref="ALK49:ALK58"/>
    <mergeCell ref="ALL49:ALL58"/>
    <mergeCell ref="ALM49:ALM58"/>
    <mergeCell ref="ALN49:ALN58"/>
    <mergeCell ref="ALE49:ALE58"/>
    <mergeCell ref="ALF49:ALF58"/>
    <mergeCell ref="ALG49:ALG58"/>
    <mergeCell ref="ALH49:ALH58"/>
    <mergeCell ref="ALI49:ALI58"/>
    <mergeCell ref="AKZ49:AKZ58"/>
    <mergeCell ref="ALA49:ALA58"/>
    <mergeCell ref="ALB49:ALB58"/>
    <mergeCell ref="ALC49:ALC58"/>
    <mergeCell ref="ALD49:ALD58"/>
    <mergeCell ref="AKU49:AKU58"/>
    <mergeCell ref="AKV49:AKV58"/>
    <mergeCell ref="AKW49:AKW58"/>
    <mergeCell ref="AKX49:AKX58"/>
    <mergeCell ref="AKY49:AKY58"/>
    <mergeCell ref="AMD49:AMD58"/>
    <mergeCell ref="AME49:AME58"/>
    <mergeCell ref="AMF49:AMF58"/>
    <mergeCell ref="AMG49:AMG58"/>
    <mergeCell ref="AMH49:AMH58"/>
    <mergeCell ref="ALY49:ALY58"/>
    <mergeCell ref="ALZ49:ALZ58"/>
    <mergeCell ref="AMA49:AMA58"/>
    <mergeCell ref="AMB49:AMB58"/>
    <mergeCell ref="AMC49:AMC58"/>
    <mergeCell ref="ALT49:ALT58"/>
    <mergeCell ref="ALU49:ALU58"/>
    <mergeCell ref="ALV49:ALV58"/>
    <mergeCell ref="ALW49:ALW58"/>
    <mergeCell ref="ALX49:ALX58"/>
    <mergeCell ref="ALO49:ALO58"/>
    <mergeCell ref="ALP49:ALP58"/>
    <mergeCell ref="ALQ49:ALQ58"/>
    <mergeCell ref="ALR49:ALR58"/>
    <mergeCell ref="ALS49:ALS58"/>
    <mergeCell ref="AMX49:AMX58"/>
    <mergeCell ref="AMY49:AMY58"/>
    <mergeCell ref="AMZ49:AMZ58"/>
    <mergeCell ref="ANA49:ANA58"/>
    <mergeCell ref="ANB49:ANB58"/>
    <mergeCell ref="AMS49:AMS58"/>
    <mergeCell ref="AMT49:AMT58"/>
    <mergeCell ref="AMU49:AMU58"/>
    <mergeCell ref="AMV49:AMV58"/>
    <mergeCell ref="AMW49:AMW58"/>
    <mergeCell ref="AMN49:AMN58"/>
    <mergeCell ref="AMO49:AMO58"/>
    <mergeCell ref="AMP49:AMP58"/>
    <mergeCell ref="AMQ49:AMQ58"/>
    <mergeCell ref="AMR49:AMR58"/>
    <mergeCell ref="AMI49:AMI58"/>
    <mergeCell ref="AMJ49:AMJ58"/>
    <mergeCell ref="AMK49:AMK58"/>
    <mergeCell ref="AML49:AML58"/>
    <mergeCell ref="AMM49:AMM58"/>
    <mergeCell ref="ANR49:ANR58"/>
    <mergeCell ref="ANS49:ANS58"/>
    <mergeCell ref="ANT49:ANT58"/>
    <mergeCell ref="ANU49:ANU58"/>
    <mergeCell ref="ANV49:ANV58"/>
    <mergeCell ref="ANM49:ANM58"/>
    <mergeCell ref="ANN49:ANN58"/>
    <mergeCell ref="ANO49:ANO58"/>
    <mergeCell ref="ANP49:ANP58"/>
    <mergeCell ref="ANQ49:ANQ58"/>
    <mergeCell ref="ANH49:ANH58"/>
    <mergeCell ref="ANI49:ANI58"/>
    <mergeCell ref="ANJ49:ANJ58"/>
    <mergeCell ref="ANK49:ANK58"/>
    <mergeCell ref="ANL49:ANL58"/>
    <mergeCell ref="ANC49:ANC58"/>
    <mergeCell ref="AND49:AND58"/>
    <mergeCell ref="ANE49:ANE58"/>
    <mergeCell ref="ANF49:ANF58"/>
    <mergeCell ref="ANG49:ANG58"/>
    <mergeCell ref="AOL49:AOL58"/>
    <mergeCell ref="AOM49:AOM58"/>
    <mergeCell ref="AON49:AON58"/>
    <mergeCell ref="AOO49:AOO58"/>
    <mergeCell ref="AOP49:AOP58"/>
    <mergeCell ref="AOG49:AOG58"/>
    <mergeCell ref="AOH49:AOH58"/>
    <mergeCell ref="AOI49:AOI58"/>
    <mergeCell ref="AOJ49:AOJ58"/>
    <mergeCell ref="AOK49:AOK58"/>
    <mergeCell ref="AOB49:AOB58"/>
    <mergeCell ref="AOC49:AOC58"/>
    <mergeCell ref="AOD49:AOD58"/>
    <mergeCell ref="AOE49:AOE58"/>
    <mergeCell ref="AOF49:AOF58"/>
    <mergeCell ref="ANW49:ANW58"/>
    <mergeCell ref="ANX49:ANX58"/>
    <mergeCell ref="ANY49:ANY58"/>
    <mergeCell ref="ANZ49:ANZ58"/>
    <mergeCell ref="AOA49:AOA58"/>
    <mergeCell ref="APF49:APF58"/>
    <mergeCell ref="APG49:APG58"/>
    <mergeCell ref="APH49:APH58"/>
    <mergeCell ref="API49:API58"/>
    <mergeCell ref="APJ49:APJ58"/>
    <mergeCell ref="APA49:APA58"/>
    <mergeCell ref="APB49:APB58"/>
    <mergeCell ref="APC49:APC58"/>
    <mergeCell ref="APD49:APD58"/>
    <mergeCell ref="APE49:APE58"/>
    <mergeCell ref="AOV49:AOV58"/>
    <mergeCell ref="AOW49:AOW58"/>
    <mergeCell ref="AOX49:AOX58"/>
    <mergeCell ref="AOY49:AOY58"/>
    <mergeCell ref="AOZ49:AOZ58"/>
    <mergeCell ref="AOQ49:AOQ58"/>
    <mergeCell ref="AOR49:AOR58"/>
    <mergeCell ref="AOS49:AOS58"/>
    <mergeCell ref="AOT49:AOT58"/>
    <mergeCell ref="AOU49:AOU58"/>
    <mergeCell ref="APZ49:APZ58"/>
    <mergeCell ref="AQA49:AQA58"/>
    <mergeCell ref="AQB49:AQB58"/>
    <mergeCell ref="AQC49:AQC58"/>
    <mergeCell ref="AQD49:AQD58"/>
    <mergeCell ref="APU49:APU58"/>
    <mergeCell ref="APV49:APV58"/>
    <mergeCell ref="APW49:APW58"/>
    <mergeCell ref="APX49:APX58"/>
    <mergeCell ref="APY49:APY58"/>
    <mergeCell ref="APP49:APP58"/>
    <mergeCell ref="APQ49:APQ58"/>
    <mergeCell ref="APR49:APR58"/>
    <mergeCell ref="APS49:APS58"/>
    <mergeCell ref="APT49:APT58"/>
    <mergeCell ref="APK49:APK58"/>
    <mergeCell ref="APL49:APL58"/>
    <mergeCell ref="APM49:APM58"/>
    <mergeCell ref="APN49:APN58"/>
    <mergeCell ref="APO49:APO58"/>
    <mergeCell ref="AQT49:AQT58"/>
    <mergeCell ref="AQU49:AQU58"/>
    <mergeCell ref="AQV49:AQV58"/>
    <mergeCell ref="AQW49:AQW58"/>
    <mergeCell ref="AQX49:AQX58"/>
    <mergeCell ref="AQO49:AQO58"/>
    <mergeCell ref="AQP49:AQP58"/>
    <mergeCell ref="AQQ49:AQQ58"/>
    <mergeCell ref="AQR49:AQR58"/>
    <mergeCell ref="AQS49:AQS58"/>
    <mergeCell ref="AQJ49:AQJ58"/>
    <mergeCell ref="AQK49:AQK58"/>
    <mergeCell ref="AQL49:AQL58"/>
    <mergeCell ref="AQM49:AQM58"/>
    <mergeCell ref="AQN49:AQN58"/>
    <mergeCell ref="AQE49:AQE58"/>
    <mergeCell ref="AQF49:AQF58"/>
    <mergeCell ref="AQG49:AQG58"/>
    <mergeCell ref="AQH49:AQH58"/>
    <mergeCell ref="AQI49:AQI58"/>
    <mergeCell ref="ARN49:ARN58"/>
    <mergeCell ref="ARO49:ARO58"/>
    <mergeCell ref="ARP49:ARP58"/>
    <mergeCell ref="ARQ49:ARQ58"/>
    <mergeCell ref="ARR49:ARR58"/>
    <mergeCell ref="ARI49:ARI58"/>
    <mergeCell ref="ARJ49:ARJ58"/>
    <mergeCell ref="ARK49:ARK58"/>
    <mergeCell ref="ARL49:ARL58"/>
    <mergeCell ref="ARM49:ARM58"/>
    <mergeCell ref="ARD49:ARD58"/>
    <mergeCell ref="ARE49:ARE58"/>
    <mergeCell ref="ARF49:ARF58"/>
    <mergeCell ref="ARG49:ARG58"/>
    <mergeCell ref="ARH49:ARH58"/>
    <mergeCell ref="AQY49:AQY58"/>
    <mergeCell ref="AQZ49:AQZ58"/>
    <mergeCell ref="ARA49:ARA58"/>
    <mergeCell ref="ARB49:ARB58"/>
    <mergeCell ref="ARC49:ARC58"/>
    <mergeCell ref="ASH49:ASH58"/>
    <mergeCell ref="ASI49:ASI58"/>
    <mergeCell ref="ASJ49:ASJ58"/>
    <mergeCell ref="ASK49:ASK58"/>
    <mergeCell ref="ASL49:ASL58"/>
    <mergeCell ref="ASC49:ASC58"/>
    <mergeCell ref="ASD49:ASD58"/>
    <mergeCell ref="ASE49:ASE58"/>
    <mergeCell ref="ASF49:ASF58"/>
    <mergeCell ref="ASG49:ASG58"/>
    <mergeCell ref="ARX49:ARX58"/>
    <mergeCell ref="ARY49:ARY58"/>
    <mergeCell ref="ARZ49:ARZ58"/>
    <mergeCell ref="ASA49:ASA58"/>
    <mergeCell ref="ASB49:ASB58"/>
    <mergeCell ref="ARS49:ARS58"/>
    <mergeCell ref="ART49:ART58"/>
    <mergeCell ref="ARU49:ARU58"/>
    <mergeCell ref="ARV49:ARV58"/>
    <mergeCell ref="ARW49:ARW58"/>
    <mergeCell ref="ATB49:ATB58"/>
    <mergeCell ref="ATC49:ATC58"/>
    <mergeCell ref="ATD49:ATD58"/>
    <mergeCell ref="ATE49:ATE58"/>
    <mergeCell ref="ATF49:ATF58"/>
    <mergeCell ref="ASW49:ASW58"/>
    <mergeCell ref="ASX49:ASX58"/>
    <mergeCell ref="ASY49:ASY58"/>
    <mergeCell ref="ASZ49:ASZ58"/>
    <mergeCell ref="ATA49:ATA58"/>
    <mergeCell ref="ASR49:ASR58"/>
    <mergeCell ref="ASS49:ASS58"/>
    <mergeCell ref="AST49:AST58"/>
    <mergeCell ref="ASU49:ASU58"/>
    <mergeCell ref="ASV49:ASV58"/>
    <mergeCell ref="ASM49:ASM58"/>
    <mergeCell ref="ASN49:ASN58"/>
    <mergeCell ref="ASO49:ASO58"/>
    <mergeCell ref="ASP49:ASP58"/>
    <mergeCell ref="ASQ49:ASQ58"/>
    <mergeCell ref="ATV49:ATV58"/>
    <mergeCell ref="ATW49:ATW58"/>
    <mergeCell ref="ATX49:ATX58"/>
    <mergeCell ref="ATY49:ATY58"/>
    <mergeCell ref="ATZ49:ATZ58"/>
    <mergeCell ref="ATQ49:ATQ58"/>
    <mergeCell ref="ATR49:ATR58"/>
    <mergeCell ref="ATS49:ATS58"/>
    <mergeCell ref="ATT49:ATT58"/>
    <mergeCell ref="ATU49:ATU58"/>
    <mergeCell ref="ATL49:ATL58"/>
    <mergeCell ref="ATM49:ATM58"/>
    <mergeCell ref="ATN49:ATN58"/>
    <mergeCell ref="ATO49:ATO58"/>
    <mergeCell ref="ATP49:ATP58"/>
    <mergeCell ref="ATG49:ATG58"/>
    <mergeCell ref="ATH49:ATH58"/>
    <mergeCell ref="ATI49:ATI58"/>
    <mergeCell ref="ATJ49:ATJ58"/>
    <mergeCell ref="ATK49:ATK58"/>
    <mergeCell ref="AUP49:AUP58"/>
    <mergeCell ref="AUQ49:AUQ58"/>
    <mergeCell ref="AUR49:AUR58"/>
    <mergeCell ref="AUS49:AUS58"/>
    <mergeCell ref="AUT49:AUT58"/>
    <mergeCell ref="AUK49:AUK58"/>
    <mergeCell ref="AUL49:AUL58"/>
    <mergeCell ref="AUM49:AUM58"/>
    <mergeCell ref="AUN49:AUN58"/>
    <mergeCell ref="AUO49:AUO58"/>
    <mergeCell ref="AUF49:AUF58"/>
    <mergeCell ref="AUG49:AUG58"/>
    <mergeCell ref="AUH49:AUH58"/>
    <mergeCell ref="AUI49:AUI58"/>
    <mergeCell ref="AUJ49:AUJ58"/>
    <mergeCell ref="AUA49:AUA58"/>
    <mergeCell ref="AUB49:AUB58"/>
    <mergeCell ref="AUC49:AUC58"/>
    <mergeCell ref="AUD49:AUD58"/>
    <mergeCell ref="AUE49:AUE58"/>
    <mergeCell ref="AVJ49:AVJ58"/>
    <mergeCell ref="AVK49:AVK58"/>
    <mergeCell ref="AVL49:AVL58"/>
    <mergeCell ref="AVM49:AVM58"/>
    <mergeCell ref="AVN49:AVN58"/>
    <mergeCell ref="AVE49:AVE58"/>
    <mergeCell ref="AVF49:AVF58"/>
    <mergeCell ref="AVG49:AVG58"/>
    <mergeCell ref="AVH49:AVH58"/>
    <mergeCell ref="AVI49:AVI58"/>
    <mergeCell ref="AUZ49:AUZ58"/>
    <mergeCell ref="AVA49:AVA58"/>
    <mergeCell ref="AVB49:AVB58"/>
    <mergeCell ref="AVC49:AVC58"/>
    <mergeCell ref="AVD49:AVD58"/>
    <mergeCell ref="AUU49:AUU58"/>
    <mergeCell ref="AUV49:AUV58"/>
    <mergeCell ref="AUW49:AUW58"/>
    <mergeCell ref="AUX49:AUX58"/>
    <mergeCell ref="AUY49:AUY58"/>
    <mergeCell ref="AWD49:AWD58"/>
    <mergeCell ref="AWE49:AWE58"/>
    <mergeCell ref="AWF49:AWF58"/>
    <mergeCell ref="AWG49:AWG58"/>
    <mergeCell ref="AWH49:AWH58"/>
    <mergeCell ref="AVY49:AVY58"/>
    <mergeCell ref="AVZ49:AVZ58"/>
    <mergeCell ref="AWA49:AWA58"/>
    <mergeCell ref="AWB49:AWB58"/>
    <mergeCell ref="AWC49:AWC58"/>
    <mergeCell ref="AVT49:AVT58"/>
    <mergeCell ref="AVU49:AVU58"/>
    <mergeCell ref="AVV49:AVV58"/>
    <mergeCell ref="AVW49:AVW58"/>
    <mergeCell ref="AVX49:AVX58"/>
    <mergeCell ref="AVO49:AVO58"/>
    <mergeCell ref="AVP49:AVP58"/>
    <mergeCell ref="AVQ49:AVQ58"/>
    <mergeCell ref="AVR49:AVR58"/>
    <mergeCell ref="AVS49:AVS58"/>
    <mergeCell ref="AWX49:AWX58"/>
    <mergeCell ref="AWY49:AWY58"/>
    <mergeCell ref="AWZ49:AWZ58"/>
    <mergeCell ref="AXA49:AXA58"/>
    <mergeCell ref="AXB49:AXB58"/>
    <mergeCell ref="AWS49:AWS58"/>
    <mergeCell ref="AWT49:AWT58"/>
    <mergeCell ref="AWU49:AWU58"/>
    <mergeCell ref="AWV49:AWV58"/>
    <mergeCell ref="AWW49:AWW58"/>
    <mergeCell ref="AWN49:AWN58"/>
    <mergeCell ref="AWO49:AWO58"/>
    <mergeCell ref="AWP49:AWP58"/>
    <mergeCell ref="AWQ49:AWQ58"/>
    <mergeCell ref="AWR49:AWR58"/>
    <mergeCell ref="AWI49:AWI58"/>
    <mergeCell ref="AWJ49:AWJ58"/>
    <mergeCell ref="AWK49:AWK58"/>
    <mergeCell ref="AWL49:AWL58"/>
    <mergeCell ref="AWM49:AWM58"/>
    <mergeCell ref="AXR49:AXR58"/>
    <mergeCell ref="AXS49:AXS58"/>
    <mergeCell ref="AXT49:AXT58"/>
    <mergeCell ref="AXU49:AXU58"/>
    <mergeCell ref="AXV49:AXV58"/>
    <mergeCell ref="AXM49:AXM58"/>
    <mergeCell ref="AXN49:AXN58"/>
    <mergeCell ref="AXO49:AXO58"/>
    <mergeCell ref="AXP49:AXP58"/>
    <mergeCell ref="AXQ49:AXQ58"/>
    <mergeCell ref="AXH49:AXH58"/>
    <mergeCell ref="AXI49:AXI58"/>
    <mergeCell ref="AXJ49:AXJ58"/>
    <mergeCell ref="AXK49:AXK58"/>
    <mergeCell ref="AXL49:AXL58"/>
    <mergeCell ref="AXC49:AXC58"/>
    <mergeCell ref="AXD49:AXD58"/>
    <mergeCell ref="AXE49:AXE58"/>
    <mergeCell ref="AXF49:AXF58"/>
    <mergeCell ref="AXG49:AXG58"/>
    <mergeCell ref="AYL49:AYL58"/>
    <mergeCell ref="AYM49:AYM58"/>
    <mergeCell ref="AYN49:AYN58"/>
    <mergeCell ref="AYO49:AYO58"/>
    <mergeCell ref="AYP49:AYP58"/>
    <mergeCell ref="AYG49:AYG58"/>
    <mergeCell ref="AYH49:AYH58"/>
    <mergeCell ref="AYI49:AYI58"/>
    <mergeCell ref="AYJ49:AYJ58"/>
    <mergeCell ref="AYK49:AYK58"/>
    <mergeCell ref="AYB49:AYB58"/>
    <mergeCell ref="AYC49:AYC58"/>
    <mergeCell ref="AYD49:AYD58"/>
    <mergeCell ref="AYE49:AYE58"/>
    <mergeCell ref="AYF49:AYF58"/>
    <mergeCell ref="AXW49:AXW58"/>
    <mergeCell ref="AXX49:AXX58"/>
    <mergeCell ref="AXY49:AXY58"/>
    <mergeCell ref="AXZ49:AXZ58"/>
    <mergeCell ref="AYA49:AYA58"/>
    <mergeCell ref="AZF49:AZF58"/>
    <mergeCell ref="AZG49:AZG58"/>
    <mergeCell ref="AZH49:AZH58"/>
    <mergeCell ref="AZI49:AZI58"/>
    <mergeCell ref="AZJ49:AZJ58"/>
    <mergeCell ref="AZA49:AZA58"/>
    <mergeCell ref="AZB49:AZB58"/>
    <mergeCell ref="AZC49:AZC58"/>
    <mergeCell ref="AZD49:AZD58"/>
    <mergeCell ref="AZE49:AZE58"/>
    <mergeCell ref="AYV49:AYV58"/>
    <mergeCell ref="AYW49:AYW58"/>
    <mergeCell ref="AYX49:AYX58"/>
    <mergeCell ref="AYY49:AYY58"/>
    <mergeCell ref="AYZ49:AYZ58"/>
    <mergeCell ref="AYQ49:AYQ58"/>
    <mergeCell ref="AYR49:AYR58"/>
    <mergeCell ref="AYS49:AYS58"/>
    <mergeCell ref="AYT49:AYT58"/>
    <mergeCell ref="AYU49:AYU58"/>
    <mergeCell ref="AZZ49:AZZ58"/>
    <mergeCell ref="BAA49:BAA58"/>
    <mergeCell ref="BAB49:BAB58"/>
    <mergeCell ref="BAC49:BAC58"/>
    <mergeCell ref="BAD49:BAD58"/>
    <mergeCell ref="AZU49:AZU58"/>
    <mergeCell ref="AZV49:AZV58"/>
    <mergeCell ref="AZW49:AZW58"/>
    <mergeCell ref="AZX49:AZX58"/>
    <mergeCell ref="AZY49:AZY58"/>
    <mergeCell ref="AZP49:AZP58"/>
    <mergeCell ref="AZQ49:AZQ58"/>
    <mergeCell ref="AZR49:AZR58"/>
    <mergeCell ref="AZS49:AZS58"/>
    <mergeCell ref="AZT49:AZT58"/>
    <mergeCell ref="AZK49:AZK58"/>
    <mergeCell ref="AZL49:AZL58"/>
    <mergeCell ref="AZM49:AZM58"/>
    <mergeCell ref="AZN49:AZN58"/>
    <mergeCell ref="AZO49:AZO58"/>
    <mergeCell ref="BAT49:BAT58"/>
    <mergeCell ref="BAU49:BAU58"/>
    <mergeCell ref="BAV49:BAV58"/>
    <mergeCell ref="BAW49:BAW58"/>
    <mergeCell ref="BAX49:BAX58"/>
    <mergeCell ref="BAO49:BAO58"/>
    <mergeCell ref="BAP49:BAP58"/>
    <mergeCell ref="BAQ49:BAQ58"/>
    <mergeCell ref="BAR49:BAR58"/>
    <mergeCell ref="BAS49:BAS58"/>
    <mergeCell ref="BAJ49:BAJ58"/>
    <mergeCell ref="BAK49:BAK58"/>
    <mergeCell ref="BAL49:BAL58"/>
    <mergeCell ref="BAM49:BAM58"/>
    <mergeCell ref="BAN49:BAN58"/>
    <mergeCell ref="BAE49:BAE58"/>
    <mergeCell ref="BAF49:BAF58"/>
    <mergeCell ref="BAG49:BAG58"/>
    <mergeCell ref="BAH49:BAH58"/>
    <mergeCell ref="BAI49:BAI58"/>
    <mergeCell ref="BBN49:BBN58"/>
    <mergeCell ref="BBO49:BBO58"/>
    <mergeCell ref="BBP49:BBP58"/>
    <mergeCell ref="BBQ49:BBQ58"/>
    <mergeCell ref="BBR49:BBR58"/>
    <mergeCell ref="BBI49:BBI58"/>
    <mergeCell ref="BBJ49:BBJ58"/>
    <mergeCell ref="BBK49:BBK58"/>
    <mergeCell ref="BBL49:BBL58"/>
    <mergeCell ref="BBM49:BBM58"/>
    <mergeCell ref="BBD49:BBD58"/>
    <mergeCell ref="BBE49:BBE58"/>
    <mergeCell ref="BBF49:BBF58"/>
    <mergeCell ref="BBG49:BBG58"/>
    <mergeCell ref="BBH49:BBH58"/>
    <mergeCell ref="BAY49:BAY58"/>
    <mergeCell ref="BAZ49:BAZ58"/>
    <mergeCell ref="BBA49:BBA58"/>
    <mergeCell ref="BBB49:BBB58"/>
    <mergeCell ref="BBC49:BBC58"/>
    <mergeCell ref="BCH49:BCH58"/>
    <mergeCell ref="BCI49:BCI58"/>
    <mergeCell ref="BCJ49:BCJ58"/>
    <mergeCell ref="BCK49:BCK58"/>
    <mergeCell ref="BCL49:BCL58"/>
    <mergeCell ref="BCC49:BCC58"/>
    <mergeCell ref="BCD49:BCD58"/>
    <mergeCell ref="BCE49:BCE58"/>
    <mergeCell ref="BCF49:BCF58"/>
    <mergeCell ref="BCG49:BCG58"/>
    <mergeCell ref="BBX49:BBX58"/>
    <mergeCell ref="BBY49:BBY58"/>
    <mergeCell ref="BBZ49:BBZ58"/>
    <mergeCell ref="BCA49:BCA58"/>
    <mergeCell ref="BCB49:BCB58"/>
    <mergeCell ref="BBS49:BBS58"/>
    <mergeCell ref="BBT49:BBT58"/>
    <mergeCell ref="BBU49:BBU58"/>
    <mergeCell ref="BBV49:BBV58"/>
    <mergeCell ref="BBW49:BBW58"/>
    <mergeCell ref="BDB49:BDB58"/>
    <mergeCell ref="BDC49:BDC58"/>
    <mergeCell ref="BDD49:BDD58"/>
    <mergeCell ref="BDE49:BDE58"/>
    <mergeCell ref="BDF49:BDF58"/>
    <mergeCell ref="BCW49:BCW58"/>
    <mergeCell ref="BCX49:BCX58"/>
    <mergeCell ref="BCY49:BCY58"/>
    <mergeCell ref="BCZ49:BCZ58"/>
    <mergeCell ref="BDA49:BDA58"/>
    <mergeCell ref="BCR49:BCR58"/>
    <mergeCell ref="BCS49:BCS58"/>
    <mergeCell ref="BCT49:BCT58"/>
    <mergeCell ref="BCU49:BCU58"/>
    <mergeCell ref="BCV49:BCV58"/>
    <mergeCell ref="BCM49:BCM58"/>
    <mergeCell ref="BCN49:BCN58"/>
    <mergeCell ref="BCO49:BCO58"/>
    <mergeCell ref="BCP49:BCP58"/>
    <mergeCell ref="BCQ49:BCQ58"/>
    <mergeCell ref="BDV49:BDV58"/>
    <mergeCell ref="BDW49:BDW58"/>
    <mergeCell ref="BDX49:BDX58"/>
    <mergeCell ref="BDY49:BDY58"/>
    <mergeCell ref="BDZ49:BDZ58"/>
    <mergeCell ref="BDQ49:BDQ58"/>
    <mergeCell ref="BDR49:BDR58"/>
    <mergeCell ref="BDS49:BDS58"/>
    <mergeCell ref="BDT49:BDT58"/>
    <mergeCell ref="BDU49:BDU58"/>
    <mergeCell ref="BDL49:BDL58"/>
    <mergeCell ref="BDM49:BDM58"/>
    <mergeCell ref="BDN49:BDN58"/>
    <mergeCell ref="BDO49:BDO58"/>
    <mergeCell ref="BDP49:BDP58"/>
    <mergeCell ref="BDG49:BDG58"/>
    <mergeCell ref="BDH49:BDH58"/>
    <mergeCell ref="BDI49:BDI58"/>
    <mergeCell ref="BDJ49:BDJ58"/>
    <mergeCell ref="BDK49:BDK58"/>
    <mergeCell ref="BEP49:BEP58"/>
    <mergeCell ref="BEQ49:BEQ58"/>
    <mergeCell ref="BER49:BER58"/>
    <mergeCell ref="BES49:BES58"/>
    <mergeCell ref="BET49:BET58"/>
    <mergeCell ref="BEK49:BEK58"/>
    <mergeCell ref="BEL49:BEL58"/>
    <mergeCell ref="BEM49:BEM58"/>
    <mergeCell ref="BEN49:BEN58"/>
    <mergeCell ref="BEO49:BEO58"/>
    <mergeCell ref="BEF49:BEF58"/>
    <mergeCell ref="BEG49:BEG58"/>
    <mergeCell ref="BEH49:BEH58"/>
    <mergeCell ref="BEI49:BEI58"/>
    <mergeCell ref="BEJ49:BEJ58"/>
    <mergeCell ref="BEA49:BEA58"/>
    <mergeCell ref="BEB49:BEB58"/>
    <mergeCell ref="BEC49:BEC58"/>
    <mergeCell ref="BED49:BED58"/>
    <mergeCell ref="BEE49:BEE58"/>
    <mergeCell ref="BFJ49:BFJ58"/>
    <mergeCell ref="BFK49:BFK58"/>
    <mergeCell ref="BFL49:BFL58"/>
    <mergeCell ref="BFM49:BFM58"/>
    <mergeCell ref="BFN49:BFN58"/>
    <mergeCell ref="BFE49:BFE58"/>
    <mergeCell ref="BFF49:BFF58"/>
    <mergeCell ref="BFG49:BFG58"/>
    <mergeCell ref="BFH49:BFH58"/>
    <mergeCell ref="BFI49:BFI58"/>
    <mergeCell ref="BEZ49:BEZ58"/>
    <mergeCell ref="BFA49:BFA58"/>
    <mergeCell ref="BFB49:BFB58"/>
    <mergeCell ref="BFC49:BFC58"/>
    <mergeCell ref="BFD49:BFD58"/>
    <mergeCell ref="BEU49:BEU58"/>
    <mergeCell ref="BEV49:BEV58"/>
    <mergeCell ref="BEW49:BEW58"/>
    <mergeCell ref="BEX49:BEX58"/>
    <mergeCell ref="BEY49:BEY58"/>
    <mergeCell ref="BGD49:BGD58"/>
    <mergeCell ref="BGE49:BGE58"/>
    <mergeCell ref="BGF49:BGF58"/>
    <mergeCell ref="BGG49:BGG58"/>
    <mergeCell ref="BGH49:BGH58"/>
    <mergeCell ref="BFY49:BFY58"/>
    <mergeCell ref="BFZ49:BFZ58"/>
    <mergeCell ref="BGA49:BGA58"/>
    <mergeCell ref="BGB49:BGB58"/>
    <mergeCell ref="BGC49:BGC58"/>
    <mergeCell ref="BFT49:BFT58"/>
    <mergeCell ref="BFU49:BFU58"/>
    <mergeCell ref="BFV49:BFV58"/>
    <mergeCell ref="BFW49:BFW58"/>
    <mergeCell ref="BFX49:BFX58"/>
    <mergeCell ref="BFO49:BFO58"/>
    <mergeCell ref="BFP49:BFP58"/>
    <mergeCell ref="BFQ49:BFQ58"/>
    <mergeCell ref="BFR49:BFR58"/>
    <mergeCell ref="BFS49:BFS58"/>
    <mergeCell ref="BGX49:BGX58"/>
    <mergeCell ref="BGY49:BGY58"/>
    <mergeCell ref="BGZ49:BGZ58"/>
    <mergeCell ref="BHA49:BHA58"/>
    <mergeCell ref="BHB49:BHB58"/>
    <mergeCell ref="BGS49:BGS58"/>
    <mergeCell ref="BGT49:BGT58"/>
    <mergeCell ref="BGU49:BGU58"/>
    <mergeCell ref="BGV49:BGV58"/>
    <mergeCell ref="BGW49:BGW58"/>
    <mergeCell ref="BGN49:BGN58"/>
    <mergeCell ref="BGO49:BGO58"/>
    <mergeCell ref="BGP49:BGP58"/>
    <mergeCell ref="BGQ49:BGQ58"/>
    <mergeCell ref="BGR49:BGR58"/>
    <mergeCell ref="BGI49:BGI58"/>
    <mergeCell ref="BGJ49:BGJ58"/>
    <mergeCell ref="BGK49:BGK58"/>
    <mergeCell ref="BGL49:BGL58"/>
    <mergeCell ref="BGM49:BGM58"/>
    <mergeCell ref="BHR49:BHR58"/>
    <mergeCell ref="BHS49:BHS58"/>
    <mergeCell ref="BHT49:BHT58"/>
    <mergeCell ref="BHU49:BHU58"/>
    <mergeCell ref="BHV49:BHV58"/>
    <mergeCell ref="BHM49:BHM58"/>
    <mergeCell ref="BHN49:BHN58"/>
    <mergeCell ref="BHO49:BHO58"/>
    <mergeCell ref="BHP49:BHP58"/>
    <mergeCell ref="BHQ49:BHQ58"/>
    <mergeCell ref="BHH49:BHH58"/>
    <mergeCell ref="BHI49:BHI58"/>
    <mergeCell ref="BHJ49:BHJ58"/>
    <mergeCell ref="BHK49:BHK58"/>
    <mergeCell ref="BHL49:BHL58"/>
    <mergeCell ref="BHC49:BHC58"/>
    <mergeCell ref="BHD49:BHD58"/>
    <mergeCell ref="BHE49:BHE58"/>
    <mergeCell ref="BHF49:BHF58"/>
    <mergeCell ref="BHG49:BHG58"/>
    <mergeCell ref="BIL49:BIL58"/>
    <mergeCell ref="BIM49:BIM58"/>
    <mergeCell ref="BIN49:BIN58"/>
    <mergeCell ref="BIO49:BIO58"/>
    <mergeCell ref="BIP49:BIP58"/>
    <mergeCell ref="BIG49:BIG58"/>
    <mergeCell ref="BIH49:BIH58"/>
    <mergeCell ref="BII49:BII58"/>
    <mergeCell ref="BIJ49:BIJ58"/>
    <mergeCell ref="BIK49:BIK58"/>
    <mergeCell ref="BIB49:BIB58"/>
    <mergeCell ref="BIC49:BIC58"/>
    <mergeCell ref="BID49:BID58"/>
    <mergeCell ref="BIE49:BIE58"/>
    <mergeCell ref="BIF49:BIF58"/>
    <mergeCell ref="BHW49:BHW58"/>
    <mergeCell ref="BHX49:BHX58"/>
    <mergeCell ref="BHY49:BHY58"/>
    <mergeCell ref="BHZ49:BHZ58"/>
    <mergeCell ref="BIA49:BIA58"/>
    <mergeCell ref="BJF49:BJF58"/>
    <mergeCell ref="BJG49:BJG58"/>
    <mergeCell ref="BJH49:BJH58"/>
    <mergeCell ref="BJI49:BJI58"/>
    <mergeCell ref="BJJ49:BJJ58"/>
    <mergeCell ref="BJA49:BJA58"/>
    <mergeCell ref="BJB49:BJB58"/>
    <mergeCell ref="BJC49:BJC58"/>
    <mergeCell ref="BJD49:BJD58"/>
    <mergeCell ref="BJE49:BJE58"/>
    <mergeCell ref="BIV49:BIV58"/>
    <mergeCell ref="BIW49:BIW58"/>
    <mergeCell ref="BIX49:BIX58"/>
    <mergeCell ref="BIY49:BIY58"/>
    <mergeCell ref="BIZ49:BIZ58"/>
    <mergeCell ref="BIQ49:BIQ58"/>
    <mergeCell ref="BIR49:BIR58"/>
    <mergeCell ref="BIS49:BIS58"/>
    <mergeCell ref="BIT49:BIT58"/>
    <mergeCell ref="BIU49:BIU58"/>
    <mergeCell ref="BJZ49:BJZ58"/>
    <mergeCell ref="BKA49:BKA58"/>
    <mergeCell ref="BKB49:BKB58"/>
    <mergeCell ref="BKC49:BKC58"/>
    <mergeCell ref="BKD49:BKD58"/>
    <mergeCell ref="BJU49:BJU58"/>
    <mergeCell ref="BJV49:BJV58"/>
    <mergeCell ref="BJW49:BJW58"/>
    <mergeCell ref="BJX49:BJX58"/>
    <mergeCell ref="BJY49:BJY58"/>
    <mergeCell ref="BJP49:BJP58"/>
    <mergeCell ref="BJQ49:BJQ58"/>
    <mergeCell ref="BJR49:BJR58"/>
    <mergeCell ref="BJS49:BJS58"/>
    <mergeCell ref="BJT49:BJT58"/>
    <mergeCell ref="BJK49:BJK58"/>
    <mergeCell ref="BJL49:BJL58"/>
    <mergeCell ref="BJM49:BJM58"/>
    <mergeCell ref="BJN49:BJN58"/>
    <mergeCell ref="BJO49:BJO58"/>
    <mergeCell ref="BKT49:BKT58"/>
    <mergeCell ref="BKU49:BKU58"/>
    <mergeCell ref="BKV49:BKV58"/>
    <mergeCell ref="BKW49:BKW58"/>
    <mergeCell ref="BKX49:BKX58"/>
    <mergeCell ref="BKO49:BKO58"/>
    <mergeCell ref="BKP49:BKP58"/>
    <mergeCell ref="BKQ49:BKQ58"/>
    <mergeCell ref="BKR49:BKR58"/>
    <mergeCell ref="BKS49:BKS58"/>
    <mergeCell ref="BKJ49:BKJ58"/>
    <mergeCell ref="BKK49:BKK58"/>
    <mergeCell ref="BKL49:BKL58"/>
    <mergeCell ref="BKM49:BKM58"/>
    <mergeCell ref="BKN49:BKN58"/>
    <mergeCell ref="BKE49:BKE58"/>
    <mergeCell ref="BKF49:BKF58"/>
    <mergeCell ref="BKG49:BKG58"/>
    <mergeCell ref="BKH49:BKH58"/>
    <mergeCell ref="BKI49:BKI58"/>
    <mergeCell ref="BLN49:BLN58"/>
    <mergeCell ref="BLO49:BLO58"/>
    <mergeCell ref="BLP49:BLP58"/>
    <mergeCell ref="BLQ49:BLQ58"/>
    <mergeCell ref="BLR49:BLR58"/>
    <mergeCell ref="BLI49:BLI58"/>
    <mergeCell ref="BLJ49:BLJ58"/>
    <mergeCell ref="BLK49:BLK58"/>
    <mergeCell ref="BLL49:BLL58"/>
    <mergeCell ref="BLM49:BLM58"/>
    <mergeCell ref="BLD49:BLD58"/>
    <mergeCell ref="BLE49:BLE58"/>
    <mergeCell ref="BLF49:BLF58"/>
    <mergeCell ref="BLG49:BLG58"/>
    <mergeCell ref="BLH49:BLH58"/>
    <mergeCell ref="BKY49:BKY58"/>
    <mergeCell ref="BKZ49:BKZ58"/>
    <mergeCell ref="BLA49:BLA58"/>
    <mergeCell ref="BLB49:BLB58"/>
    <mergeCell ref="BLC49:BLC58"/>
    <mergeCell ref="BMH49:BMH58"/>
    <mergeCell ref="BMI49:BMI58"/>
    <mergeCell ref="BMJ49:BMJ58"/>
    <mergeCell ref="BMK49:BMK58"/>
    <mergeCell ref="BML49:BML58"/>
    <mergeCell ref="BMC49:BMC58"/>
    <mergeCell ref="BMD49:BMD58"/>
    <mergeCell ref="BME49:BME58"/>
    <mergeCell ref="BMF49:BMF58"/>
    <mergeCell ref="BMG49:BMG58"/>
    <mergeCell ref="BLX49:BLX58"/>
    <mergeCell ref="BLY49:BLY58"/>
    <mergeCell ref="BLZ49:BLZ58"/>
    <mergeCell ref="BMA49:BMA58"/>
    <mergeCell ref="BMB49:BMB58"/>
    <mergeCell ref="BLS49:BLS58"/>
    <mergeCell ref="BLT49:BLT58"/>
    <mergeCell ref="BLU49:BLU58"/>
    <mergeCell ref="BLV49:BLV58"/>
    <mergeCell ref="BLW49:BLW58"/>
    <mergeCell ref="BNB49:BNB58"/>
    <mergeCell ref="BNC49:BNC58"/>
    <mergeCell ref="BND49:BND58"/>
    <mergeCell ref="BNE49:BNE58"/>
    <mergeCell ref="BNF49:BNF58"/>
    <mergeCell ref="BMW49:BMW58"/>
    <mergeCell ref="BMX49:BMX58"/>
    <mergeCell ref="BMY49:BMY58"/>
    <mergeCell ref="BMZ49:BMZ58"/>
    <mergeCell ref="BNA49:BNA58"/>
    <mergeCell ref="BMR49:BMR58"/>
    <mergeCell ref="BMS49:BMS58"/>
    <mergeCell ref="BMT49:BMT58"/>
    <mergeCell ref="BMU49:BMU58"/>
    <mergeCell ref="BMV49:BMV58"/>
    <mergeCell ref="BMM49:BMM58"/>
    <mergeCell ref="BMN49:BMN58"/>
    <mergeCell ref="BMO49:BMO58"/>
    <mergeCell ref="BMP49:BMP58"/>
    <mergeCell ref="BMQ49:BMQ58"/>
    <mergeCell ref="BNV49:BNV58"/>
    <mergeCell ref="BNW49:BNW58"/>
    <mergeCell ref="BNX49:BNX58"/>
    <mergeCell ref="BNY49:BNY58"/>
    <mergeCell ref="BNZ49:BNZ58"/>
    <mergeCell ref="BNQ49:BNQ58"/>
    <mergeCell ref="BNR49:BNR58"/>
    <mergeCell ref="BNS49:BNS58"/>
    <mergeCell ref="BNT49:BNT58"/>
    <mergeCell ref="BNU49:BNU58"/>
    <mergeCell ref="BNL49:BNL58"/>
    <mergeCell ref="BNM49:BNM58"/>
    <mergeCell ref="BNN49:BNN58"/>
    <mergeCell ref="BNO49:BNO58"/>
    <mergeCell ref="BNP49:BNP58"/>
    <mergeCell ref="BNG49:BNG58"/>
    <mergeCell ref="BNH49:BNH58"/>
    <mergeCell ref="BNI49:BNI58"/>
    <mergeCell ref="BNJ49:BNJ58"/>
    <mergeCell ref="BNK49:BNK58"/>
    <mergeCell ref="BOP49:BOP58"/>
    <mergeCell ref="BOQ49:BOQ58"/>
    <mergeCell ref="BOR49:BOR58"/>
    <mergeCell ref="BOS49:BOS58"/>
    <mergeCell ref="BOT49:BOT58"/>
    <mergeCell ref="BOK49:BOK58"/>
    <mergeCell ref="BOL49:BOL58"/>
    <mergeCell ref="BOM49:BOM58"/>
    <mergeCell ref="BON49:BON58"/>
    <mergeCell ref="BOO49:BOO58"/>
    <mergeCell ref="BOF49:BOF58"/>
    <mergeCell ref="BOG49:BOG58"/>
    <mergeCell ref="BOH49:BOH58"/>
    <mergeCell ref="BOI49:BOI58"/>
    <mergeCell ref="BOJ49:BOJ58"/>
    <mergeCell ref="BOA49:BOA58"/>
    <mergeCell ref="BOB49:BOB58"/>
    <mergeCell ref="BOC49:BOC58"/>
    <mergeCell ref="BOD49:BOD58"/>
    <mergeCell ref="BOE49:BOE58"/>
    <mergeCell ref="BPJ49:BPJ58"/>
    <mergeCell ref="BPK49:BPK58"/>
    <mergeCell ref="BPL49:BPL58"/>
    <mergeCell ref="BPM49:BPM58"/>
    <mergeCell ref="BPN49:BPN58"/>
    <mergeCell ref="BPE49:BPE58"/>
    <mergeCell ref="BPF49:BPF58"/>
    <mergeCell ref="BPG49:BPG58"/>
    <mergeCell ref="BPH49:BPH58"/>
    <mergeCell ref="BPI49:BPI58"/>
    <mergeCell ref="BOZ49:BOZ58"/>
    <mergeCell ref="BPA49:BPA58"/>
    <mergeCell ref="BPB49:BPB58"/>
    <mergeCell ref="BPC49:BPC58"/>
    <mergeCell ref="BPD49:BPD58"/>
    <mergeCell ref="BOU49:BOU58"/>
    <mergeCell ref="BOV49:BOV58"/>
    <mergeCell ref="BOW49:BOW58"/>
    <mergeCell ref="BOX49:BOX58"/>
    <mergeCell ref="BOY49:BOY58"/>
    <mergeCell ref="BQD49:BQD58"/>
    <mergeCell ref="BQE49:BQE58"/>
    <mergeCell ref="BQF49:BQF58"/>
    <mergeCell ref="BQG49:BQG58"/>
    <mergeCell ref="BQH49:BQH58"/>
    <mergeCell ref="BPY49:BPY58"/>
    <mergeCell ref="BPZ49:BPZ58"/>
    <mergeCell ref="BQA49:BQA58"/>
    <mergeCell ref="BQB49:BQB58"/>
    <mergeCell ref="BQC49:BQC58"/>
    <mergeCell ref="BPT49:BPT58"/>
    <mergeCell ref="BPU49:BPU58"/>
    <mergeCell ref="BPV49:BPV58"/>
    <mergeCell ref="BPW49:BPW58"/>
    <mergeCell ref="BPX49:BPX58"/>
    <mergeCell ref="BPO49:BPO58"/>
    <mergeCell ref="BPP49:BPP58"/>
    <mergeCell ref="BPQ49:BPQ58"/>
    <mergeCell ref="BPR49:BPR58"/>
    <mergeCell ref="BPS49:BPS58"/>
    <mergeCell ref="BQX49:BQX58"/>
    <mergeCell ref="BQY49:BQY58"/>
    <mergeCell ref="BQZ49:BQZ58"/>
    <mergeCell ref="BRA49:BRA58"/>
    <mergeCell ref="BRB49:BRB58"/>
    <mergeCell ref="BQS49:BQS58"/>
    <mergeCell ref="BQT49:BQT58"/>
    <mergeCell ref="BQU49:BQU58"/>
    <mergeCell ref="BQV49:BQV58"/>
    <mergeCell ref="BQW49:BQW58"/>
    <mergeCell ref="BQN49:BQN58"/>
    <mergeCell ref="BQO49:BQO58"/>
    <mergeCell ref="BQP49:BQP58"/>
    <mergeCell ref="BQQ49:BQQ58"/>
    <mergeCell ref="BQR49:BQR58"/>
    <mergeCell ref="BQI49:BQI58"/>
    <mergeCell ref="BQJ49:BQJ58"/>
    <mergeCell ref="BQK49:BQK58"/>
    <mergeCell ref="BQL49:BQL58"/>
    <mergeCell ref="BQM49:BQM58"/>
    <mergeCell ref="BRR49:BRR58"/>
    <mergeCell ref="BRS49:BRS58"/>
    <mergeCell ref="BRT49:BRT58"/>
    <mergeCell ref="BRU49:BRU58"/>
    <mergeCell ref="BRV49:BRV58"/>
    <mergeCell ref="BRM49:BRM58"/>
    <mergeCell ref="BRN49:BRN58"/>
    <mergeCell ref="BRO49:BRO58"/>
    <mergeCell ref="BRP49:BRP58"/>
    <mergeCell ref="BRQ49:BRQ58"/>
    <mergeCell ref="BRH49:BRH58"/>
    <mergeCell ref="BRI49:BRI58"/>
    <mergeCell ref="BRJ49:BRJ58"/>
    <mergeCell ref="BRK49:BRK58"/>
    <mergeCell ref="BRL49:BRL58"/>
    <mergeCell ref="BRC49:BRC58"/>
    <mergeCell ref="BRD49:BRD58"/>
    <mergeCell ref="BRE49:BRE58"/>
    <mergeCell ref="BRF49:BRF58"/>
    <mergeCell ref="BRG49:BRG58"/>
    <mergeCell ref="BSL49:BSL58"/>
    <mergeCell ref="BSM49:BSM58"/>
    <mergeCell ref="BSN49:BSN58"/>
    <mergeCell ref="BSO49:BSO58"/>
    <mergeCell ref="BSP49:BSP58"/>
    <mergeCell ref="BSG49:BSG58"/>
    <mergeCell ref="BSH49:BSH58"/>
    <mergeCell ref="BSI49:BSI58"/>
    <mergeCell ref="BSJ49:BSJ58"/>
    <mergeCell ref="BSK49:BSK58"/>
    <mergeCell ref="BSB49:BSB58"/>
    <mergeCell ref="BSC49:BSC58"/>
    <mergeCell ref="BSD49:BSD58"/>
    <mergeCell ref="BSE49:BSE58"/>
    <mergeCell ref="BSF49:BSF58"/>
    <mergeCell ref="BRW49:BRW58"/>
    <mergeCell ref="BRX49:BRX58"/>
    <mergeCell ref="BRY49:BRY58"/>
    <mergeCell ref="BRZ49:BRZ58"/>
    <mergeCell ref="BSA49:BSA58"/>
    <mergeCell ref="BTF49:BTF58"/>
    <mergeCell ref="BTG49:BTG58"/>
    <mergeCell ref="BTH49:BTH58"/>
    <mergeCell ref="BTI49:BTI58"/>
    <mergeCell ref="BTJ49:BTJ58"/>
    <mergeCell ref="BTA49:BTA58"/>
    <mergeCell ref="BTB49:BTB58"/>
    <mergeCell ref="BTC49:BTC58"/>
    <mergeCell ref="BTD49:BTD58"/>
    <mergeCell ref="BTE49:BTE58"/>
    <mergeCell ref="BSV49:BSV58"/>
    <mergeCell ref="BSW49:BSW58"/>
    <mergeCell ref="BSX49:BSX58"/>
    <mergeCell ref="BSY49:BSY58"/>
    <mergeCell ref="BSZ49:BSZ58"/>
    <mergeCell ref="BSQ49:BSQ58"/>
    <mergeCell ref="BSR49:BSR58"/>
    <mergeCell ref="BSS49:BSS58"/>
    <mergeCell ref="BST49:BST58"/>
    <mergeCell ref="BSU49:BSU58"/>
    <mergeCell ref="BTZ49:BTZ58"/>
    <mergeCell ref="BUA49:BUA58"/>
    <mergeCell ref="BUB49:BUB58"/>
    <mergeCell ref="BUC49:BUC58"/>
    <mergeCell ref="BUD49:BUD58"/>
    <mergeCell ref="BTU49:BTU58"/>
    <mergeCell ref="BTV49:BTV58"/>
    <mergeCell ref="BTW49:BTW58"/>
    <mergeCell ref="BTX49:BTX58"/>
    <mergeCell ref="BTY49:BTY58"/>
    <mergeCell ref="BTP49:BTP58"/>
    <mergeCell ref="BTQ49:BTQ58"/>
    <mergeCell ref="BTR49:BTR58"/>
    <mergeCell ref="BTS49:BTS58"/>
    <mergeCell ref="BTT49:BTT58"/>
    <mergeCell ref="BTK49:BTK58"/>
    <mergeCell ref="BTL49:BTL58"/>
    <mergeCell ref="BTM49:BTM58"/>
    <mergeCell ref="BTN49:BTN58"/>
    <mergeCell ref="BTO49:BTO58"/>
    <mergeCell ref="BUT49:BUT58"/>
    <mergeCell ref="BUU49:BUU58"/>
    <mergeCell ref="BUV49:BUV58"/>
    <mergeCell ref="BUW49:BUW58"/>
    <mergeCell ref="BUX49:BUX58"/>
    <mergeCell ref="BUO49:BUO58"/>
    <mergeCell ref="BUP49:BUP58"/>
    <mergeCell ref="BUQ49:BUQ58"/>
    <mergeCell ref="BUR49:BUR58"/>
    <mergeCell ref="BUS49:BUS58"/>
    <mergeCell ref="BUJ49:BUJ58"/>
    <mergeCell ref="BUK49:BUK58"/>
    <mergeCell ref="BUL49:BUL58"/>
    <mergeCell ref="BUM49:BUM58"/>
    <mergeCell ref="BUN49:BUN58"/>
    <mergeCell ref="BUE49:BUE58"/>
    <mergeCell ref="BUF49:BUF58"/>
    <mergeCell ref="BUG49:BUG58"/>
    <mergeCell ref="BUH49:BUH58"/>
    <mergeCell ref="BUI49:BUI58"/>
    <mergeCell ref="BVN49:BVN58"/>
    <mergeCell ref="BVO49:BVO58"/>
    <mergeCell ref="BVP49:BVP58"/>
    <mergeCell ref="BVQ49:BVQ58"/>
    <mergeCell ref="BVR49:BVR58"/>
    <mergeCell ref="BVI49:BVI58"/>
    <mergeCell ref="BVJ49:BVJ58"/>
    <mergeCell ref="BVK49:BVK58"/>
    <mergeCell ref="BVL49:BVL58"/>
    <mergeCell ref="BVM49:BVM58"/>
    <mergeCell ref="BVD49:BVD58"/>
    <mergeCell ref="BVE49:BVE58"/>
    <mergeCell ref="BVF49:BVF58"/>
    <mergeCell ref="BVG49:BVG58"/>
    <mergeCell ref="BVH49:BVH58"/>
    <mergeCell ref="BUY49:BUY58"/>
    <mergeCell ref="BUZ49:BUZ58"/>
    <mergeCell ref="BVA49:BVA58"/>
    <mergeCell ref="BVB49:BVB58"/>
    <mergeCell ref="BVC49:BVC58"/>
    <mergeCell ref="BWH49:BWH58"/>
    <mergeCell ref="BWI49:BWI58"/>
    <mergeCell ref="BWJ49:BWJ58"/>
    <mergeCell ref="BWK49:BWK58"/>
    <mergeCell ref="BWL49:BWL58"/>
    <mergeCell ref="BWC49:BWC58"/>
    <mergeCell ref="BWD49:BWD58"/>
    <mergeCell ref="BWE49:BWE58"/>
    <mergeCell ref="BWF49:BWF58"/>
    <mergeCell ref="BWG49:BWG58"/>
    <mergeCell ref="BVX49:BVX58"/>
    <mergeCell ref="BVY49:BVY58"/>
    <mergeCell ref="BVZ49:BVZ58"/>
    <mergeCell ref="BWA49:BWA58"/>
    <mergeCell ref="BWB49:BWB58"/>
    <mergeCell ref="BVS49:BVS58"/>
    <mergeCell ref="BVT49:BVT58"/>
    <mergeCell ref="BVU49:BVU58"/>
    <mergeCell ref="BVV49:BVV58"/>
    <mergeCell ref="BVW49:BVW58"/>
    <mergeCell ref="BXB49:BXB58"/>
    <mergeCell ref="BXC49:BXC58"/>
    <mergeCell ref="BXD49:BXD58"/>
    <mergeCell ref="BXE49:BXE58"/>
    <mergeCell ref="BXF49:BXF58"/>
    <mergeCell ref="BWW49:BWW58"/>
    <mergeCell ref="BWX49:BWX58"/>
    <mergeCell ref="BWY49:BWY58"/>
    <mergeCell ref="BWZ49:BWZ58"/>
    <mergeCell ref="BXA49:BXA58"/>
    <mergeCell ref="BWR49:BWR58"/>
    <mergeCell ref="BWS49:BWS58"/>
    <mergeCell ref="BWT49:BWT58"/>
    <mergeCell ref="BWU49:BWU58"/>
    <mergeCell ref="BWV49:BWV58"/>
    <mergeCell ref="BWM49:BWM58"/>
    <mergeCell ref="BWN49:BWN58"/>
    <mergeCell ref="BWO49:BWO58"/>
    <mergeCell ref="BWP49:BWP58"/>
    <mergeCell ref="BWQ49:BWQ58"/>
    <mergeCell ref="BXV49:BXV58"/>
    <mergeCell ref="BXW49:BXW58"/>
    <mergeCell ref="BXX49:BXX58"/>
    <mergeCell ref="BXY49:BXY58"/>
    <mergeCell ref="BXZ49:BXZ58"/>
    <mergeCell ref="BXQ49:BXQ58"/>
    <mergeCell ref="BXR49:BXR58"/>
    <mergeCell ref="BXS49:BXS58"/>
    <mergeCell ref="BXT49:BXT58"/>
    <mergeCell ref="BXU49:BXU58"/>
    <mergeCell ref="BXL49:BXL58"/>
    <mergeCell ref="BXM49:BXM58"/>
    <mergeCell ref="BXN49:BXN58"/>
    <mergeCell ref="BXO49:BXO58"/>
    <mergeCell ref="BXP49:BXP58"/>
    <mergeCell ref="BXG49:BXG58"/>
    <mergeCell ref="BXH49:BXH58"/>
    <mergeCell ref="BXI49:BXI58"/>
    <mergeCell ref="BXJ49:BXJ58"/>
    <mergeCell ref="BXK49:BXK58"/>
    <mergeCell ref="BYP49:BYP58"/>
    <mergeCell ref="BYQ49:BYQ58"/>
    <mergeCell ref="BYR49:BYR58"/>
    <mergeCell ref="BYS49:BYS58"/>
    <mergeCell ref="BYT49:BYT58"/>
    <mergeCell ref="BYK49:BYK58"/>
    <mergeCell ref="BYL49:BYL58"/>
    <mergeCell ref="BYM49:BYM58"/>
    <mergeCell ref="BYN49:BYN58"/>
    <mergeCell ref="BYO49:BYO58"/>
    <mergeCell ref="BYF49:BYF58"/>
    <mergeCell ref="BYG49:BYG58"/>
    <mergeCell ref="BYH49:BYH58"/>
    <mergeCell ref="BYI49:BYI58"/>
    <mergeCell ref="BYJ49:BYJ58"/>
    <mergeCell ref="BYA49:BYA58"/>
    <mergeCell ref="BYB49:BYB58"/>
    <mergeCell ref="BYC49:BYC58"/>
    <mergeCell ref="BYD49:BYD58"/>
    <mergeCell ref="BYE49:BYE58"/>
    <mergeCell ref="BZJ49:BZJ58"/>
    <mergeCell ref="BZK49:BZK58"/>
    <mergeCell ref="BZL49:BZL58"/>
    <mergeCell ref="BZM49:BZM58"/>
    <mergeCell ref="BZN49:BZN58"/>
    <mergeCell ref="BZE49:BZE58"/>
    <mergeCell ref="BZF49:BZF58"/>
    <mergeCell ref="BZG49:BZG58"/>
    <mergeCell ref="BZH49:BZH58"/>
    <mergeCell ref="BZI49:BZI58"/>
    <mergeCell ref="BYZ49:BYZ58"/>
    <mergeCell ref="BZA49:BZA58"/>
    <mergeCell ref="BZB49:BZB58"/>
    <mergeCell ref="BZC49:BZC58"/>
    <mergeCell ref="BZD49:BZD58"/>
    <mergeCell ref="BYU49:BYU58"/>
    <mergeCell ref="BYV49:BYV58"/>
    <mergeCell ref="BYW49:BYW58"/>
    <mergeCell ref="BYX49:BYX58"/>
    <mergeCell ref="BYY49:BYY58"/>
    <mergeCell ref="CAD49:CAD58"/>
    <mergeCell ref="CAE49:CAE58"/>
    <mergeCell ref="CAF49:CAF58"/>
    <mergeCell ref="CAG49:CAG58"/>
    <mergeCell ref="CAH49:CAH58"/>
    <mergeCell ref="BZY49:BZY58"/>
    <mergeCell ref="BZZ49:BZZ58"/>
    <mergeCell ref="CAA49:CAA58"/>
    <mergeCell ref="CAB49:CAB58"/>
    <mergeCell ref="CAC49:CAC58"/>
    <mergeCell ref="BZT49:BZT58"/>
    <mergeCell ref="BZU49:BZU58"/>
    <mergeCell ref="BZV49:BZV58"/>
    <mergeCell ref="BZW49:BZW58"/>
    <mergeCell ref="BZX49:BZX58"/>
    <mergeCell ref="BZO49:BZO58"/>
    <mergeCell ref="BZP49:BZP58"/>
    <mergeCell ref="BZQ49:BZQ58"/>
    <mergeCell ref="BZR49:BZR58"/>
    <mergeCell ref="BZS49:BZS58"/>
    <mergeCell ref="CAX49:CAX58"/>
    <mergeCell ref="CAY49:CAY58"/>
    <mergeCell ref="CAZ49:CAZ58"/>
    <mergeCell ref="CBA49:CBA58"/>
    <mergeCell ref="CBB49:CBB58"/>
    <mergeCell ref="CAS49:CAS58"/>
    <mergeCell ref="CAT49:CAT58"/>
    <mergeCell ref="CAU49:CAU58"/>
    <mergeCell ref="CAV49:CAV58"/>
    <mergeCell ref="CAW49:CAW58"/>
    <mergeCell ref="CAN49:CAN58"/>
    <mergeCell ref="CAO49:CAO58"/>
    <mergeCell ref="CAP49:CAP58"/>
    <mergeCell ref="CAQ49:CAQ58"/>
    <mergeCell ref="CAR49:CAR58"/>
    <mergeCell ref="CAI49:CAI58"/>
    <mergeCell ref="CAJ49:CAJ58"/>
    <mergeCell ref="CAK49:CAK58"/>
    <mergeCell ref="CAL49:CAL58"/>
    <mergeCell ref="CAM49:CAM58"/>
    <mergeCell ref="CBR49:CBR58"/>
    <mergeCell ref="CBS49:CBS58"/>
    <mergeCell ref="CBT49:CBT58"/>
    <mergeCell ref="CBU49:CBU58"/>
    <mergeCell ref="CBV49:CBV58"/>
    <mergeCell ref="CBM49:CBM58"/>
    <mergeCell ref="CBN49:CBN58"/>
    <mergeCell ref="CBO49:CBO58"/>
    <mergeCell ref="CBP49:CBP58"/>
    <mergeCell ref="CBQ49:CBQ58"/>
    <mergeCell ref="CBH49:CBH58"/>
    <mergeCell ref="CBI49:CBI58"/>
    <mergeCell ref="CBJ49:CBJ58"/>
    <mergeCell ref="CBK49:CBK58"/>
    <mergeCell ref="CBL49:CBL58"/>
    <mergeCell ref="CBC49:CBC58"/>
    <mergeCell ref="CBD49:CBD58"/>
    <mergeCell ref="CBE49:CBE58"/>
    <mergeCell ref="CBF49:CBF58"/>
    <mergeCell ref="CBG49:CBG58"/>
    <mergeCell ref="CCL49:CCL58"/>
    <mergeCell ref="CCM49:CCM58"/>
    <mergeCell ref="CCN49:CCN58"/>
    <mergeCell ref="CCO49:CCO58"/>
    <mergeCell ref="CCP49:CCP58"/>
    <mergeCell ref="CCG49:CCG58"/>
    <mergeCell ref="CCH49:CCH58"/>
    <mergeCell ref="CCI49:CCI58"/>
    <mergeCell ref="CCJ49:CCJ58"/>
    <mergeCell ref="CCK49:CCK58"/>
    <mergeCell ref="CCB49:CCB58"/>
    <mergeCell ref="CCC49:CCC58"/>
    <mergeCell ref="CCD49:CCD58"/>
    <mergeCell ref="CCE49:CCE58"/>
    <mergeCell ref="CCF49:CCF58"/>
    <mergeCell ref="CBW49:CBW58"/>
    <mergeCell ref="CBX49:CBX58"/>
    <mergeCell ref="CBY49:CBY58"/>
    <mergeCell ref="CBZ49:CBZ58"/>
    <mergeCell ref="CCA49:CCA58"/>
    <mergeCell ref="CDF49:CDF58"/>
    <mergeCell ref="CDG49:CDG58"/>
    <mergeCell ref="CDH49:CDH58"/>
    <mergeCell ref="CDI49:CDI58"/>
    <mergeCell ref="CDJ49:CDJ58"/>
    <mergeCell ref="CDA49:CDA58"/>
    <mergeCell ref="CDB49:CDB58"/>
    <mergeCell ref="CDC49:CDC58"/>
    <mergeCell ref="CDD49:CDD58"/>
    <mergeCell ref="CDE49:CDE58"/>
    <mergeCell ref="CCV49:CCV58"/>
    <mergeCell ref="CCW49:CCW58"/>
    <mergeCell ref="CCX49:CCX58"/>
    <mergeCell ref="CCY49:CCY58"/>
    <mergeCell ref="CCZ49:CCZ58"/>
    <mergeCell ref="CCQ49:CCQ58"/>
    <mergeCell ref="CCR49:CCR58"/>
    <mergeCell ref="CCS49:CCS58"/>
    <mergeCell ref="CCT49:CCT58"/>
    <mergeCell ref="CCU49:CCU58"/>
    <mergeCell ref="CDZ49:CDZ58"/>
    <mergeCell ref="CEA49:CEA58"/>
    <mergeCell ref="CEB49:CEB58"/>
    <mergeCell ref="CEC49:CEC58"/>
    <mergeCell ref="CED49:CED58"/>
    <mergeCell ref="CDU49:CDU58"/>
    <mergeCell ref="CDV49:CDV58"/>
    <mergeCell ref="CDW49:CDW58"/>
    <mergeCell ref="CDX49:CDX58"/>
    <mergeCell ref="CDY49:CDY58"/>
    <mergeCell ref="CDP49:CDP58"/>
    <mergeCell ref="CDQ49:CDQ58"/>
    <mergeCell ref="CDR49:CDR58"/>
    <mergeCell ref="CDS49:CDS58"/>
    <mergeCell ref="CDT49:CDT58"/>
    <mergeCell ref="CDK49:CDK58"/>
    <mergeCell ref="CDL49:CDL58"/>
    <mergeCell ref="CDM49:CDM58"/>
    <mergeCell ref="CDN49:CDN58"/>
    <mergeCell ref="CDO49:CDO58"/>
    <mergeCell ref="CET49:CET58"/>
    <mergeCell ref="CEU49:CEU58"/>
    <mergeCell ref="CEV49:CEV58"/>
    <mergeCell ref="CEW49:CEW58"/>
    <mergeCell ref="CEX49:CEX58"/>
    <mergeCell ref="CEO49:CEO58"/>
    <mergeCell ref="CEP49:CEP58"/>
    <mergeCell ref="CEQ49:CEQ58"/>
    <mergeCell ref="CER49:CER58"/>
    <mergeCell ref="CES49:CES58"/>
    <mergeCell ref="CEJ49:CEJ58"/>
    <mergeCell ref="CEK49:CEK58"/>
    <mergeCell ref="CEL49:CEL58"/>
    <mergeCell ref="CEM49:CEM58"/>
    <mergeCell ref="CEN49:CEN58"/>
    <mergeCell ref="CEE49:CEE58"/>
    <mergeCell ref="CEF49:CEF58"/>
    <mergeCell ref="CEG49:CEG58"/>
    <mergeCell ref="CEH49:CEH58"/>
    <mergeCell ref="CEI49:CEI58"/>
    <mergeCell ref="CFN49:CFN58"/>
    <mergeCell ref="CFO49:CFO58"/>
    <mergeCell ref="CFP49:CFP58"/>
    <mergeCell ref="CFQ49:CFQ58"/>
    <mergeCell ref="CFR49:CFR58"/>
    <mergeCell ref="CFI49:CFI58"/>
    <mergeCell ref="CFJ49:CFJ58"/>
    <mergeCell ref="CFK49:CFK58"/>
    <mergeCell ref="CFL49:CFL58"/>
    <mergeCell ref="CFM49:CFM58"/>
    <mergeCell ref="CFD49:CFD58"/>
    <mergeCell ref="CFE49:CFE58"/>
    <mergeCell ref="CFF49:CFF58"/>
    <mergeCell ref="CFG49:CFG58"/>
    <mergeCell ref="CFH49:CFH58"/>
    <mergeCell ref="CEY49:CEY58"/>
    <mergeCell ref="CEZ49:CEZ58"/>
    <mergeCell ref="CFA49:CFA58"/>
    <mergeCell ref="CFB49:CFB58"/>
    <mergeCell ref="CFC49:CFC58"/>
    <mergeCell ref="CGH49:CGH58"/>
    <mergeCell ref="CGI49:CGI58"/>
    <mergeCell ref="CGJ49:CGJ58"/>
    <mergeCell ref="CGK49:CGK58"/>
    <mergeCell ref="CGL49:CGL58"/>
    <mergeCell ref="CGC49:CGC58"/>
    <mergeCell ref="CGD49:CGD58"/>
    <mergeCell ref="CGE49:CGE58"/>
    <mergeCell ref="CGF49:CGF58"/>
    <mergeCell ref="CGG49:CGG58"/>
    <mergeCell ref="CFX49:CFX58"/>
    <mergeCell ref="CFY49:CFY58"/>
    <mergeCell ref="CFZ49:CFZ58"/>
    <mergeCell ref="CGA49:CGA58"/>
    <mergeCell ref="CGB49:CGB58"/>
    <mergeCell ref="CFS49:CFS58"/>
    <mergeCell ref="CFT49:CFT58"/>
    <mergeCell ref="CFU49:CFU58"/>
    <mergeCell ref="CFV49:CFV58"/>
    <mergeCell ref="CFW49:CFW58"/>
    <mergeCell ref="CHB49:CHB58"/>
    <mergeCell ref="CHC49:CHC58"/>
    <mergeCell ref="CHD49:CHD58"/>
    <mergeCell ref="CHE49:CHE58"/>
    <mergeCell ref="CHF49:CHF58"/>
    <mergeCell ref="CGW49:CGW58"/>
    <mergeCell ref="CGX49:CGX58"/>
    <mergeCell ref="CGY49:CGY58"/>
    <mergeCell ref="CGZ49:CGZ58"/>
    <mergeCell ref="CHA49:CHA58"/>
    <mergeCell ref="CGR49:CGR58"/>
    <mergeCell ref="CGS49:CGS58"/>
    <mergeCell ref="CGT49:CGT58"/>
    <mergeCell ref="CGU49:CGU58"/>
    <mergeCell ref="CGV49:CGV58"/>
    <mergeCell ref="CGM49:CGM58"/>
    <mergeCell ref="CGN49:CGN58"/>
    <mergeCell ref="CGO49:CGO58"/>
    <mergeCell ref="CGP49:CGP58"/>
    <mergeCell ref="CGQ49:CGQ58"/>
    <mergeCell ref="CHV49:CHV58"/>
    <mergeCell ref="CHW49:CHW58"/>
    <mergeCell ref="CHX49:CHX58"/>
    <mergeCell ref="CHY49:CHY58"/>
    <mergeCell ref="CHZ49:CHZ58"/>
    <mergeCell ref="CHQ49:CHQ58"/>
    <mergeCell ref="CHR49:CHR58"/>
    <mergeCell ref="CHS49:CHS58"/>
    <mergeCell ref="CHT49:CHT58"/>
    <mergeCell ref="CHU49:CHU58"/>
    <mergeCell ref="CHL49:CHL58"/>
    <mergeCell ref="CHM49:CHM58"/>
    <mergeCell ref="CHN49:CHN58"/>
    <mergeCell ref="CHO49:CHO58"/>
    <mergeCell ref="CHP49:CHP58"/>
    <mergeCell ref="CHG49:CHG58"/>
    <mergeCell ref="CHH49:CHH58"/>
    <mergeCell ref="CHI49:CHI58"/>
    <mergeCell ref="CHJ49:CHJ58"/>
    <mergeCell ref="CHK49:CHK58"/>
    <mergeCell ref="CIP49:CIP58"/>
    <mergeCell ref="CIQ49:CIQ58"/>
    <mergeCell ref="CIR49:CIR58"/>
    <mergeCell ref="CIS49:CIS58"/>
    <mergeCell ref="CIT49:CIT58"/>
    <mergeCell ref="CIK49:CIK58"/>
    <mergeCell ref="CIL49:CIL58"/>
    <mergeCell ref="CIM49:CIM58"/>
    <mergeCell ref="CIN49:CIN58"/>
    <mergeCell ref="CIO49:CIO58"/>
    <mergeCell ref="CIF49:CIF58"/>
    <mergeCell ref="CIG49:CIG58"/>
    <mergeCell ref="CIH49:CIH58"/>
    <mergeCell ref="CII49:CII58"/>
    <mergeCell ref="CIJ49:CIJ58"/>
    <mergeCell ref="CIA49:CIA58"/>
    <mergeCell ref="CIB49:CIB58"/>
    <mergeCell ref="CIC49:CIC58"/>
    <mergeCell ref="CID49:CID58"/>
    <mergeCell ref="CIE49:CIE58"/>
    <mergeCell ref="CJJ49:CJJ58"/>
    <mergeCell ref="CJK49:CJK58"/>
    <mergeCell ref="CJL49:CJL58"/>
    <mergeCell ref="CJM49:CJM58"/>
    <mergeCell ref="CJN49:CJN58"/>
    <mergeCell ref="CJE49:CJE58"/>
    <mergeCell ref="CJF49:CJF58"/>
    <mergeCell ref="CJG49:CJG58"/>
    <mergeCell ref="CJH49:CJH58"/>
    <mergeCell ref="CJI49:CJI58"/>
    <mergeCell ref="CIZ49:CIZ58"/>
    <mergeCell ref="CJA49:CJA58"/>
    <mergeCell ref="CJB49:CJB58"/>
    <mergeCell ref="CJC49:CJC58"/>
    <mergeCell ref="CJD49:CJD58"/>
    <mergeCell ref="CIU49:CIU58"/>
    <mergeCell ref="CIV49:CIV58"/>
    <mergeCell ref="CIW49:CIW58"/>
    <mergeCell ref="CIX49:CIX58"/>
    <mergeCell ref="CIY49:CIY58"/>
    <mergeCell ref="CKD49:CKD58"/>
    <mergeCell ref="CKE49:CKE58"/>
    <mergeCell ref="CKF49:CKF58"/>
    <mergeCell ref="CKG49:CKG58"/>
    <mergeCell ref="CKH49:CKH58"/>
    <mergeCell ref="CJY49:CJY58"/>
    <mergeCell ref="CJZ49:CJZ58"/>
    <mergeCell ref="CKA49:CKA58"/>
    <mergeCell ref="CKB49:CKB58"/>
    <mergeCell ref="CKC49:CKC58"/>
    <mergeCell ref="CJT49:CJT58"/>
    <mergeCell ref="CJU49:CJU58"/>
    <mergeCell ref="CJV49:CJV58"/>
    <mergeCell ref="CJW49:CJW58"/>
    <mergeCell ref="CJX49:CJX58"/>
    <mergeCell ref="CJO49:CJO58"/>
    <mergeCell ref="CJP49:CJP58"/>
    <mergeCell ref="CJQ49:CJQ58"/>
    <mergeCell ref="CJR49:CJR58"/>
    <mergeCell ref="CJS49:CJS58"/>
    <mergeCell ref="CKX49:CKX58"/>
    <mergeCell ref="CKY49:CKY58"/>
    <mergeCell ref="CKZ49:CKZ58"/>
    <mergeCell ref="CLA49:CLA58"/>
    <mergeCell ref="CLB49:CLB58"/>
    <mergeCell ref="CKS49:CKS58"/>
    <mergeCell ref="CKT49:CKT58"/>
    <mergeCell ref="CKU49:CKU58"/>
    <mergeCell ref="CKV49:CKV58"/>
    <mergeCell ref="CKW49:CKW58"/>
    <mergeCell ref="CKN49:CKN58"/>
    <mergeCell ref="CKO49:CKO58"/>
    <mergeCell ref="CKP49:CKP58"/>
    <mergeCell ref="CKQ49:CKQ58"/>
    <mergeCell ref="CKR49:CKR58"/>
    <mergeCell ref="CKI49:CKI58"/>
    <mergeCell ref="CKJ49:CKJ58"/>
    <mergeCell ref="CKK49:CKK58"/>
    <mergeCell ref="CKL49:CKL58"/>
    <mergeCell ref="CKM49:CKM58"/>
    <mergeCell ref="CLR49:CLR58"/>
    <mergeCell ref="CLS49:CLS58"/>
    <mergeCell ref="CLT49:CLT58"/>
    <mergeCell ref="CLU49:CLU58"/>
    <mergeCell ref="CLV49:CLV58"/>
    <mergeCell ref="CLM49:CLM58"/>
    <mergeCell ref="CLN49:CLN58"/>
    <mergeCell ref="CLO49:CLO58"/>
    <mergeCell ref="CLP49:CLP58"/>
    <mergeCell ref="CLQ49:CLQ58"/>
    <mergeCell ref="CLH49:CLH58"/>
    <mergeCell ref="CLI49:CLI58"/>
    <mergeCell ref="CLJ49:CLJ58"/>
    <mergeCell ref="CLK49:CLK58"/>
    <mergeCell ref="CLL49:CLL58"/>
    <mergeCell ref="CLC49:CLC58"/>
    <mergeCell ref="CLD49:CLD58"/>
    <mergeCell ref="CLE49:CLE58"/>
    <mergeCell ref="CLF49:CLF58"/>
    <mergeCell ref="CLG49:CLG58"/>
    <mergeCell ref="CML49:CML58"/>
    <mergeCell ref="CMM49:CMM58"/>
    <mergeCell ref="CMN49:CMN58"/>
    <mergeCell ref="CMO49:CMO58"/>
    <mergeCell ref="CMP49:CMP58"/>
    <mergeCell ref="CMG49:CMG58"/>
    <mergeCell ref="CMH49:CMH58"/>
    <mergeCell ref="CMI49:CMI58"/>
    <mergeCell ref="CMJ49:CMJ58"/>
    <mergeCell ref="CMK49:CMK58"/>
    <mergeCell ref="CMB49:CMB58"/>
    <mergeCell ref="CMC49:CMC58"/>
    <mergeCell ref="CMD49:CMD58"/>
    <mergeCell ref="CME49:CME58"/>
    <mergeCell ref="CMF49:CMF58"/>
    <mergeCell ref="CLW49:CLW58"/>
    <mergeCell ref="CLX49:CLX58"/>
    <mergeCell ref="CLY49:CLY58"/>
    <mergeCell ref="CLZ49:CLZ58"/>
    <mergeCell ref="CMA49:CMA58"/>
    <mergeCell ref="CNF49:CNF58"/>
    <mergeCell ref="CNG49:CNG58"/>
    <mergeCell ref="CNH49:CNH58"/>
    <mergeCell ref="CNI49:CNI58"/>
    <mergeCell ref="CNJ49:CNJ58"/>
    <mergeCell ref="CNA49:CNA58"/>
    <mergeCell ref="CNB49:CNB58"/>
    <mergeCell ref="CNC49:CNC58"/>
    <mergeCell ref="CND49:CND58"/>
    <mergeCell ref="CNE49:CNE58"/>
    <mergeCell ref="CMV49:CMV58"/>
    <mergeCell ref="CMW49:CMW58"/>
    <mergeCell ref="CMX49:CMX58"/>
    <mergeCell ref="CMY49:CMY58"/>
    <mergeCell ref="CMZ49:CMZ58"/>
    <mergeCell ref="CMQ49:CMQ58"/>
    <mergeCell ref="CMR49:CMR58"/>
    <mergeCell ref="CMS49:CMS58"/>
    <mergeCell ref="CMT49:CMT58"/>
    <mergeCell ref="CMU49:CMU58"/>
    <mergeCell ref="CNZ49:CNZ58"/>
    <mergeCell ref="COA49:COA58"/>
    <mergeCell ref="COB49:COB58"/>
    <mergeCell ref="COC49:COC58"/>
    <mergeCell ref="COD49:COD58"/>
    <mergeCell ref="CNU49:CNU58"/>
    <mergeCell ref="CNV49:CNV58"/>
    <mergeCell ref="CNW49:CNW58"/>
    <mergeCell ref="CNX49:CNX58"/>
    <mergeCell ref="CNY49:CNY58"/>
    <mergeCell ref="CNP49:CNP58"/>
    <mergeCell ref="CNQ49:CNQ58"/>
    <mergeCell ref="CNR49:CNR58"/>
    <mergeCell ref="CNS49:CNS58"/>
    <mergeCell ref="CNT49:CNT58"/>
    <mergeCell ref="CNK49:CNK58"/>
    <mergeCell ref="CNL49:CNL58"/>
    <mergeCell ref="CNM49:CNM58"/>
    <mergeCell ref="CNN49:CNN58"/>
    <mergeCell ref="CNO49:CNO58"/>
    <mergeCell ref="COT49:COT58"/>
    <mergeCell ref="COU49:COU58"/>
    <mergeCell ref="COV49:COV58"/>
    <mergeCell ref="COW49:COW58"/>
    <mergeCell ref="COX49:COX58"/>
    <mergeCell ref="COO49:COO58"/>
    <mergeCell ref="COP49:COP58"/>
    <mergeCell ref="COQ49:COQ58"/>
    <mergeCell ref="COR49:COR58"/>
    <mergeCell ref="COS49:COS58"/>
    <mergeCell ref="COJ49:COJ58"/>
    <mergeCell ref="COK49:COK58"/>
    <mergeCell ref="COL49:COL58"/>
    <mergeCell ref="COM49:COM58"/>
    <mergeCell ref="CON49:CON58"/>
    <mergeCell ref="COE49:COE58"/>
    <mergeCell ref="COF49:COF58"/>
    <mergeCell ref="COG49:COG58"/>
    <mergeCell ref="COH49:COH58"/>
    <mergeCell ref="COI49:COI58"/>
    <mergeCell ref="CPN49:CPN58"/>
    <mergeCell ref="CPO49:CPO58"/>
    <mergeCell ref="CPP49:CPP58"/>
    <mergeCell ref="CPQ49:CPQ58"/>
    <mergeCell ref="CPR49:CPR58"/>
    <mergeCell ref="CPI49:CPI58"/>
    <mergeCell ref="CPJ49:CPJ58"/>
    <mergeCell ref="CPK49:CPK58"/>
    <mergeCell ref="CPL49:CPL58"/>
    <mergeCell ref="CPM49:CPM58"/>
    <mergeCell ref="CPD49:CPD58"/>
    <mergeCell ref="CPE49:CPE58"/>
    <mergeCell ref="CPF49:CPF58"/>
    <mergeCell ref="CPG49:CPG58"/>
    <mergeCell ref="CPH49:CPH58"/>
    <mergeCell ref="COY49:COY58"/>
    <mergeCell ref="COZ49:COZ58"/>
    <mergeCell ref="CPA49:CPA58"/>
    <mergeCell ref="CPB49:CPB58"/>
    <mergeCell ref="CPC49:CPC58"/>
    <mergeCell ref="CQH49:CQH58"/>
    <mergeCell ref="CQI49:CQI58"/>
    <mergeCell ref="CQJ49:CQJ58"/>
    <mergeCell ref="CQK49:CQK58"/>
    <mergeCell ref="CQL49:CQL58"/>
    <mergeCell ref="CQC49:CQC58"/>
    <mergeCell ref="CQD49:CQD58"/>
    <mergeCell ref="CQE49:CQE58"/>
    <mergeCell ref="CQF49:CQF58"/>
    <mergeCell ref="CQG49:CQG58"/>
    <mergeCell ref="CPX49:CPX58"/>
    <mergeCell ref="CPY49:CPY58"/>
    <mergeCell ref="CPZ49:CPZ58"/>
    <mergeCell ref="CQA49:CQA58"/>
    <mergeCell ref="CQB49:CQB58"/>
    <mergeCell ref="CPS49:CPS58"/>
    <mergeCell ref="CPT49:CPT58"/>
    <mergeCell ref="CPU49:CPU58"/>
    <mergeCell ref="CPV49:CPV58"/>
    <mergeCell ref="CPW49:CPW58"/>
    <mergeCell ref="CRB49:CRB58"/>
    <mergeCell ref="CRC49:CRC58"/>
    <mergeCell ref="CRD49:CRD58"/>
    <mergeCell ref="CRE49:CRE58"/>
    <mergeCell ref="CRF49:CRF58"/>
    <mergeCell ref="CQW49:CQW58"/>
    <mergeCell ref="CQX49:CQX58"/>
    <mergeCell ref="CQY49:CQY58"/>
    <mergeCell ref="CQZ49:CQZ58"/>
    <mergeCell ref="CRA49:CRA58"/>
    <mergeCell ref="CQR49:CQR58"/>
    <mergeCell ref="CQS49:CQS58"/>
    <mergeCell ref="CQT49:CQT58"/>
    <mergeCell ref="CQU49:CQU58"/>
    <mergeCell ref="CQV49:CQV58"/>
    <mergeCell ref="CQM49:CQM58"/>
    <mergeCell ref="CQN49:CQN58"/>
    <mergeCell ref="CQO49:CQO58"/>
    <mergeCell ref="CQP49:CQP58"/>
    <mergeCell ref="CQQ49:CQQ58"/>
    <mergeCell ref="CRV49:CRV58"/>
    <mergeCell ref="CRW49:CRW58"/>
    <mergeCell ref="CRX49:CRX58"/>
    <mergeCell ref="CRY49:CRY58"/>
    <mergeCell ref="CRZ49:CRZ58"/>
    <mergeCell ref="CRQ49:CRQ58"/>
    <mergeCell ref="CRR49:CRR58"/>
    <mergeCell ref="CRS49:CRS58"/>
    <mergeCell ref="CRT49:CRT58"/>
    <mergeCell ref="CRU49:CRU58"/>
    <mergeCell ref="CRL49:CRL58"/>
    <mergeCell ref="CRM49:CRM58"/>
    <mergeCell ref="CRN49:CRN58"/>
    <mergeCell ref="CRO49:CRO58"/>
    <mergeCell ref="CRP49:CRP58"/>
    <mergeCell ref="CRG49:CRG58"/>
    <mergeCell ref="CRH49:CRH58"/>
    <mergeCell ref="CRI49:CRI58"/>
    <mergeCell ref="CRJ49:CRJ58"/>
    <mergeCell ref="CRK49:CRK58"/>
    <mergeCell ref="CSP49:CSP58"/>
    <mergeCell ref="CSQ49:CSQ58"/>
    <mergeCell ref="CSR49:CSR58"/>
    <mergeCell ref="CSS49:CSS58"/>
    <mergeCell ref="CST49:CST58"/>
    <mergeCell ref="CSK49:CSK58"/>
    <mergeCell ref="CSL49:CSL58"/>
    <mergeCell ref="CSM49:CSM58"/>
    <mergeCell ref="CSN49:CSN58"/>
    <mergeCell ref="CSO49:CSO58"/>
    <mergeCell ref="CSF49:CSF58"/>
    <mergeCell ref="CSG49:CSG58"/>
    <mergeCell ref="CSH49:CSH58"/>
    <mergeCell ref="CSI49:CSI58"/>
    <mergeCell ref="CSJ49:CSJ58"/>
    <mergeCell ref="CSA49:CSA58"/>
    <mergeCell ref="CSB49:CSB58"/>
    <mergeCell ref="CSC49:CSC58"/>
    <mergeCell ref="CSD49:CSD58"/>
    <mergeCell ref="CSE49:CSE58"/>
    <mergeCell ref="CTJ49:CTJ58"/>
    <mergeCell ref="CTK49:CTK58"/>
    <mergeCell ref="CTL49:CTL58"/>
    <mergeCell ref="CTM49:CTM58"/>
    <mergeCell ref="CTN49:CTN58"/>
    <mergeCell ref="CTE49:CTE58"/>
    <mergeCell ref="CTF49:CTF58"/>
    <mergeCell ref="CTG49:CTG58"/>
    <mergeCell ref="CTH49:CTH58"/>
    <mergeCell ref="CTI49:CTI58"/>
    <mergeCell ref="CSZ49:CSZ58"/>
    <mergeCell ref="CTA49:CTA58"/>
    <mergeCell ref="CTB49:CTB58"/>
    <mergeCell ref="CTC49:CTC58"/>
    <mergeCell ref="CTD49:CTD58"/>
    <mergeCell ref="CSU49:CSU58"/>
    <mergeCell ref="CSV49:CSV58"/>
    <mergeCell ref="CSW49:CSW58"/>
    <mergeCell ref="CSX49:CSX58"/>
    <mergeCell ref="CSY49:CSY58"/>
    <mergeCell ref="CUD49:CUD58"/>
    <mergeCell ref="CUE49:CUE58"/>
    <mergeCell ref="CUF49:CUF58"/>
    <mergeCell ref="CUG49:CUG58"/>
    <mergeCell ref="CUH49:CUH58"/>
    <mergeCell ref="CTY49:CTY58"/>
    <mergeCell ref="CTZ49:CTZ58"/>
    <mergeCell ref="CUA49:CUA58"/>
    <mergeCell ref="CUB49:CUB58"/>
    <mergeCell ref="CUC49:CUC58"/>
    <mergeCell ref="CTT49:CTT58"/>
    <mergeCell ref="CTU49:CTU58"/>
    <mergeCell ref="CTV49:CTV58"/>
    <mergeCell ref="CTW49:CTW58"/>
    <mergeCell ref="CTX49:CTX58"/>
    <mergeCell ref="CTO49:CTO58"/>
    <mergeCell ref="CTP49:CTP58"/>
    <mergeCell ref="CTQ49:CTQ58"/>
    <mergeCell ref="CTR49:CTR58"/>
    <mergeCell ref="CTS49:CTS58"/>
    <mergeCell ref="CUX49:CUX58"/>
    <mergeCell ref="CUY49:CUY58"/>
    <mergeCell ref="CUZ49:CUZ58"/>
    <mergeCell ref="CVA49:CVA58"/>
    <mergeCell ref="CVB49:CVB58"/>
    <mergeCell ref="CUS49:CUS58"/>
    <mergeCell ref="CUT49:CUT58"/>
    <mergeCell ref="CUU49:CUU58"/>
    <mergeCell ref="CUV49:CUV58"/>
    <mergeCell ref="CUW49:CUW58"/>
    <mergeCell ref="CUN49:CUN58"/>
    <mergeCell ref="CUO49:CUO58"/>
    <mergeCell ref="CUP49:CUP58"/>
    <mergeCell ref="CUQ49:CUQ58"/>
    <mergeCell ref="CUR49:CUR58"/>
    <mergeCell ref="CUI49:CUI58"/>
    <mergeCell ref="CUJ49:CUJ58"/>
    <mergeCell ref="CUK49:CUK58"/>
    <mergeCell ref="CUL49:CUL58"/>
    <mergeCell ref="CUM49:CUM58"/>
    <mergeCell ref="CVR49:CVR58"/>
    <mergeCell ref="CVS49:CVS58"/>
    <mergeCell ref="CVT49:CVT58"/>
    <mergeCell ref="CVU49:CVU58"/>
    <mergeCell ref="CVV49:CVV58"/>
    <mergeCell ref="CVM49:CVM58"/>
    <mergeCell ref="CVN49:CVN58"/>
    <mergeCell ref="CVO49:CVO58"/>
    <mergeCell ref="CVP49:CVP58"/>
    <mergeCell ref="CVQ49:CVQ58"/>
    <mergeCell ref="CVH49:CVH58"/>
    <mergeCell ref="CVI49:CVI58"/>
    <mergeCell ref="CVJ49:CVJ58"/>
    <mergeCell ref="CVK49:CVK58"/>
    <mergeCell ref="CVL49:CVL58"/>
    <mergeCell ref="CVC49:CVC58"/>
    <mergeCell ref="CVD49:CVD58"/>
    <mergeCell ref="CVE49:CVE58"/>
    <mergeCell ref="CVF49:CVF58"/>
    <mergeCell ref="CVG49:CVG58"/>
    <mergeCell ref="CWL49:CWL58"/>
    <mergeCell ref="CWM49:CWM58"/>
    <mergeCell ref="CWN49:CWN58"/>
    <mergeCell ref="CWO49:CWO58"/>
    <mergeCell ref="CWP49:CWP58"/>
    <mergeCell ref="CWG49:CWG58"/>
    <mergeCell ref="CWH49:CWH58"/>
    <mergeCell ref="CWI49:CWI58"/>
    <mergeCell ref="CWJ49:CWJ58"/>
    <mergeCell ref="CWK49:CWK58"/>
    <mergeCell ref="CWB49:CWB58"/>
    <mergeCell ref="CWC49:CWC58"/>
    <mergeCell ref="CWD49:CWD58"/>
    <mergeCell ref="CWE49:CWE58"/>
    <mergeCell ref="CWF49:CWF58"/>
    <mergeCell ref="CVW49:CVW58"/>
    <mergeCell ref="CVX49:CVX58"/>
    <mergeCell ref="CVY49:CVY58"/>
    <mergeCell ref="CVZ49:CVZ58"/>
    <mergeCell ref="CWA49:CWA58"/>
    <mergeCell ref="CXF49:CXF58"/>
    <mergeCell ref="CXG49:CXG58"/>
    <mergeCell ref="CXH49:CXH58"/>
    <mergeCell ref="CXI49:CXI58"/>
    <mergeCell ref="CXJ49:CXJ58"/>
    <mergeCell ref="CXA49:CXA58"/>
    <mergeCell ref="CXB49:CXB58"/>
    <mergeCell ref="CXC49:CXC58"/>
    <mergeCell ref="CXD49:CXD58"/>
    <mergeCell ref="CXE49:CXE58"/>
    <mergeCell ref="CWV49:CWV58"/>
    <mergeCell ref="CWW49:CWW58"/>
    <mergeCell ref="CWX49:CWX58"/>
    <mergeCell ref="CWY49:CWY58"/>
    <mergeCell ref="CWZ49:CWZ58"/>
    <mergeCell ref="CWQ49:CWQ58"/>
    <mergeCell ref="CWR49:CWR58"/>
    <mergeCell ref="CWS49:CWS58"/>
    <mergeCell ref="CWT49:CWT58"/>
    <mergeCell ref="CWU49:CWU58"/>
    <mergeCell ref="CXZ49:CXZ58"/>
    <mergeCell ref="CYA49:CYA58"/>
    <mergeCell ref="CYB49:CYB58"/>
    <mergeCell ref="CYC49:CYC58"/>
    <mergeCell ref="CYD49:CYD58"/>
    <mergeCell ref="CXU49:CXU58"/>
    <mergeCell ref="CXV49:CXV58"/>
    <mergeCell ref="CXW49:CXW58"/>
    <mergeCell ref="CXX49:CXX58"/>
    <mergeCell ref="CXY49:CXY58"/>
    <mergeCell ref="CXP49:CXP58"/>
    <mergeCell ref="CXQ49:CXQ58"/>
    <mergeCell ref="CXR49:CXR58"/>
    <mergeCell ref="CXS49:CXS58"/>
    <mergeCell ref="CXT49:CXT58"/>
    <mergeCell ref="CXK49:CXK58"/>
    <mergeCell ref="CXL49:CXL58"/>
    <mergeCell ref="CXM49:CXM58"/>
    <mergeCell ref="CXN49:CXN58"/>
    <mergeCell ref="CXO49:CXO58"/>
    <mergeCell ref="CYT49:CYT58"/>
    <mergeCell ref="CYU49:CYU58"/>
    <mergeCell ref="CYV49:CYV58"/>
    <mergeCell ref="CYW49:CYW58"/>
    <mergeCell ref="CYX49:CYX58"/>
    <mergeCell ref="CYO49:CYO58"/>
    <mergeCell ref="CYP49:CYP58"/>
    <mergeCell ref="CYQ49:CYQ58"/>
    <mergeCell ref="CYR49:CYR58"/>
    <mergeCell ref="CYS49:CYS58"/>
    <mergeCell ref="CYJ49:CYJ58"/>
    <mergeCell ref="CYK49:CYK58"/>
    <mergeCell ref="CYL49:CYL58"/>
    <mergeCell ref="CYM49:CYM58"/>
    <mergeCell ref="CYN49:CYN58"/>
    <mergeCell ref="CYE49:CYE58"/>
    <mergeCell ref="CYF49:CYF58"/>
    <mergeCell ref="CYG49:CYG58"/>
    <mergeCell ref="CYH49:CYH58"/>
    <mergeCell ref="CYI49:CYI58"/>
    <mergeCell ref="CZN49:CZN58"/>
    <mergeCell ref="CZO49:CZO58"/>
    <mergeCell ref="CZP49:CZP58"/>
    <mergeCell ref="CZQ49:CZQ58"/>
    <mergeCell ref="CZR49:CZR58"/>
    <mergeCell ref="CZI49:CZI58"/>
    <mergeCell ref="CZJ49:CZJ58"/>
    <mergeCell ref="CZK49:CZK58"/>
    <mergeCell ref="CZL49:CZL58"/>
    <mergeCell ref="CZM49:CZM58"/>
    <mergeCell ref="CZD49:CZD58"/>
    <mergeCell ref="CZE49:CZE58"/>
    <mergeCell ref="CZF49:CZF58"/>
    <mergeCell ref="CZG49:CZG58"/>
    <mergeCell ref="CZH49:CZH58"/>
    <mergeCell ref="CYY49:CYY58"/>
    <mergeCell ref="CYZ49:CYZ58"/>
    <mergeCell ref="CZA49:CZA58"/>
    <mergeCell ref="CZB49:CZB58"/>
    <mergeCell ref="CZC49:CZC58"/>
    <mergeCell ref="DAH49:DAH58"/>
    <mergeCell ref="DAI49:DAI58"/>
    <mergeCell ref="DAJ49:DAJ58"/>
    <mergeCell ref="DAK49:DAK58"/>
    <mergeCell ref="DAL49:DAL58"/>
    <mergeCell ref="DAC49:DAC58"/>
    <mergeCell ref="DAD49:DAD58"/>
    <mergeCell ref="DAE49:DAE58"/>
    <mergeCell ref="DAF49:DAF58"/>
    <mergeCell ref="DAG49:DAG58"/>
    <mergeCell ref="CZX49:CZX58"/>
    <mergeCell ref="CZY49:CZY58"/>
    <mergeCell ref="CZZ49:CZZ58"/>
    <mergeCell ref="DAA49:DAA58"/>
    <mergeCell ref="DAB49:DAB58"/>
    <mergeCell ref="CZS49:CZS58"/>
    <mergeCell ref="CZT49:CZT58"/>
    <mergeCell ref="CZU49:CZU58"/>
    <mergeCell ref="CZV49:CZV58"/>
    <mergeCell ref="CZW49:CZW58"/>
    <mergeCell ref="DBB49:DBB58"/>
    <mergeCell ref="DBC49:DBC58"/>
    <mergeCell ref="DBD49:DBD58"/>
    <mergeCell ref="DBE49:DBE58"/>
    <mergeCell ref="DBF49:DBF58"/>
    <mergeCell ref="DAW49:DAW58"/>
    <mergeCell ref="DAX49:DAX58"/>
    <mergeCell ref="DAY49:DAY58"/>
    <mergeCell ref="DAZ49:DAZ58"/>
    <mergeCell ref="DBA49:DBA58"/>
    <mergeCell ref="DAR49:DAR58"/>
    <mergeCell ref="DAS49:DAS58"/>
    <mergeCell ref="DAT49:DAT58"/>
    <mergeCell ref="DAU49:DAU58"/>
    <mergeCell ref="DAV49:DAV58"/>
    <mergeCell ref="DAM49:DAM58"/>
    <mergeCell ref="DAN49:DAN58"/>
    <mergeCell ref="DAO49:DAO58"/>
    <mergeCell ref="DAP49:DAP58"/>
    <mergeCell ref="DAQ49:DAQ58"/>
    <mergeCell ref="DBV49:DBV58"/>
    <mergeCell ref="DBW49:DBW58"/>
    <mergeCell ref="DBX49:DBX58"/>
    <mergeCell ref="DBY49:DBY58"/>
    <mergeCell ref="DBZ49:DBZ58"/>
    <mergeCell ref="DBQ49:DBQ58"/>
    <mergeCell ref="DBR49:DBR58"/>
    <mergeCell ref="DBS49:DBS58"/>
    <mergeCell ref="DBT49:DBT58"/>
    <mergeCell ref="DBU49:DBU58"/>
    <mergeCell ref="DBL49:DBL58"/>
    <mergeCell ref="DBM49:DBM58"/>
    <mergeCell ref="DBN49:DBN58"/>
    <mergeCell ref="DBO49:DBO58"/>
    <mergeCell ref="DBP49:DBP58"/>
    <mergeCell ref="DBG49:DBG58"/>
    <mergeCell ref="DBH49:DBH58"/>
    <mergeCell ref="DBI49:DBI58"/>
    <mergeCell ref="DBJ49:DBJ58"/>
    <mergeCell ref="DBK49:DBK58"/>
    <mergeCell ref="DCP49:DCP58"/>
    <mergeCell ref="DCQ49:DCQ58"/>
    <mergeCell ref="DCR49:DCR58"/>
    <mergeCell ref="DCS49:DCS58"/>
    <mergeCell ref="DCT49:DCT58"/>
    <mergeCell ref="DCK49:DCK58"/>
    <mergeCell ref="DCL49:DCL58"/>
    <mergeCell ref="DCM49:DCM58"/>
    <mergeCell ref="DCN49:DCN58"/>
    <mergeCell ref="DCO49:DCO58"/>
    <mergeCell ref="DCF49:DCF58"/>
    <mergeCell ref="DCG49:DCG58"/>
    <mergeCell ref="DCH49:DCH58"/>
    <mergeCell ref="DCI49:DCI58"/>
    <mergeCell ref="DCJ49:DCJ58"/>
    <mergeCell ref="DCA49:DCA58"/>
    <mergeCell ref="DCB49:DCB58"/>
    <mergeCell ref="DCC49:DCC58"/>
    <mergeCell ref="DCD49:DCD58"/>
    <mergeCell ref="DCE49:DCE58"/>
    <mergeCell ref="DDJ49:DDJ58"/>
    <mergeCell ref="DDK49:DDK58"/>
    <mergeCell ref="DDL49:DDL58"/>
    <mergeCell ref="DDM49:DDM58"/>
    <mergeCell ref="DDN49:DDN58"/>
    <mergeCell ref="DDE49:DDE58"/>
    <mergeCell ref="DDF49:DDF58"/>
    <mergeCell ref="DDG49:DDG58"/>
    <mergeCell ref="DDH49:DDH58"/>
    <mergeCell ref="DDI49:DDI58"/>
    <mergeCell ref="DCZ49:DCZ58"/>
    <mergeCell ref="DDA49:DDA58"/>
    <mergeCell ref="DDB49:DDB58"/>
    <mergeCell ref="DDC49:DDC58"/>
    <mergeCell ref="DDD49:DDD58"/>
    <mergeCell ref="DCU49:DCU58"/>
    <mergeCell ref="DCV49:DCV58"/>
    <mergeCell ref="DCW49:DCW58"/>
    <mergeCell ref="DCX49:DCX58"/>
    <mergeCell ref="DCY49:DCY58"/>
    <mergeCell ref="DED49:DED58"/>
    <mergeCell ref="DEE49:DEE58"/>
    <mergeCell ref="DEF49:DEF58"/>
    <mergeCell ref="DEG49:DEG58"/>
    <mergeCell ref="DEH49:DEH58"/>
    <mergeCell ref="DDY49:DDY58"/>
    <mergeCell ref="DDZ49:DDZ58"/>
    <mergeCell ref="DEA49:DEA58"/>
    <mergeCell ref="DEB49:DEB58"/>
    <mergeCell ref="DEC49:DEC58"/>
    <mergeCell ref="DDT49:DDT58"/>
    <mergeCell ref="DDU49:DDU58"/>
    <mergeCell ref="DDV49:DDV58"/>
    <mergeCell ref="DDW49:DDW58"/>
    <mergeCell ref="DDX49:DDX58"/>
    <mergeCell ref="DDO49:DDO58"/>
    <mergeCell ref="DDP49:DDP58"/>
    <mergeCell ref="DDQ49:DDQ58"/>
    <mergeCell ref="DDR49:DDR58"/>
    <mergeCell ref="DDS49:DDS58"/>
    <mergeCell ref="DEX49:DEX58"/>
    <mergeCell ref="DEY49:DEY58"/>
    <mergeCell ref="DEZ49:DEZ58"/>
    <mergeCell ref="DFA49:DFA58"/>
    <mergeCell ref="DFB49:DFB58"/>
    <mergeCell ref="DES49:DES58"/>
    <mergeCell ref="DET49:DET58"/>
    <mergeCell ref="DEU49:DEU58"/>
    <mergeCell ref="DEV49:DEV58"/>
    <mergeCell ref="DEW49:DEW58"/>
    <mergeCell ref="DEN49:DEN58"/>
    <mergeCell ref="DEO49:DEO58"/>
    <mergeCell ref="DEP49:DEP58"/>
    <mergeCell ref="DEQ49:DEQ58"/>
    <mergeCell ref="DER49:DER58"/>
    <mergeCell ref="DEI49:DEI58"/>
    <mergeCell ref="DEJ49:DEJ58"/>
    <mergeCell ref="DEK49:DEK58"/>
    <mergeCell ref="DEL49:DEL58"/>
    <mergeCell ref="DEM49:DEM58"/>
    <mergeCell ref="DFR49:DFR58"/>
    <mergeCell ref="DFS49:DFS58"/>
    <mergeCell ref="DFT49:DFT58"/>
    <mergeCell ref="DFU49:DFU58"/>
    <mergeCell ref="DFV49:DFV58"/>
    <mergeCell ref="DFM49:DFM58"/>
    <mergeCell ref="DFN49:DFN58"/>
    <mergeCell ref="DFO49:DFO58"/>
    <mergeCell ref="DFP49:DFP58"/>
    <mergeCell ref="DFQ49:DFQ58"/>
    <mergeCell ref="DFH49:DFH58"/>
    <mergeCell ref="DFI49:DFI58"/>
    <mergeCell ref="DFJ49:DFJ58"/>
    <mergeCell ref="DFK49:DFK58"/>
    <mergeCell ref="DFL49:DFL58"/>
    <mergeCell ref="DFC49:DFC58"/>
    <mergeCell ref="DFD49:DFD58"/>
    <mergeCell ref="DFE49:DFE58"/>
    <mergeCell ref="DFF49:DFF58"/>
    <mergeCell ref="DFG49:DFG58"/>
    <mergeCell ref="DGL49:DGL58"/>
    <mergeCell ref="DGM49:DGM58"/>
    <mergeCell ref="DGN49:DGN58"/>
    <mergeCell ref="DGO49:DGO58"/>
    <mergeCell ref="DGP49:DGP58"/>
    <mergeCell ref="DGG49:DGG58"/>
    <mergeCell ref="DGH49:DGH58"/>
    <mergeCell ref="DGI49:DGI58"/>
    <mergeCell ref="DGJ49:DGJ58"/>
    <mergeCell ref="DGK49:DGK58"/>
    <mergeCell ref="DGB49:DGB58"/>
    <mergeCell ref="DGC49:DGC58"/>
    <mergeCell ref="DGD49:DGD58"/>
    <mergeCell ref="DGE49:DGE58"/>
    <mergeCell ref="DGF49:DGF58"/>
    <mergeCell ref="DFW49:DFW58"/>
    <mergeCell ref="DFX49:DFX58"/>
    <mergeCell ref="DFY49:DFY58"/>
    <mergeCell ref="DFZ49:DFZ58"/>
    <mergeCell ref="DGA49:DGA58"/>
    <mergeCell ref="DHF49:DHF58"/>
    <mergeCell ref="DHG49:DHG58"/>
    <mergeCell ref="DHH49:DHH58"/>
    <mergeCell ref="DHI49:DHI58"/>
    <mergeCell ref="DHJ49:DHJ58"/>
    <mergeCell ref="DHA49:DHA58"/>
    <mergeCell ref="DHB49:DHB58"/>
    <mergeCell ref="DHC49:DHC58"/>
    <mergeCell ref="DHD49:DHD58"/>
    <mergeCell ref="DHE49:DHE58"/>
    <mergeCell ref="DGV49:DGV58"/>
    <mergeCell ref="DGW49:DGW58"/>
    <mergeCell ref="DGX49:DGX58"/>
    <mergeCell ref="DGY49:DGY58"/>
    <mergeCell ref="DGZ49:DGZ58"/>
    <mergeCell ref="DGQ49:DGQ58"/>
    <mergeCell ref="DGR49:DGR58"/>
    <mergeCell ref="DGS49:DGS58"/>
    <mergeCell ref="DGT49:DGT58"/>
    <mergeCell ref="DGU49:DGU58"/>
    <mergeCell ref="DHZ49:DHZ58"/>
    <mergeCell ref="DIA49:DIA58"/>
    <mergeCell ref="DIB49:DIB58"/>
    <mergeCell ref="DIC49:DIC58"/>
    <mergeCell ref="DID49:DID58"/>
    <mergeCell ref="DHU49:DHU58"/>
    <mergeCell ref="DHV49:DHV58"/>
    <mergeCell ref="DHW49:DHW58"/>
    <mergeCell ref="DHX49:DHX58"/>
    <mergeCell ref="DHY49:DHY58"/>
    <mergeCell ref="DHP49:DHP58"/>
    <mergeCell ref="DHQ49:DHQ58"/>
    <mergeCell ref="DHR49:DHR58"/>
    <mergeCell ref="DHS49:DHS58"/>
    <mergeCell ref="DHT49:DHT58"/>
    <mergeCell ref="DHK49:DHK58"/>
    <mergeCell ref="DHL49:DHL58"/>
    <mergeCell ref="DHM49:DHM58"/>
    <mergeCell ref="DHN49:DHN58"/>
    <mergeCell ref="DHO49:DHO58"/>
    <mergeCell ref="DIT49:DIT58"/>
    <mergeCell ref="DIU49:DIU58"/>
    <mergeCell ref="DIV49:DIV58"/>
    <mergeCell ref="DIW49:DIW58"/>
    <mergeCell ref="DIX49:DIX58"/>
    <mergeCell ref="DIO49:DIO58"/>
    <mergeCell ref="DIP49:DIP58"/>
    <mergeCell ref="DIQ49:DIQ58"/>
    <mergeCell ref="DIR49:DIR58"/>
    <mergeCell ref="DIS49:DIS58"/>
    <mergeCell ref="DIJ49:DIJ58"/>
    <mergeCell ref="DIK49:DIK58"/>
    <mergeCell ref="DIL49:DIL58"/>
    <mergeCell ref="DIM49:DIM58"/>
    <mergeCell ref="DIN49:DIN58"/>
    <mergeCell ref="DIE49:DIE58"/>
    <mergeCell ref="DIF49:DIF58"/>
    <mergeCell ref="DIG49:DIG58"/>
    <mergeCell ref="DIH49:DIH58"/>
    <mergeCell ref="DII49:DII58"/>
    <mergeCell ref="DJN49:DJN58"/>
    <mergeCell ref="DJO49:DJO58"/>
    <mergeCell ref="DJP49:DJP58"/>
    <mergeCell ref="DJQ49:DJQ58"/>
    <mergeCell ref="DJR49:DJR58"/>
    <mergeCell ref="DJI49:DJI58"/>
    <mergeCell ref="DJJ49:DJJ58"/>
    <mergeCell ref="DJK49:DJK58"/>
    <mergeCell ref="DJL49:DJL58"/>
    <mergeCell ref="DJM49:DJM58"/>
    <mergeCell ref="DJD49:DJD58"/>
    <mergeCell ref="DJE49:DJE58"/>
    <mergeCell ref="DJF49:DJF58"/>
    <mergeCell ref="DJG49:DJG58"/>
    <mergeCell ref="DJH49:DJH58"/>
    <mergeCell ref="DIY49:DIY58"/>
    <mergeCell ref="DIZ49:DIZ58"/>
    <mergeCell ref="DJA49:DJA58"/>
    <mergeCell ref="DJB49:DJB58"/>
    <mergeCell ref="DJC49:DJC58"/>
    <mergeCell ref="DKH49:DKH58"/>
    <mergeCell ref="DKI49:DKI58"/>
    <mergeCell ref="DKJ49:DKJ58"/>
    <mergeCell ref="DKK49:DKK58"/>
    <mergeCell ref="DKL49:DKL58"/>
    <mergeCell ref="DKC49:DKC58"/>
    <mergeCell ref="DKD49:DKD58"/>
    <mergeCell ref="DKE49:DKE58"/>
    <mergeCell ref="DKF49:DKF58"/>
    <mergeCell ref="DKG49:DKG58"/>
    <mergeCell ref="DJX49:DJX58"/>
    <mergeCell ref="DJY49:DJY58"/>
    <mergeCell ref="DJZ49:DJZ58"/>
    <mergeCell ref="DKA49:DKA58"/>
    <mergeCell ref="DKB49:DKB58"/>
    <mergeCell ref="DJS49:DJS58"/>
    <mergeCell ref="DJT49:DJT58"/>
    <mergeCell ref="DJU49:DJU58"/>
    <mergeCell ref="DJV49:DJV58"/>
    <mergeCell ref="DJW49:DJW58"/>
    <mergeCell ref="DLB49:DLB58"/>
    <mergeCell ref="DLC49:DLC58"/>
    <mergeCell ref="DLD49:DLD58"/>
    <mergeCell ref="DLE49:DLE58"/>
    <mergeCell ref="DLF49:DLF58"/>
    <mergeCell ref="DKW49:DKW58"/>
    <mergeCell ref="DKX49:DKX58"/>
    <mergeCell ref="DKY49:DKY58"/>
    <mergeCell ref="DKZ49:DKZ58"/>
    <mergeCell ref="DLA49:DLA58"/>
    <mergeCell ref="DKR49:DKR58"/>
    <mergeCell ref="DKS49:DKS58"/>
    <mergeCell ref="DKT49:DKT58"/>
    <mergeCell ref="DKU49:DKU58"/>
    <mergeCell ref="DKV49:DKV58"/>
    <mergeCell ref="DKM49:DKM58"/>
    <mergeCell ref="DKN49:DKN58"/>
    <mergeCell ref="DKO49:DKO58"/>
    <mergeCell ref="DKP49:DKP58"/>
    <mergeCell ref="DKQ49:DKQ58"/>
    <mergeCell ref="DLV49:DLV58"/>
    <mergeCell ref="DLW49:DLW58"/>
    <mergeCell ref="DLX49:DLX58"/>
    <mergeCell ref="DLY49:DLY58"/>
    <mergeCell ref="DLZ49:DLZ58"/>
    <mergeCell ref="DLQ49:DLQ58"/>
    <mergeCell ref="DLR49:DLR58"/>
    <mergeCell ref="DLS49:DLS58"/>
    <mergeCell ref="DLT49:DLT58"/>
    <mergeCell ref="DLU49:DLU58"/>
    <mergeCell ref="DLL49:DLL58"/>
    <mergeCell ref="DLM49:DLM58"/>
    <mergeCell ref="DLN49:DLN58"/>
    <mergeCell ref="DLO49:DLO58"/>
    <mergeCell ref="DLP49:DLP58"/>
    <mergeCell ref="DLG49:DLG58"/>
    <mergeCell ref="DLH49:DLH58"/>
    <mergeCell ref="DLI49:DLI58"/>
    <mergeCell ref="DLJ49:DLJ58"/>
    <mergeCell ref="DLK49:DLK58"/>
    <mergeCell ref="DMP49:DMP58"/>
    <mergeCell ref="DMQ49:DMQ58"/>
    <mergeCell ref="DMR49:DMR58"/>
    <mergeCell ref="DMS49:DMS58"/>
    <mergeCell ref="DMT49:DMT58"/>
    <mergeCell ref="DMK49:DMK58"/>
    <mergeCell ref="DML49:DML58"/>
    <mergeCell ref="DMM49:DMM58"/>
    <mergeCell ref="DMN49:DMN58"/>
    <mergeCell ref="DMO49:DMO58"/>
    <mergeCell ref="DMF49:DMF58"/>
    <mergeCell ref="DMG49:DMG58"/>
    <mergeCell ref="DMH49:DMH58"/>
    <mergeCell ref="DMI49:DMI58"/>
    <mergeCell ref="DMJ49:DMJ58"/>
    <mergeCell ref="DMA49:DMA58"/>
    <mergeCell ref="DMB49:DMB58"/>
    <mergeCell ref="DMC49:DMC58"/>
    <mergeCell ref="DMD49:DMD58"/>
    <mergeCell ref="DME49:DME58"/>
    <mergeCell ref="DNJ49:DNJ58"/>
    <mergeCell ref="DNK49:DNK58"/>
    <mergeCell ref="DNL49:DNL58"/>
    <mergeCell ref="DNM49:DNM58"/>
    <mergeCell ref="DNN49:DNN58"/>
    <mergeCell ref="DNE49:DNE58"/>
    <mergeCell ref="DNF49:DNF58"/>
    <mergeCell ref="DNG49:DNG58"/>
    <mergeCell ref="DNH49:DNH58"/>
    <mergeCell ref="DNI49:DNI58"/>
    <mergeCell ref="DMZ49:DMZ58"/>
    <mergeCell ref="DNA49:DNA58"/>
    <mergeCell ref="DNB49:DNB58"/>
    <mergeCell ref="DNC49:DNC58"/>
    <mergeCell ref="DND49:DND58"/>
    <mergeCell ref="DMU49:DMU58"/>
    <mergeCell ref="DMV49:DMV58"/>
    <mergeCell ref="DMW49:DMW58"/>
    <mergeCell ref="DMX49:DMX58"/>
    <mergeCell ref="DMY49:DMY58"/>
    <mergeCell ref="DOD49:DOD58"/>
    <mergeCell ref="DOE49:DOE58"/>
    <mergeCell ref="DOF49:DOF58"/>
    <mergeCell ref="DOG49:DOG58"/>
    <mergeCell ref="DOH49:DOH58"/>
    <mergeCell ref="DNY49:DNY58"/>
    <mergeCell ref="DNZ49:DNZ58"/>
    <mergeCell ref="DOA49:DOA58"/>
    <mergeCell ref="DOB49:DOB58"/>
    <mergeCell ref="DOC49:DOC58"/>
    <mergeCell ref="DNT49:DNT58"/>
    <mergeCell ref="DNU49:DNU58"/>
    <mergeCell ref="DNV49:DNV58"/>
    <mergeCell ref="DNW49:DNW58"/>
    <mergeCell ref="DNX49:DNX58"/>
    <mergeCell ref="DNO49:DNO58"/>
    <mergeCell ref="DNP49:DNP58"/>
    <mergeCell ref="DNQ49:DNQ58"/>
    <mergeCell ref="DNR49:DNR58"/>
    <mergeCell ref="DNS49:DNS58"/>
    <mergeCell ref="DOX49:DOX58"/>
    <mergeCell ref="DOY49:DOY58"/>
    <mergeCell ref="DOZ49:DOZ58"/>
    <mergeCell ref="DPA49:DPA58"/>
    <mergeCell ref="DPB49:DPB58"/>
    <mergeCell ref="DOS49:DOS58"/>
    <mergeCell ref="DOT49:DOT58"/>
    <mergeCell ref="DOU49:DOU58"/>
    <mergeCell ref="DOV49:DOV58"/>
    <mergeCell ref="DOW49:DOW58"/>
    <mergeCell ref="DON49:DON58"/>
    <mergeCell ref="DOO49:DOO58"/>
    <mergeCell ref="DOP49:DOP58"/>
    <mergeCell ref="DOQ49:DOQ58"/>
    <mergeCell ref="DOR49:DOR58"/>
    <mergeCell ref="DOI49:DOI58"/>
    <mergeCell ref="DOJ49:DOJ58"/>
    <mergeCell ref="DOK49:DOK58"/>
    <mergeCell ref="DOL49:DOL58"/>
    <mergeCell ref="DOM49:DOM58"/>
    <mergeCell ref="DPR49:DPR58"/>
    <mergeCell ref="DPS49:DPS58"/>
    <mergeCell ref="DPT49:DPT58"/>
    <mergeCell ref="DPU49:DPU58"/>
    <mergeCell ref="DPV49:DPV58"/>
    <mergeCell ref="DPM49:DPM58"/>
    <mergeCell ref="DPN49:DPN58"/>
    <mergeCell ref="DPO49:DPO58"/>
    <mergeCell ref="DPP49:DPP58"/>
    <mergeCell ref="DPQ49:DPQ58"/>
    <mergeCell ref="DPH49:DPH58"/>
    <mergeCell ref="DPI49:DPI58"/>
    <mergeCell ref="DPJ49:DPJ58"/>
    <mergeCell ref="DPK49:DPK58"/>
    <mergeCell ref="DPL49:DPL58"/>
    <mergeCell ref="DPC49:DPC58"/>
    <mergeCell ref="DPD49:DPD58"/>
    <mergeCell ref="DPE49:DPE58"/>
    <mergeCell ref="DPF49:DPF58"/>
    <mergeCell ref="DPG49:DPG58"/>
    <mergeCell ref="DQL49:DQL58"/>
    <mergeCell ref="DQM49:DQM58"/>
    <mergeCell ref="DQN49:DQN58"/>
    <mergeCell ref="DQO49:DQO58"/>
    <mergeCell ref="DQP49:DQP58"/>
    <mergeCell ref="DQG49:DQG58"/>
    <mergeCell ref="DQH49:DQH58"/>
    <mergeCell ref="DQI49:DQI58"/>
    <mergeCell ref="DQJ49:DQJ58"/>
    <mergeCell ref="DQK49:DQK58"/>
    <mergeCell ref="DQB49:DQB58"/>
    <mergeCell ref="DQC49:DQC58"/>
    <mergeCell ref="DQD49:DQD58"/>
    <mergeCell ref="DQE49:DQE58"/>
    <mergeCell ref="DQF49:DQF58"/>
    <mergeCell ref="DPW49:DPW58"/>
    <mergeCell ref="DPX49:DPX58"/>
    <mergeCell ref="DPY49:DPY58"/>
    <mergeCell ref="DPZ49:DPZ58"/>
    <mergeCell ref="DQA49:DQA58"/>
    <mergeCell ref="DRF49:DRF58"/>
    <mergeCell ref="DRG49:DRG58"/>
    <mergeCell ref="DRH49:DRH58"/>
    <mergeCell ref="DRI49:DRI58"/>
    <mergeCell ref="DRJ49:DRJ58"/>
    <mergeCell ref="DRA49:DRA58"/>
    <mergeCell ref="DRB49:DRB58"/>
    <mergeCell ref="DRC49:DRC58"/>
    <mergeCell ref="DRD49:DRD58"/>
    <mergeCell ref="DRE49:DRE58"/>
    <mergeCell ref="DQV49:DQV58"/>
    <mergeCell ref="DQW49:DQW58"/>
    <mergeCell ref="DQX49:DQX58"/>
    <mergeCell ref="DQY49:DQY58"/>
    <mergeCell ref="DQZ49:DQZ58"/>
    <mergeCell ref="DQQ49:DQQ58"/>
    <mergeCell ref="DQR49:DQR58"/>
    <mergeCell ref="DQS49:DQS58"/>
    <mergeCell ref="DQT49:DQT58"/>
    <mergeCell ref="DQU49:DQU58"/>
    <mergeCell ref="DRZ49:DRZ58"/>
    <mergeCell ref="DSA49:DSA58"/>
    <mergeCell ref="DSB49:DSB58"/>
    <mergeCell ref="DSC49:DSC58"/>
    <mergeCell ref="DSD49:DSD58"/>
    <mergeCell ref="DRU49:DRU58"/>
    <mergeCell ref="DRV49:DRV58"/>
    <mergeCell ref="DRW49:DRW58"/>
    <mergeCell ref="DRX49:DRX58"/>
    <mergeCell ref="DRY49:DRY58"/>
    <mergeCell ref="DRP49:DRP58"/>
    <mergeCell ref="DRQ49:DRQ58"/>
    <mergeCell ref="DRR49:DRR58"/>
    <mergeCell ref="DRS49:DRS58"/>
    <mergeCell ref="DRT49:DRT58"/>
    <mergeCell ref="DRK49:DRK58"/>
    <mergeCell ref="DRL49:DRL58"/>
    <mergeCell ref="DRM49:DRM58"/>
    <mergeCell ref="DRN49:DRN58"/>
    <mergeCell ref="DRO49:DRO58"/>
    <mergeCell ref="DST49:DST58"/>
    <mergeCell ref="DSU49:DSU58"/>
    <mergeCell ref="DSV49:DSV58"/>
    <mergeCell ref="DSW49:DSW58"/>
    <mergeCell ref="DSX49:DSX58"/>
    <mergeCell ref="DSO49:DSO58"/>
    <mergeCell ref="DSP49:DSP58"/>
    <mergeCell ref="DSQ49:DSQ58"/>
    <mergeCell ref="DSR49:DSR58"/>
    <mergeCell ref="DSS49:DSS58"/>
    <mergeCell ref="DSJ49:DSJ58"/>
    <mergeCell ref="DSK49:DSK58"/>
    <mergeCell ref="DSL49:DSL58"/>
    <mergeCell ref="DSM49:DSM58"/>
    <mergeCell ref="DSN49:DSN58"/>
    <mergeCell ref="DSE49:DSE58"/>
    <mergeCell ref="DSF49:DSF58"/>
    <mergeCell ref="DSG49:DSG58"/>
    <mergeCell ref="DSH49:DSH58"/>
    <mergeCell ref="DSI49:DSI58"/>
    <mergeCell ref="DTN49:DTN58"/>
    <mergeCell ref="DTO49:DTO58"/>
    <mergeCell ref="DTP49:DTP58"/>
    <mergeCell ref="DTQ49:DTQ58"/>
    <mergeCell ref="DTR49:DTR58"/>
    <mergeCell ref="DTI49:DTI58"/>
    <mergeCell ref="DTJ49:DTJ58"/>
    <mergeCell ref="DTK49:DTK58"/>
    <mergeCell ref="DTL49:DTL58"/>
    <mergeCell ref="DTM49:DTM58"/>
    <mergeCell ref="DTD49:DTD58"/>
    <mergeCell ref="DTE49:DTE58"/>
    <mergeCell ref="DTF49:DTF58"/>
    <mergeCell ref="DTG49:DTG58"/>
    <mergeCell ref="DTH49:DTH58"/>
    <mergeCell ref="DSY49:DSY58"/>
    <mergeCell ref="DSZ49:DSZ58"/>
    <mergeCell ref="DTA49:DTA58"/>
    <mergeCell ref="DTB49:DTB58"/>
    <mergeCell ref="DTC49:DTC58"/>
    <mergeCell ref="DUH49:DUH58"/>
    <mergeCell ref="DUI49:DUI58"/>
    <mergeCell ref="DUJ49:DUJ58"/>
    <mergeCell ref="DUK49:DUK58"/>
    <mergeCell ref="DUL49:DUL58"/>
    <mergeCell ref="DUC49:DUC58"/>
    <mergeCell ref="DUD49:DUD58"/>
    <mergeCell ref="DUE49:DUE58"/>
    <mergeCell ref="DUF49:DUF58"/>
    <mergeCell ref="DUG49:DUG58"/>
    <mergeCell ref="DTX49:DTX58"/>
    <mergeCell ref="DTY49:DTY58"/>
    <mergeCell ref="DTZ49:DTZ58"/>
    <mergeCell ref="DUA49:DUA58"/>
    <mergeCell ref="DUB49:DUB58"/>
    <mergeCell ref="DTS49:DTS58"/>
    <mergeCell ref="DTT49:DTT58"/>
    <mergeCell ref="DTU49:DTU58"/>
    <mergeCell ref="DTV49:DTV58"/>
    <mergeCell ref="DTW49:DTW58"/>
    <mergeCell ref="DVB49:DVB58"/>
    <mergeCell ref="DVC49:DVC58"/>
    <mergeCell ref="DVD49:DVD58"/>
    <mergeCell ref="DVE49:DVE58"/>
    <mergeCell ref="DVF49:DVF58"/>
    <mergeCell ref="DUW49:DUW58"/>
    <mergeCell ref="DUX49:DUX58"/>
    <mergeCell ref="DUY49:DUY58"/>
    <mergeCell ref="DUZ49:DUZ58"/>
    <mergeCell ref="DVA49:DVA58"/>
    <mergeCell ref="DUR49:DUR58"/>
    <mergeCell ref="DUS49:DUS58"/>
    <mergeCell ref="DUT49:DUT58"/>
    <mergeCell ref="DUU49:DUU58"/>
    <mergeCell ref="DUV49:DUV58"/>
    <mergeCell ref="DUM49:DUM58"/>
    <mergeCell ref="DUN49:DUN58"/>
    <mergeCell ref="DUO49:DUO58"/>
    <mergeCell ref="DUP49:DUP58"/>
    <mergeCell ref="DUQ49:DUQ58"/>
    <mergeCell ref="DVV49:DVV58"/>
    <mergeCell ref="DVW49:DVW58"/>
    <mergeCell ref="DVX49:DVX58"/>
    <mergeCell ref="DVY49:DVY58"/>
    <mergeCell ref="DVZ49:DVZ58"/>
    <mergeCell ref="DVQ49:DVQ58"/>
    <mergeCell ref="DVR49:DVR58"/>
    <mergeCell ref="DVS49:DVS58"/>
    <mergeCell ref="DVT49:DVT58"/>
    <mergeCell ref="DVU49:DVU58"/>
    <mergeCell ref="DVL49:DVL58"/>
    <mergeCell ref="DVM49:DVM58"/>
    <mergeCell ref="DVN49:DVN58"/>
    <mergeCell ref="DVO49:DVO58"/>
    <mergeCell ref="DVP49:DVP58"/>
    <mergeCell ref="DVG49:DVG58"/>
    <mergeCell ref="DVH49:DVH58"/>
    <mergeCell ref="DVI49:DVI58"/>
    <mergeCell ref="DVJ49:DVJ58"/>
    <mergeCell ref="DVK49:DVK58"/>
    <mergeCell ref="DWP49:DWP58"/>
    <mergeCell ref="DWQ49:DWQ58"/>
    <mergeCell ref="DWR49:DWR58"/>
    <mergeCell ref="DWS49:DWS58"/>
    <mergeCell ref="DWT49:DWT58"/>
    <mergeCell ref="DWK49:DWK58"/>
    <mergeCell ref="DWL49:DWL58"/>
    <mergeCell ref="DWM49:DWM58"/>
    <mergeCell ref="DWN49:DWN58"/>
    <mergeCell ref="DWO49:DWO58"/>
    <mergeCell ref="DWF49:DWF58"/>
    <mergeCell ref="DWG49:DWG58"/>
    <mergeCell ref="DWH49:DWH58"/>
    <mergeCell ref="DWI49:DWI58"/>
    <mergeCell ref="DWJ49:DWJ58"/>
    <mergeCell ref="DWA49:DWA58"/>
    <mergeCell ref="DWB49:DWB58"/>
    <mergeCell ref="DWC49:DWC58"/>
    <mergeCell ref="DWD49:DWD58"/>
    <mergeCell ref="DWE49:DWE58"/>
    <mergeCell ref="DXJ49:DXJ58"/>
    <mergeCell ref="DXK49:DXK58"/>
    <mergeCell ref="DXL49:DXL58"/>
    <mergeCell ref="DXM49:DXM58"/>
    <mergeCell ref="DXN49:DXN58"/>
    <mergeCell ref="DXE49:DXE58"/>
    <mergeCell ref="DXF49:DXF58"/>
    <mergeCell ref="DXG49:DXG58"/>
    <mergeCell ref="DXH49:DXH58"/>
    <mergeCell ref="DXI49:DXI58"/>
    <mergeCell ref="DWZ49:DWZ58"/>
    <mergeCell ref="DXA49:DXA58"/>
    <mergeCell ref="DXB49:DXB58"/>
    <mergeCell ref="DXC49:DXC58"/>
    <mergeCell ref="DXD49:DXD58"/>
    <mergeCell ref="DWU49:DWU58"/>
    <mergeCell ref="DWV49:DWV58"/>
    <mergeCell ref="DWW49:DWW58"/>
    <mergeCell ref="DWX49:DWX58"/>
    <mergeCell ref="DWY49:DWY58"/>
    <mergeCell ref="DYD49:DYD58"/>
    <mergeCell ref="DYE49:DYE58"/>
    <mergeCell ref="DYF49:DYF58"/>
    <mergeCell ref="DYG49:DYG58"/>
    <mergeCell ref="DYH49:DYH58"/>
    <mergeCell ref="DXY49:DXY58"/>
    <mergeCell ref="DXZ49:DXZ58"/>
    <mergeCell ref="DYA49:DYA58"/>
    <mergeCell ref="DYB49:DYB58"/>
    <mergeCell ref="DYC49:DYC58"/>
    <mergeCell ref="DXT49:DXT58"/>
    <mergeCell ref="DXU49:DXU58"/>
    <mergeCell ref="DXV49:DXV58"/>
    <mergeCell ref="DXW49:DXW58"/>
    <mergeCell ref="DXX49:DXX58"/>
    <mergeCell ref="DXO49:DXO58"/>
    <mergeCell ref="DXP49:DXP58"/>
    <mergeCell ref="DXQ49:DXQ58"/>
    <mergeCell ref="DXR49:DXR58"/>
    <mergeCell ref="DXS49:DXS58"/>
    <mergeCell ref="DYX49:DYX58"/>
    <mergeCell ref="DYY49:DYY58"/>
    <mergeCell ref="DYZ49:DYZ58"/>
    <mergeCell ref="DZA49:DZA58"/>
    <mergeCell ref="DZB49:DZB58"/>
    <mergeCell ref="DYS49:DYS58"/>
    <mergeCell ref="DYT49:DYT58"/>
    <mergeCell ref="DYU49:DYU58"/>
    <mergeCell ref="DYV49:DYV58"/>
    <mergeCell ref="DYW49:DYW58"/>
    <mergeCell ref="DYN49:DYN58"/>
    <mergeCell ref="DYO49:DYO58"/>
    <mergeCell ref="DYP49:DYP58"/>
    <mergeCell ref="DYQ49:DYQ58"/>
    <mergeCell ref="DYR49:DYR58"/>
    <mergeCell ref="DYI49:DYI58"/>
    <mergeCell ref="DYJ49:DYJ58"/>
    <mergeCell ref="DYK49:DYK58"/>
    <mergeCell ref="DYL49:DYL58"/>
    <mergeCell ref="DYM49:DYM58"/>
    <mergeCell ref="DZR49:DZR58"/>
    <mergeCell ref="DZS49:DZS58"/>
    <mergeCell ref="DZT49:DZT58"/>
    <mergeCell ref="DZU49:DZU58"/>
    <mergeCell ref="DZV49:DZV58"/>
    <mergeCell ref="DZM49:DZM58"/>
    <mergeCell ref="DZN49:DZN58"/>
    <mergeCell ref="DZO49:DZO58"/>
    <mergeCell ref="DZP49:DZP58"/>
    <mergeCell ref="DZQ49:DZQ58"/>
    <mergeCell ref="DZH49:DZH58"/>
    <mergeCell ref="DZI49:DZI58"/>
    <mergeCell ref="DZJ49:DZJ58"/>
    <mergeCell ref="DZK49:DZK58"/>
    <mergeCell ref="DZL49:DZL58"/>
    <mergeCell ref="DZC49:DZC58"/>
    <mergeCell ref="DZD49:DZD58"/>
    <mergeCell ref="DZE49:DZE58"/>
    <mergeCell ref="DZF49:DZF58"/>
    <mergeCell ref="DZG49:DZG58"/>
    <mergeCell ref="EAL49:EAL58"/>
    <mergeCell ref="EAM49:EAM58"/>
    <mergeCell ref="EAN49:EAN58"/>
    <mergeCell ref="EAO49:EAO58"/>
    <mergeCell ref="EAP49:EAP58"/>
    <mergeCell ref="EAG49:EAG58"/>
    <mergeCell ref="EAH49:EAH58"/>
    <mergeCell ref="EAI49:EAI58"/>
    <mergeCell ref="EAJ49:EAJ58"/>
    <mergeCell ref="EAK49:EAK58"/>
    <mergeCell ref="EAB49:EAB58"/>
    <mergeCell ref="EAC49:EAC58"/>
    <mergeCell ref="EAD49:EAD58"/>
    <mergeCell ref="EAE49:EAE58"/>
    <mergeCell ref="EAF49:EAF58"/>
    <mergeCell ref="DZW49:DZW58"/>
    <mergeCell ref="DZX49:DZX58"/>
    <mergeCell ref="DZY49:DZY58"/>
    <mergeCell ref="DZZ49:DZZ58"/>
    <mergeCell ref="EAA49:EAA58"/>
    <mergeCell ref="EBF49:EBF58"/>
    <mergeCell ref="EBG49:EBG58"/>
    <mergeCell ref="EBH49:EBH58"/>
    <mergeCell ref="EBI49:EBI58"/>
    <mergeCell ref="EBJ49:EBJ58"/>
    <mergeCell ref="EBA49:EBA58"/>
    <mergeCell ref="EBB49:EBB58"/>
    <mergeCell ref="EBC49:EBC58"/>
    <mergeCell ref="EBD49:EBD58"/>
    <mergeCell ref="EBE49:EBE58"/>
    <mergeCell ref="EAV49:EAV58"/>
    <mergeCell ref="EAW49:EAW58"/>
    <mergeCell ref="EAX49:EAX58"/>
    <mergeCell ref="EAY49:EAY58"/>
    <mergeCell ref="EAZ49:EAZ58"/>
    <mergeCell ref="EAQ49:EAQ58"/>
    <mergeCell ref="EAR49:EAR58"/>
    <mergeCell ref="EAS49:EAS58"/>
    <mergeCell ref="EAT49:EAT58"/>
    <mergeCell ref="EAU49:EAU58"/>
    <mergeCell ref="EBZ49:EBZ58"/>
    <mergeCell ref="ECA49:ECA58"/>
    <mergeCell ref="ECB49:ECB58"/>
    <mergeCell ref="ECC49:ECC58"/>
    <mergeCell ref="ECD49:ECD58"/>
    <mergeCell ref="EBU49:EBU58"/>
    <mergeCell ref="EBV49:EBV58"/>
    <mergeCell ref="EBW49:EBW58"/>
    <mergeCell ref="EBX49:EBX58"/>
    <mergeCell ref="EBY49:EBY58"/>
    <mergeCell ref="EBP49:EBP58"/>
    <mergeCell ref="EBQ49:EBQ58"/>
    <mergeCell ref="EBR49:EBR58"/>
    <mergeCell ref="EBS49:EBS58"/>
    <mergeCell ref="EBT49:EBT58"/>
    <mergeCell ref="EBK49:EBK58"/>
    <mergeCell ref="EBL49:EBL58"/>
    <mergeCell ref="EBM49:EBM58"/>
    <mergeCell ref="EBN49:EBN58"/>
    <mergeCell ref="EBO49:EBO58"/>
    <mergeCell ref="ECT49:ECT58"/>
    <mergeCell ref="ECU49:ECU58"/>
    <mergeCell ref="ECV49:ECV58"/>
    <mergeCell ref="ECW49:ECW58"/>
    <mergeCell ref="ECX49:ECX58"/>
    <mergeCell ref="ECO49:ECO58"/>
    <mergeCell ref="ECP49:ECP58"/>
    <mergeCell ref="ECQ49:ECQ58"/>
    <mergeCell ref="ECR49:ECR58"/>
    <mergeCell ref="ECS49:ECS58"/>
    <mergeCell ref="ECJ49:ECJ58"/>
    <mergeCell ref="ECK49:ECK58"/>
    <mergeCell ref="ECL49:ECL58"/>
    <mergeCell ref="ECM49:ECM58"/>
    <mergeCell ref="ECN49:ECN58"/>
    <mergeCell ref="ECE49:ECE58"/>
    <mergeCell ref="ECF49:ECF58"/>
    <mergeCell ref="ECG49:ECG58"/>
    <mergeCell ref="ECH49:ECH58"/>
    <mergeCell ref="ECI49:ECI58"/>
    <mergeCell ref="EDN49:EDN58"/>
    <mergeCell ref="EDO49:EDO58"/>
    <mergeCell ref="EDP49:EDP58"/>
    <mergeCell ref="EDQ49:EDQ58"/>
    <mergeCell ref="EDR49:EDR58"/>
    <mergeCell ref="EDI49:EDI58"/>
    <mergeCell ref="EDJ49:EDJ58"/>
    <mergeCell ref="EDK49:EDK58"/>
    <mergeCell ref="EDL49:EDL58"/>
    <mergeCell ref="EDM49:EDM58"/>
    <mergeCell ref="EDD49:EDD58"/>
    <mergeCell ref="EDE49:EDE58"/>
    <mergeCell ref="EDF49:EDF58"/>
    <mergeCell ref="EDG49:EDG58"/>
    <mergeCell ref="EDH49:EDH58"/>
    <mergeCell ref="ECY49:ECY58"/>
    <mergeCell ref="ECZ49:ECZ58"/>
    <mergeCell ref="EDA49:EDA58"/>
    <mergeCell ref="EDB49:EDB58"/>
    <mergeCell ref="EDC49:EDC58"/>
    <mergeCell ref="EEH49:EEH58"/>
    <mergeCell ref="EEI49:EEI58"/>
    <mergeCell ref="EEJ49:EEJ58"/>
    <mergeCell ref="EEK49:EEK58"/>
    <mergeCell ref="EEL49:EEL58"/>
    <mergeCell ref="EEC49:EEC58"/>
    <mergeCell ref="EED49:EED58"/>
    <mergeCell ref="EEE49:EEE58"/>
    <mergeCell ref="EEF49:EEF58"/>
    <mergeCell ref="EEG49:EEG58"/>
    <mergeCell ref="EDX49:EDX58"/>
    <mergeCell ref="EDY49:EDY58"/>
    <mergeCell ref="EDZ49:EDZ58"/>
    <mergeCell ref="EEA49:EEA58"/>
    <mergeCell ref="EEB49:EEB58"/>
    <mergeCell ref="EDS49:EDS58"/>
    <mergeCell ref="EDT49:EDT58"/>
    <mergeCell ref="EDU49:EDU58"/>
    <mergeCell ref="EDV49:EDV58"/>
    <mergeCell ref="EDW49:EDW58"/>
    <mergeCell ref="EFB49:EFB58"/>
    <mergeCell ref="EFC49:EFC58"/>
    <mergeCell ref="EFD49:EFD58"/>
    <mergeCell ref="EFE49:EFE58"/>
    <mergeCell ref="EFF49:EFF58"/>
    <mergeCell ref="EEW49:EEW58"/>
    <mergeCell ref="EEX49:EEX58"/>
    <mergeCell ref="EEY49:EEY58"/>
    <mergeCell ref="EEZ49:EEZ58"/>
    <mergeCell ref="EFA49:EFA58"/>
    <mergeCell ref="EER49:EER58"/>
    <mergeCell ref="EES49:EES58"/>
    <mergeCell ref="EET49:EET58"/>
    <mergeCell ref="EEU49:EEU58"/>
    <mergeCell ref="EEV49:EEV58"/>
    <mergeCell ref="EEM49:EEM58"/>
    <mergeCell ref="EEN49:EEN58"/>
    <mergeCell ref="EEO49:EEO58"/>
    <mergeCell ref="EEP49:EEP58"/>
    <mergeCell ref="EEQ49:EEQ58"/>
    <mergeCell ref="EFV49:EFV58"/>
    <mergeCell ref="EFW49:EFW58"/>
    <mergeCell ref="EFX49:EFX58"/>
    <mergeCell ref="EFY49:EFY58"/>
    <mergeCell ref="EFZ49:EFZ58"/>
    <mergeCell ref="EFQ49:EFQ58"/>
    <mergeCell ref="EFR49:EFR58"/>
    <mergeCell ref="EFS49:EFS58"/>
    <mergeCell ref="EFT49:EFT58"/>
    <mergeCell ref="EFU49:EFU58"/>
    <mergeCell ref="EFL49:EFL58"/>
    <mergeCell ref="EFM49:EFM58"/>
    <mergeCell ref="EFN49:EFN58"/>
    <mergeCell ref="EFO49:EFO58"/>
    <mergeCell ref="EFP49:EFP58"/>
    <mergeCell ref="EFG49:EFG58"/>
    <mergeCell ref="EFH49:EFH58"/>
    <mergeCell ref="EFI49:EFI58"/>
    <mergeCell ref="EFJ49:EFJ58"/>
    <mergeCell ref="EFK49:EFK58"/>
    <mergeCell ref="EGP49:EGP58"/>
    <mergeCell ref="EGQ49:EGQ58"/>
    <mergeCell ref="EGR49:EGR58"/>
    <mergeCell ref="EGS49:EGS58"/>
    <mergeCell ref="EGT49:EGT58"/>
    <mergeCell ref="EGK49:EGK58"/>
    <mergeCell ref="EGL49:EGL58"/>
    <mergeCell ref="EGM49:EGM58"/>
    <mergeCell ref="EGN49:EGN58"/>
    <mergeCell ref="EGO49:EGO58"/>
    <mergeCell ref="EGF49:EGF58"/>
    <mergeCell ref="EGG49:EGG58"/>
    <mergeCell ref="EGH49:EGH58"/>
    <mergeCell ref="EGI49:EGI58"/>
    <mergeCell ref="EGJ49:EGJ58"/>
    <mergeCell ref="EGA49:EGA58"/>
    <mergeCell ref="EGB49:EGB58"/>
    <mergeCell ref="EGC49:EGC58"/>
    <mergeCell ref="EGD49:EGD58"/>
    <mergeCell ref="EGE49:EGE58"/>
    <mergeCell ref="EHJ49:EHJ58"/>
    <mergeCell ref="EHK49:EHK58"/>
    <mergeCell ref="EHL49:EHL58"/>
    <mergeCell ref="EHM49:EHM58"/>
    <mergeCell ref="EHN49:EHN58"/>
    <mergeCell ref="EHE49:EHE58"/>
    <mergeCell ref="EHF49:EHF58"/>
    <mergeCell ref="EHG49:EHG58"/>
    <mergeCell ref="EHH49:EHH58"/>
    <mergeCell ref="EHI49:EHI58"/>
    <mergeCell ref="EGZ49:EGZ58"/>
    <mergeCell ref="EHA49:EHA58"/>
    <mergeCell ref="EHB49:EHB58"/>
    <mergeCell ref="EHC49:EHC58"/>
    <mergeCell ref="EHD49:EHD58"/>
    <mergeCell ref="EGU49:EGU58"/>
    <mergeCell ref="EGV49:EGV58"/>
    <mergeCell ref="EGW49:EGW58"/>
    <mergeCell ref="EGX49:EGX58"/>
    <mergeCell ref="EGY49:EGY58"/>
    <mergeCell ref="EID49:EID58"/>
    <mergeCell ref="EIE49:EIE58"/>
    <mergeCell ref="EIF49:EIF58"/>
    <mergeCell ref="EIG49:EIG58"/>
    <mergeCell ref="EIH49:EIH58"/>
    <mergeCell ref="EHY49:EHY58"/>
    <mergeCell ref="EHZ49:EHZ58"/>
    <mergeCell ref="EIA49:EIA58"/>
    <mergeCell ref="EIB49:EIB58"/>
    <mergeCell ref="EIC49:EIC58"/>
    <mergeCell ref="EHT49:EHT58"/>
    <mergeCell ref="EHU49:EHU58"/>
    <mergeCell ref="EHV49:EHV58"/>
    <mergeCell ref="EHW49:EHW58"/>
    <mergeCell ref="EHX49:EHX58"/>
    <mergeCell ref="EHO49:EHO58"/>
    <mergeCell ref="EHP49:EHP58"/>
    <mergeCell ref="EHQ49:EHQ58"/>
    <mergeCell ref="EHR49:EHR58"/>
    <mergeCell ref="EHS49:EHS58"/>
    <mergeCell ref="EIX49:EIX58"/>
    <mergeCell ref="EIY49:EIY58"/>
    <mergeCell ref="EIZ49:EIZ58"/>
    <mergeCell ref="EJA49:EJA58"/>
    <mergeCell ref="EJB49:EJB58"/>
    <mergeCell ref="EIS49:EIS58"/>
    <mergeCell ref="EIT49:EIT58"/>
    <mergeCell ref="EIU49:EIU58"/>
    <mergeCell ref="EIV49:EIV58"/>
    <mergeCell ref="EIW49:EIW58"/>
    <mergeCell ref="EIN49:EIN58"/>
    <mergeCell ref="EIO49:EIO58"/>
    <mergeCell ref="EIP49:EIP58"/>
    <mergeCell ref="EIQ49:EIQ58"/>
    <mergeCell ref="EIR49:EIR58"/>
    <mergeCell ref="EII49:EII58"/>
    <mergeCell ref="EIJ49:EIJ58"/>
    <mergeCell ref="EIK49:EIK58"/>
    <mergeCell ref="EIL49:EIL58"/>
    <mergeCell ref="EIM49:EIM58"/>
    <mergeCell ref="EJR49:EJR58"/>
    <mergeCell ref="EJS49:EJS58"/>
    <mergeCell ref="EJT49:EJT58"/>
    <mergeCell ref="EJU49:EJU58"/>
    <mergeCell ref="EJV49:EJV58"/>
    <mergeCell ref="EJM49:EJM58"/>
    <mergeCell ref="EJN49:EJN58"/>
    <mergeCell ref="EJO49:EJO58"/>
    <mergeCell ref="EJP49:EJP58"/>
    <mergeCell ref="EJQ49:EJQ58"/>
    <mergeCell ref="EJH49:EJH58"/>
    <mergeCell ref="EJI49:EJI58"/>
    <mergeCell ref="EJJ49:EJJ58"/>
    <mergeCell ref="EJK49:EJK58"/>
    <mergeCell ref="EJL49:EJL58"/>
    <mergeCell ref="EJC49:EJC58"/>
    <mergeCell ref="EJD49:EJD58"/>
    <mergeCell ref="EJE49:EJE58"/>
    <mergeCell ref="EJF49:EJF58"/>
    <mergeCell ref="EJG49:EJG58"/>
    <mergeCell ref="EKL49:EKL58"/>
    <mergeCell ref="EKM49:EKM58"/>
    <mergeCell ref="EKN49:EKN58"/>
    <mergeCell ref="EKO49:EKO58"/>
    <mergeCell ref="EKP49:EKP58"/>
    <mergeCell ref="EKG49:EKG58"/>
    <mergeCell ref="EKH49:EKH58"/>
    <mergeCell ref="EKI49:EKI58"/>
    <mergeCell ref="EKJ49:EKJ58"/>
    <mergeCell ref="EKK49:EKK58"/>
    <mergeCell ref="EKB49:EKB58"/>
    <mergeCell ref="EKC49:EKC58"/>
    <mergeCell ref="EKD49:EKD58"/>
    <mergeCell ref="EKE49:EKE58"/>
    <mergeCell ref="EKF49:EKF58"/>
    <mergeCell ref="EJW49:EJW58"/>
    <mergeCell ref="EJX49:EJX58"/>
    <mergeCell ref="EJY49:EJY58"/>
    <mergeCell ref="EJZ49:EJZ58"/>
    <mergeCell ref="EKA49:EKA58"/>
    <mergeCell ref="ELF49:ELF58"/>
    <mergeCell ref="ELG49:ELG58"/>
    <mergeCell ref="ELH49:ELH58"/>
    <mergeCell ref="ELI49:ELI58"/>
    <mergeCell ref="ELJ49:ELJ58"/>
    <mergeCell ref="ELA49:ELA58"/>
    <mergeCell ref="ELB49:ELB58"/>
    <mergeCell ref="ELC49:ELC58"/>
    <mergeCell ref="ELD49:ELD58"/>
    <mergeCell ref="ELE49:ELE58"/>
    <mergeCell ref="EKV49:EKV58"/>
    <mergeCell ref="EKW49:EKW58"/>
    <mergeCell ref="EKX49:EKX58"/>
    <mergeCell ref="EKY49:EKY58"/>
    <mergeCell ref="EKZ49:EKZ58"/>
    <mergeCell ref="EKQ49:EKQ58"/>
    <mergeCell ref="EKR49:EKR58"/>
    <mergeCell ref="EKS49:EKS58"/>
    <mergeCell ref="EKT49:EKT58"/>
    <mergeCell ref="EKU49:EKU58"/>
    <mergeCell ref="ELZ49:ELZ58"/>
    <mergeCell ref="EMA49:EMA58"/>
    <mergeCell ref="EMB49:EMB58"/>
    <mergeCell ref="EMC49:EMC58"/>
    <mergeCell ref="EMD49:EMD58"/>
    <mergeCell ref="ELU49:ELU58"/>
    <mergeCell ref="ELV49:ELV58"/>
    <mergeCell ref="ELW49:ELW58"/>
    <mergeCell ref="ELX49:ELX58"/>
    <mergeCell ref="ELY49:ELY58"/>
    <mergeCell ref="ELP49:ELP58"/>
    <mergeCell ref="ELQ49:ELQ58"/>
    <mergeCell ref="ELR49:ELR58"/>
    <mergeCell ref="ELS49:ELS58"/>
    <mergeCell ref="ELT49:ELT58"/>
    <mergeCell ref="ELK49:ELK58"/>
    <mergeCell ref="ELL49:ELL58"/>
    <mergeCell ref="ELM49:ELM58"/>
    <mergeCell ref="ELN49:ELN58"/>
    <mergeCell ref="ELO49:ELO58"/>
    <mergeCell ref="EMT49:EMT58"/>
    <mergeCell ref="EMU49:EMU58"/>
    <mergeCell ref="EMV49:EMV58"/>
    <mergeCell ref="EMW49:EMW58"/>
    <mergeCell ref="EMX49:EMX58"/>
    <mergeCell ref="EMO49:EMO58"/>
    <mergeCell ref="EMP49:EMP58"/>
    <mergeCell ref="EMQ49:EMQ58"/>
    <mergeCell ref="EMR49:EMR58"/>
    <mergeCell ref="EMS49:EMS58"/>
    <mergeCell ref="EMJ49:EMJ58"/>
    <mergeCell ref="EMK49:EMK58"/>
    <mergeCell ref="EML49:EML58"/>
    <mergeCell ref="EMM49:EMM58"/>
    <mergeCell ref="EMN49:EMN58"/>
    <mergeCell ref="EME49:EME58"/>
    <mergeCell ref="EMF49:EMF58"/>
    <mergeCell ref="EMG49:EMG58"/>
    <mergeCell ref="EMH49:EMH58"/>
    <mergeCell ref="EMI49:EMI58"/>
    <mergeCell ref="ENN49:ENN58"/>
    <mergeCell ref="ENO49:ENO58"/>
    <mergeCell ref="ENP49:ENP58"/>
    <mergeCell ref="ENQ49:ENQ58"/>
    <mergeCell ref="ENR49:ENR58"/>
    <mergeCell ref="ENI49:ENI58"/>
    <mergeCell ref="ENJ49:ENJ58"/>
    <mergeCell ref="ENK49:ENK58"/>
    <mergeCell ref="ENL49:ENL58"/>
    <mergeCell ref="ENM49:ENM58"/>
    <mergeCell ref="END49:END58"/>
    <mergeCell ref="ENE49:ENE58"/>
    <mergeCell ref="ENF49:ENF58"/>
    <mergeCell ref="ENG49:ENG58"/>
    <mergeCell ref="ENH49:ENH58"/>
    <mergeCell ref="EMY49:EMY58"/>
    <mergeCell ref="EMZ49:EMZ58"/>
    <mergeCell ref="ENA49:ENA58"/>
    <mergeCell ref="ENB49:ENB58"/>
    <mergeCell ref="ENC49:ENC58"/>
    <mergeCell ref="EOH49:EOH58"/>
    <mergeCell ref="EOI49:EOI58"/>
    <mergeCell ref="EOJ49:EOJ58"/>
    <mergeCell ref="EOK49:EOK58"/>
    <mergeCell ref="EOL49:EOL58"/>
    <mergeCell ref="EOC49:EOC58"/>
    <mergeCell ref="EOD49:EOD58"/>
    <mergeCell ref="EOE49:EOE58"/>
    <mergeCell ref="EOF49:EOF58"/>
    <mergeCell ref="EOG49:EOG58"/>
    <mergeCell ref="ENX49:ENX58"/>
    <mergeCell ref="ENY49:ENY58"/>
    <mergeCell ref="ENZ49:ENZ58"/>
    <mergeCell ref="EOA49:EOA58"/>
    <mergeCell ref="EOB49:EOB58"/>
    <mergeCell ref="ENS49:ENS58"/>
    <mergeCell ref="ENT49:ENT58"/>
    <mergeCell ref="ENU49:ENU58"/>
    <mergeCell ref="ENV49:ENV58"/>
    <mergeCell ref="ENW49:ENW58"/>
    <mergeCell ref="EPB49:EPB58"/>
    <mergeCell ref="EPC49:EPC58"/>
    <mergeCell ref="EPD49:EPD58"/>
    <mergeCell ref="EPE49:EPE58"/>
    <mergeCell ref="EPF49:EPF58"/>
    <mergeCell ref="EOW49:EOW58"/>
    <mergeCell ref="EOX49:EOX58"/>
    <mergeCell ref="EOY49:EOY58"/>
    <mergeCell ref="EOZ49:EOZ58"/>
    <mergeCell ref="EPA49:EPA58"/>
    <mergeCell ref="EOR49:EOR58"/>
    <mergeCell ref="EOS49:EOS58"/>
    <mergeCell ref="EOT49:EOT58"/>
    <mergeCell ref="EOU49:EOU58"/>
    <mergeCell ref="EOV49:EOV58"/>
    <mergeCell ref="EOM49:EOM58"/>
    <mergeCell ref="EON49:EON58"/>
    <mergeCell ref="EOO49:EOO58"/>
    <mergeCell ref="EOP49:EOP58"/>
    <mergeCell ref="EOQ49:EOQ58"/>
    <mergeCell ref="EPV49:EPV58"/>
    <mergeCell ref="EPW49:EPW58"/>
    <mergeCell ref="EPX49:EPX58"/>
    <mergeCell ref="EPY49:EPY58"/>
    <mergeCell ref="EPZ49:EPZ58"/>
    <mergeCell ref="EPQ49:EPQ58"/>
    <mergeCell ref="EPR49:EPR58"/>
    <mergeCell ref="EPS49:EPS58"/>
    <mergeCell ref="EPT49:EPT58"/>
    <mergeCell ref="EPU49:EPU58"/>
    <mergeCell ref="EPL49:EPL58"/>
    <mergeCell ref="EPM49:EPM58"/>
    <mergeCell ref="EPN49:EPN58"/>
    <mergeCell ref="EPO49:EPO58"/>
    <mergeCell ref="EPP49:EPP58"/>
    <mergeCell ref="EPG49:EPG58"/>
    <mergeCell ref="EPH49:EPH58"/>
    <mergeCell ref="EPI49:EPI58"/>
    <mergeCell ref="EPJ49:EPJ58"/>
    <mergeCell ref="EPK49:EPK58"/>
    <mergeCell ref="EQP49:EQP58"/>
    <mergeCell ref="EQQ49:EQQ58"/>
    <mergeCell ref="EQR49:EQR58"/>
    <mergeCell ref="EQS49:EQS58"/>
    <mergeCell ref="EQT49:EQT58"/>
    <mergeCell ref="EQK49:EQK58"/>
    <mergeCell ref="EQL49:EQL58"/>
    <mergeCell ref="EQM49:EQM58"/>
    <mergeCell ref="EQN49:EQN58"/>
    <mergeCell ref="EQO49:EQO58"/>
    <mergeCell ref="EQF49:EQF58"/>
    <mergeCell ref="EQG49:EQG58"/>
    <mergeCell ref="EQH49:EQH58"/>
    <mergeCell ref="EQI49:EQI58"/>
    <mergeCell ref="EQJ49:EQJ58"/>
    <mergeCell ref="EQA49:EQA58"/>
    <mergeCell ref="EQB49:EQB58"/>
    <mergeCell ref="EQC49:EQC58"/>
    <mergeCell ref="EQD49:EQD58"/>
    <mergeCell ref="EQE49:EQE58"/>
    <mergeCell ref="ERJ49:ERJ58"/>
    <mergeCell ref="ERK49:ERK58"/>
    <mergeCell ref="ERL49:ERL58"/>
    <mergeCell ref="ERM49:ERM58"/>
    <mergeCell ref="ERN49:ERN58"/>
    <mergeCell ref="ERE49:ERE58"/>
    <mergeCell ref="ERF49:ERF58"/>
    <mergeCell ref="ERG49:ERG58"/>
    <mergeCell ref="ERH49:ERH58"/>
    <mergeCell ref="ERI49:ERI58"/>
    <mergeCell ref="EQZ49:EQZ58"/>
    <mergeCell ref="ERA49:ERA58"/>
    <mergeCell ref="ERB49:ERB58"/>
    <mergeCell ref="ERC49:ERC58"/>
    <mergeCell ref="ERD49:ERD58"/>
    <mergeCell ref="EQU49:EQU58"/>
    <mergeCell ref="EQV49:EQV58"/>
    <mergeCell ref="EQW49:EQW58"/>
    <mergeCell ref="EQX49:EQX58"/>
    <mergeCell ref="EQY49:EQY58"/>
    <mergeCell ref="ESD49:ESD58"/>
    <mergeCell ref="ESE49:ESE58"/>
    <mergeCell ref="ESF49:ESF58"/>
    <mergeCell ref="ESG49:ESG58"/>
    <mergeCell ref="ESH49:ESH58"/>
    <mergeCell ref="ERY49:ERY58"/>
    <mergeCell ref="ERZ49:ERZ58"/>
    <mergeCell ref="ESA49:ESA58"/>
    <mergeCell ref="ESB49:ESB58"/>
    <mergeCell ref="ESC49:ESC58"/>
    <mergeCell ref="ERT49:ERT58"/>
    <mergeCell ref="ERU49:ERU58"/>
    <mergeCell ref="ERV49:ERV58"/>
    <mergeCell ref="ERW49:ERW58"/>
    <mergeCell ref="ERX49:ERX58"/>
    <mergeCell ref="ERO49:ERO58"/>
    <mergeCell ref="ERP49:ERP58"/>
    <mergeCell ref="ERQ49:ERQ58"/>
    <mergeCell ref="ERR49:ERR58"/>
    <mergeCell ref="ERS49:ERS58"/>
    <mergeCell ref="ESX49:ESX58"/>
    <mergeCell ref="ESY49:ESY58"/>
    <mergeCell ref="ESZ49:ESZ58"/>
    <mergeCell ref="ETA49:ETA58"/>
    <mergeCell ref="ETB49:ETB58"/>
    <mergeCell ref="ESS49:ESS58"/>
    <mergeCell ref="EST49:EST58"/>
    <mergeCell ref="ESU49:ESU58"/>
    <mergeCell ref="ESV49:ESV58"/>
    <mergeCell ref="ESW49:ESW58"/>
    <mergeCell ref="ESN49:ESN58"/>
    <mergeCell ref="ESO49:ESO58"/>
    <mergeCell ref="ESP49:ESP58"/>
    <mergeCell ref="ESQ49:ESQ58"/>
    <mergeCell ref="ESR49:ESR58"/>
    <mergeCell ref="ESI49:ESI58"/>
    <mergeCell ref="ESJ49:ESJ58"/>
    <mergeCell ref="ESK49:ESK58"/>
    <mergeCell ref="ESL49:ESL58"/>
    <mergeCell ref="ESM49:ESM58"/>
    <mergeCell ref="ETR49:ETR58"/>
    <mergeCell ref="ETS49:ETS58"/>
    <mergeCell ref="ETT49:ETT58"/>
    <mergeCell ref="ETU49:ETU58"/>
    <mergeCell ref="ETV49:ETV58"/>
    <mergeCell ref="ETM49:ETM58"/>
    <mergeCell ref="ETN49:ETN58"/>
    <mergeCell ref="ETO49:ETO58"/>
    <mergeCell ref="ETP49:ETP58"/>
    <mergeCell ref="ETQ49:ETQ58"/>
    <mergeCell ref="ETH49:ETH58"/>
    <mergeCell ref="ETI49:ETI58"/>
    <mergeCell ref="ETJ49:ETJ58"/>
    <mergeCell ref="ETK49:ETK58"/>
    <mergeCell ref="ETL49:ETL58"/>
    <mergeCell ref="ETC49:ETC58"/>
    <mergeCell ref="ETD49:ETD58"/>
    <mergeCell ref="ETE49:ETE58"/>
    <mergeCell ref="ETF49:ETF58"/>
    <mergeCell ref="ETG49:ETG58"/>
    <mergeCell ref="EUL49:EUL58"/>
    <mergeCell ref="EUM49:EUM58"/>
    <mergeCell ref="EUN49:EUN58"/>
    <mergeCell ref="EUO49:EUO58"/>
    <mergeCell ref="EUP49:EUP58"/>
    <mergeCell ref="EUG49:EUG58"/>
    <mergeCell ref="EUH49:EUH58"/>
    <mergeCell ref="EUI49:EUI58"/>
    <mergeCell ref="EUJ49:EUJ58"/>
    <mergeCell ref="EUK49:EUK58"/>
    <mergeCell ref="EUB49:EUB58"/>
    <mergeCell ref="EUC49:EUC58"/>
    <mergeCell ref="EUD49:EUD58"/>
    <mergeCell ref="EUE49:EUE58"/>
    <mergeCell ref="EUF49:EUF58"/>
    <mergeCell ref="ETW49:ETW58"/>
    <mergeCell ref="ETX49:ETX58"/>
    <mergeCell ref="ETY49:ETY58"/>
    <mergeCell ref="ETZ49:ETZ58"/>
    <mergeCell ref="EUA49:EUA58"/>
    <mergeCell ref="EVF49:EVF58"/>
    <mergeCell ref="EVG49:EVG58"/>
    <mergeCell ref="EVH49:EVH58"/>
    <mergeCell ref="EVI49:EVI58"/>
    <mergeCell ref="EVJ49:EVJ58"/>
    <mergeCell ref="EVA49:EVA58"/>
    <mergeCell ref="EVB49:EVB58"/>
    <mergeCell ref="EVC49:EVC58"/>
    <mergeCell ref="EVD49:EVD58"/>
    <mergeCell ref="EVE49:EVE58"/>
    <mergeCell ref="EUV49:EUV58"/>
    <mergeCell ref="EUW49:EUW58"/>
    <mergeCell ref="EUX49:EUX58"/>
    <mergeCell ref="EUY49:EUY58"/>
    <mergeCell ref="EUZ49:EUZ58"/>
    <mergeCell ref="EUQ49:EUQ58"/>
    <mergeCell ref="EUR49:EUR58"/>
    <mergeCell ref="EUS49:EUS58"/>
    <mergeCell ref="EUT49:EUT58"/>
    <mergeCell ref="EUU49:EUU58"/>
    <mergeCell ref="EVZ49:EVZ58"/>
    <mergeCell ref="EWA49:EWA58"/>
    <mergeCell ref="EWB49:EWB58"/>
    <mergeCell ref="EWC49:EWC58"/>
    <mergeCell ref="EWD49:EWD58"/>
    <mergeCell ref="EVU49:EVU58"/>
    <mergeCell ref="EVV49:EVV58"/>
    <mergeCell ref="EVW49:EVW58"/>
    <mergeCell ref="EVX49:EVX58"/>
    <mergeCell ref="EVY49:EVY58"/>
    <mergeCell ref="EVP49:EVP58"/>
    <mergeCell ref="EVQ49:EVQ58"/>
    <mergeCell ref="EVR49:EVR58"/>
    <mergeCell ref="EVS49:EVS58"/>
    <mergeCell ref="EVT49:EVT58"/>
    <mergeCell ref="EVK49:EVK58"/>
    <mergeCell ref="EVL49:EVL58"/>
    <mergeCell ref="EVM49:EVM58"/>
    <mergeCell ref="EVN49:EVN58"/>
    <mergeCell ref="EVO49:EVO58"/>
    <mergeCell ref="EWT49:EWT58"/>
    <mergeCell ref="EWU49:EWU58"/>
    <mergeCell ref="EWV49:EWV58"/>
    <mergeCell ref="EWW49:EWW58"/>
    <mergeCell ref="EWX49:EWX58"/>
    <mergeCell ref="EWO49:EWO58"/>
    <mergeCell ref="EWP49:EWP58"/>
    <mergeCell ref="EWQ49:EWQ58"/>
    <mergeCell ref="EWR49:EWR58"/>
    <mergeCell ref="EWS49:EWS58"/>
    <mergeCell ref="EWJ49:EWJ58"/>
    <mergeCell ref="EWK49:EWK58"/>
    <mergeCell ref="EWL49:EWL58"/>
    <mergeCell ref="EWM49:EWM58"/>
    <mergeCell ref="EWN49:EWN58"/>
    <mergeCell ref="EWE49:EWE58"/>
    <mergeCell ref="EWF49:EWF58"/>
    <mergeCell ref="EWG49:EWG58"/>
    <mergeCell ref="EWH49:EWH58"/>
    <mergeCell ref="EWI49:EWI58"/>
    <mergeCell ref="EXN49:EXN58"/>
    <mergeCell ref="EXO49:EXO58"/>
    <mergeCell ref="EXP49:EXP58"/>
    <mergeCell ref="EXQ49:EXQ58"/>
    <mergeCell ref="EXR49:EXR58"/>
    <mergeCell ref="EXI49:EXI58"/>
    <mergeCell ref="EXJ49:EXJ58"/>
    <mergeCell ref="EXK49:EXK58"/>
    <mergeCell ref="EXL49:EXL58"/>
    <mergeCell ref="EXM49:EXM58"/>
    <mergeCell ref="EXD49:EXD58"/>
    <mergeCell ref="EXE49:EXE58"/>
    <mergeCell ref="EXF49:EXF58"/>
    <mergeCell ref="EXG49:EXG58"/>
    <mergeCell ref="EXH49:EXH58"/>
    <mergeCell ref="EWY49:EWY58"/>
    <mergeCell ref="EWZ49:EWZ58"/>
    <mergeCell ref="EXA49:EXA58"/>
    <mergeCell ref="EXB49:EXB58"/>
    <mergeCell ref="EXC49:EXC58"/>
    <mergeCell ref="EYH49:EYH58"/>
    <mergeCell ref="EYI49:EYI58"/>
    <mergeCell ref="EYJ49:EYJ58"/>
    <mergeCell ref="EYK49:EYK58"/>
    <mergeCell ref="EYL49:EYL58"/>
    <mergeCell ref="EYC49:EYC58"/>
    <mergeCell ref="EYD49:EYD58"/>
    <mergeCell ref="EYE49:EYE58"/>
    <mergeCell ref="EYF49:EYF58"/>
    <mergeCell ref="EYG49:EYG58"/>
    <mergeCell ref="EXX49:EXX58"/>
    <mergeCell ref="EXY49:EXY58"/>
    <mergeCell ref="EXZ49:EXZ58"/>
    <mergeCell ref="EYA49:EYA58"/>
    <mergeCell ref="EYB49:EYB58"/>
    <mergeCell ref="EXS49:EXS58"/>
    <mergeCell ref="EXT49:EXT58"/>
    <mergeCell ref="EXU49:EXU58"/>
    <mergeCell ref="EXV49:EXV58"/>
    <mergeCell ref="EXW49:EXW58"/>
    <mergeCell ref="EZB49:EZB58"/>
    <mergeCell ref="EZC49:EZC58"/>
    <mergeCell ref="EZD49:EZD58"/>
    <mergeCell ref="EZE49:EZE58"/>
    <mergeCell ref="EZF49:EZF58"/>
    <mergeCell ref="EYW49:EYW58"/>
    <mergeCell ref="EYX49:EYX58"/>
    <mergeCell ref="EYY49:EYY58"/>
    <mergeCell ref="EYZ49:EYZ58"/>
    <mergeCell ref="EZA49:EZA58"/>
    <mergeCell ref="EYR49:EYR58"/>
    <mergeCell ref="EYS49:EYS58"/>
    <mergeCell ref="EYT49:EYT58"/>
    <mergeCell ref="EYU49:EYU58"/>
    <mergeCell ref="EYV49:EYV58"/>
    <mergeCell ref="EYM49:EYM58"/>
    <mergeCell ref="EYN49:EYN58"/>
    <mergeCell ref="EYO49:EYO58"/>
    <mergeCell ref="EYP49:EYP58"/>
    <mergeCell ref="EYQ49:EYQ58"/>
    <mergeCell ref="EZV49:EZV58"/>
    <mergeCell ref="EZW49:EZW58"/>
    <mergeCell ref="EZX49:EZX58"/>
    <mergeCell ref="EZY49:EZY58"/>
    <mergeCell ref="EZZ49:EZZ58"/>
    <mergeCell ref="EZQ49:EZQ58"/>
    <mergeCell ref="EZR49:EZR58"/>
    <mergeCell ref="EZS49:EZS58"/>
    <mergeCell ref="EZT49:EZT58"/>
    <mergeCell ref="EZU49:EZU58"/>
    <mergeCell ref="EZL49:EZL58"/>
    <mergeCell ref="EZM49:EZM58"/>
    <mergeCell ref="EZN49:EZN58"/>
    <mergeCell ref="EZO49:EZO58"/>
    <mergeCell ref="EZP49:EZP58"/>
    <mergeCell ref="EZG49:EZG58"/>
    <mergeCell ref="EZH49:EZH58"/>
    <mergeCell ref="EZI49:EZI58"/>
    <mergeCell ref="EZJ49:EZJ58"/>
    <mergeCell ref="EZK49:EZK58"/>
    <mergeCell ref="FAP49:FAP58"/>
    <mergeCell ref="FAQ49:FAQ58"/>
    <mergeCell ref="FAR49:FAR58"/>
    <mergeCell ref="FAS49:FAS58"/>
    <mergeCell ref="FAT49:FAT58"/>
    <mergeCell ref="FAK49:FAK58"/>
    <mergeCell ref="FAL49:FAL58"/>
    <mergeCell ref="FAM49:FAM58"/>
    <mergeCell ref="FAN49:FAN58"/>
    <mergeCell ref="FAO49:FAO58"/>
    <mergeCell ref="FAF49:FAF58"/>
    <mergeCell ref="FAG49:FAG58"/>
    <mergeCell ref="FAH49:FAH58"/>
    <mergeCell ref="FAI49:FAI58"/>
    <mergeCell ref="FAJ49:FAJ58"/>
    <mergeCell ref="FAA49:FAA58"/>
    <mergeCell ref="FAB49:FAB58"/>
    <mergeCell ref="FAC49:FAC58"/>
    <mergeCell ref="FAD49:FAD58"/>
    <mergeCell ref="FAE49:FAE58"/>
    <mergeCell ref="FBJ49:FBJ58"/>
    <mergeCell ref="FBK49:FBK58"/>
    <mergeCell ref="FBL49:FBL58"/>
    <mergeCell ref="FBM49:FBM58"/>
    <mergeCell ref="FBN49:FBN58"/>
    <mergeCell ref="FBE49:FBE58"/>
    <mergeCell ref="FBF49:FBF58"/>
    <mergeCell ref="FBG49:FBG58"/>
    <mergeCell ref="FBH49:FBH58"/>
    <mergeCell ref="FBI49:FBI58"/>
    <mergeCell ref="FAZ49:FAZ58"/>
    <mergeCell ref="FBA49:FBA58"/>
    <mergeCell ref="FBB49:FBB58"/>
    <mergeCell ref="FBC49:FBC58"/>
    <mergeCell ref="FBD49:FBD58"/>
    <mergeCell ref="FAU49:FAU58"/>
    <mergeCell ref="FAV49:FAV58"/>
    <mergeCell ref="FAW49:FAW58"/>
    <mergeCell ref="FAX49:FAX58"/>
    <mergeCell ref="FAY49:FAY58"/>
    <mergeCell ref="FCD49:FCD58"/>
    <mergeCell ref="FCE49:FCE58"/>
    <mergeCell ref="FCF49:FCF58"/>
    <mergeCell ref="FCG49:FCG58"/>
    <mergeCell ref="FCH49:FCH58"/>
    <mergeCell ref="FBY49:FBY58"/>
    <mergeCell ref="FBZ49:FBZ58"/>
    <mergeCell ref="FCA49:FCA58"/>
    <mergeCell ref="FCB49:FCB58"/>
    <mergeCell ref="FCC49:FCC58"/>
    <mergeCell ref="FBT49:FBT58"/>
    <mergeCell ref="FBU49:FBU58"/>
    <mergeCell ref="FBV49:FBV58"/>
    <mergeCell ref="FBW49:FBW58"/>
    <mergeCell ref="FBX49:FBX58"/>
    <mergeCell ref="FBO49:FBO58"/>
    <mergeCell ref="FBP49:FBP58"/>
    <mergeCell ref="FBQ49:FBQ58"/>
    <mergeCell ref="FBR49:FBR58"/>
    <mergeCell ref="FBS49:FBS58"/>
    <mergeCell ref="FCX49:FCX58"/>
    <mergeCell ref="FCY49:FCY58"/>
    <mergeCell ref="FCZ49:FCZ58"/>
    <mergeCell ref="FDA49:FDA58"/>
    <mergeCell ref="FDB49:FDB58"/>
    <mergeCell ref="FCS49:FCS58"/>
    <mergeCell ref="FCT49:FCT58"/>
    <mergeCell ref="FCU49:FCU58"/>
    <mergeCell ref="FCV49:FCV58"/>
    <mergeCell ref="FCW49:FCW58"/>
    <mergeCell ref="FCN49:FCN58"/>
    <mergeCell ref="FCO49:FCO58"/>
    <mergeCell ref="FCP49:FCP58"/>
    <mergeCell ref="FCQ49:FCQ58"/>
    <mergeCell ref="FCR49:FCR58"/>
    <mergeCell ref="FCI49:FCI58"/>
    <mergeCell ref="FCJ49:FCJ58"/>
    <mergeCell ref="FCK49:FCK58"/>
    <mergeCell ref="FCL49:FCL58"/>
    <mergeCell ref="FCM49:FCM58"/>
    <mergeCell ref="FDR49:FDR58"/>
    <mergeCell ref="FDS49:FDS58"/>
    <mergeCell ref="FDT49:FDT58"/>
    <mergeCell ref="FDU49:FDU58"/>
    <mergeCell ref="FDV49:FDV58"/>
    <mergeCell ref="FDM49:FDM58"/>
    <mergeCell ref="FDN49:FDN58"/>
    <mergeCell ref="FDO49:FDO58"/>
    <mergeCell ref="FDP49:FDP58"/>
    <mergeCell ref="FDQ49:FDQ58"/>
    <mergeCell ref="FDH49:FDH58"/>
    <mergeCell ref="FDI49:FDI58"/>
    <mergeCell ref="FDJ49:FDJ58"/>
    <mergeCell ref="FDK49:FDK58"/>
    <mergeCell ref="FDL49:FDL58"/>
    <mergeCell ref="FDC49:FDC58"/>
    <mergeCell ref="FDD49:FDD58"/>
    <mergeCell ref="FDE49:FDE58"/>
    <mergeCell ref="FDF49:FDF58"/>
    <mergeCell ref="FDG49:FDG58"/>
    <mergeCell ref="FEL49:FEL58"/>
    <mergeCell ref="FEM49:FEM58"/>
    <mergeCell ref="FEN49:FEN58"/>
    <mergeCell ref="FEO49:FEO58"/>
    <mergeCell ref="FEP49:FEP58"/>
    <mergeCell ref="FEG49:FEG58"/>
    <mergeCell ref="FEH49:FEH58"/>
    <mergeCell ref="FEI49:FEI58"/>
    <mergeCell ref="FEJ49:FEJ58"/>
    <mergeCell ref="FEK49:FEK58"/>
    <mergeCell ref="FEB49:FEB58"/>
    <mergeCell ref="FEC49:FEC58"/>
    <mergeCell ref="FED49:FED58"/>
    <mergeCell ref="FEE49:FEE58"/>
    <mergeCell ref="FEF49:FEF58"/>
    <mergeCell ref="FDW49:FDW58"/>
    <mergeCell ref="FDX49:FDX58"/>
    <mergeCell ref="FDY49:FDY58"/>
    <mergeCell ref="FDZ49:FDZ58"/>
    <mergeCell ref="FEA49:FEA58"/>
    <mergeCell ref="FFF49:FFF58"/>
    <mergeCell ref="FFG49:FFG58"/>
    <mergeCell ref="FFH49:FFH58"/>
    <mergeCell ref="FFI49:FFI58"/>
    <mergeCell ref="FFJ49:FFJ58"/>
    <mergeCell ref="FFA49:FFA58"/>
    <mergeCell ref="FFB49:FFB58"/>
    <mergeCell ref="FFC49:FFC58"/>
    <mergeCell ref="FFD49:FFD58"/>
    <mergeCell ref="FFE49:FFE58"/>
    <mergeCell ref="FEV49:FEV58"/>
    <mergeCell ref="FEW49:FEW58"/>
    <mergeCell ref="FEX49:FEX58"/>
    <mergeCell ref="FEY49:FEY58"/>
    <mergeCell ref="FEZ49:FEZ58"/>
    <mergeCell ref="FEQ49:FEQ58"/>
    <mergeCell ref="FER49:FER58"/>
    <mergeCell ref="FES49:FES58"/>
    <mergeCell ref="FET49:FET58"/>
    <mergeCell ref="FEU49:FEU58"/>
    <mergeCell ref="FFZ49:FFZ58"/>
    <mergeCell ref="FGA49:FGA58"/>
    <mergeCell ref="FGB49:FGB58"/>
    <mergeCell ref="FGC49:FGC58"/>
    <mergeCell ref="FGD49:FGD58"/>
    <mergeCell ref="FFU49:FFU58"/>
    <mergeCell ref="FFV49:FFV58"/>
    <mergeCell ref="FFW49:FFW58"/>
    <mergeCell ref="FFX49:FFX58"/>
    <mergeCell ref="FFY49:FFY58"/>
    <mergeCell ref="FFP49:FFP58"/>
    <mergeCell ref="FFQ49:FFQ58"/>
    <mergeCell ref="FFR49:FFR58"/>
    <mergeCell ref="FFS49:FFS58"/>
    <mergeCell ref="FFT49:FFT58"/>
    <mergeCell ref="FFK49:FFK58"/>
    <mergeCell ref="FFL49:FFL58"/>
    <mergeCell ref="FFM49:FFM58"/>
    <mergeCell ref="FFN49:FFN58"/>
    <mergeCell ref="FFO49:FFO58"/>
    <mergeCell ref="FGT49:FGT58"/>
    <mergeCell ref="FGU49:FGU58"/>
    <mergeCell ref="FGV49:FGV58"/>
    <mergeCell ref="FGW49:FGW58"/>
    <mergeCell ref="FGX49:FGX58"/>
    <mergeCell ref="FGO49:FGO58"/>
    <mergeCell ref="FGP49:FGP58"/>
    <mergeCell ref="FGQ49:FGQ58"/>
    <mergeCell ref="FGR49:FGR58"/>
    <mergeCell ref="FGS49:FGS58"/>
    <mergeCell ref="FGJ49:FGJ58"/>
    <mergeCell ref="FGK49:FGK58"/>
    <mergeCell ref="FGL49:FGL58"/>
    <mergeCell ref="FGM49:FGM58"/>
    <mergeCell ref="FGN49:FGN58"/>
    <mergeCell ref="FGE49:FGE58"/>
    <mergeCell ref="FGF49:FGF58"/>
    <mergeCell ref="FGG49:FGG58"/>
    <mergeCell ref="FGH49:FGH58"/>
    <mergeCell ref="FGI49:FGI58"/>
    <mergeCell ref="FHN49:FHN58"/>
    <mergeCell ref="FHO49:FHO58"/>
    <mergeCell ref="FHP49:FHP58"/>
    <mergeCell ref="FHQ49:FHQ58"/>
    <mergeCell ref="FHR49:FHR58"/>
    <mergeCell ref="FHI49:FHI58"/>
    <mergeCell ref="FHJ49:FHJ58"/>
    <mergeCell ref="FHK49:FHK58"/>
    <mergeCell ref="FHL49:FHL58"/>
    <mergeCell ref="FHM49:FHM58"/>
    <mergeCell ref="FHD49:FHD58"/>
    <mergeCell ref="FHE49:FHE58"/>
    <mergeCell ref="FHF49:FHF58"/>
    <mergeCell ref="FHG49:FHG58"/>
    <mergeCell ref="FHH49:FHH58"/>
    <mergeCell ref="FGY49:FGY58"/>
    <mergeCell ref="FGZ49:FGZ58"/>
    <mergeCell ref="FHA49:FHA58"/>
    <mergeCell ref="FHB49:FHB58"/>
    <mergeCell ref="FHC49:FHC58"/>
    <mergeCell ref="FIH49:FIH58"/>
    <mergeCell ref="FII49:FII58"/>
    <mergeCell ref="FIJ49:FIJ58"/>
    <mergeCell ref="FIK49:FIK58"/>
    <mergeCell ref="FIL49:FIL58"/>
    <mergeCell ref="FIC49:FIC58"/>
    <mergeCell ref="FID49:FID58"/>
    <mergeCell ref="FIE49:FIE58"/>
    <mergeCell ref="FIF49:FIF58"/>
    <mergeCell ref="FIG49:FIG58"/>
    <mergeCell ref="FHX49:FHX58"/>
    <mergeCell ref="FHY49:FHY58"/>
    <mergeCell ref="FHZ49:FHZ58"/>
    <mergeCell ref="FIA49:FIA58"/>
    <mergeCell ref="FIB49:FIB58"/>
    <mergeCell ref="FHS49:FHS58"/>
    <mergeCell ref="FHT49:FHT58"/>
    <mergeCell ref="FHU49:FHU58"/>
    <mergeCell ref="FHV49:FHV58"/>
    <mergeCell ref="FHW49:FHW58"/>
    <mergeCell ref="FJB49:FJB58"/>
    <mergeCell ref="FJC49:FJC58"/>
    <mergeCell ref="FJD49:FJD58"/>
    <mergeCell ref="FJE49:FJE58"/>
    <mergeCell ref="FJF49:FJF58"/>
    <mergeCell ref="FIW49:FIW58"/>
    <mergeCell ref="FIX49:FIX58"/>
    <mergeCell ref="FIY49:FIY58"/>
    <mergeCell ref="FIZ49:FIZ58"/>
    <mergeCell ref="FJA49:FJA58"/>
    <mergeCell ref="FIR49:FIR58"/>
    <mergeCell ref="FIS49:FIS58"/>
    <mergeCell ref="FIT49:FIT58"/>
    <mergeCell ref="FIU49:FIU58"/>
    <mergeCell ref="FIV49:FIV58"/>
    <mergeCell ref="FIM49:FIM58"/>
    <mergeCell ref="FIN49:FIN58"/>
    <mergeCell ref="FIO49:FIO58"/>
    <mergeCell ref="FIP49:FIP58"/>
    <mergeCell ref="FIQ49:FIQ58"/>
    <mergeCell ref="FJV49:FJV58"/>
    <mergeCell ref="FJW49:FJW58"/>
    <mergeCell ref="FJX49:FJX58"/>
    <mergeCell ref="FJY49:FJY58"/>
    <mergeCell ref="FJZ49:FJZ58"/>
    <mergeCell ref="FJQ49:FJQ58"/>
    <mergeCell ref="FJR49:FJR58"/>
    <mergeCell ref="FJS49:FJS58"/>
    <mergeCell ref="FJT49:FJT58"/>
    <mergeCell ref="FJU49:FJU58"/>
    <mergeCell ref="FJL49:FJL58"/>
    <mergeCell ref="FJM49:FJM58"/>
    <mergeCell ref="FJN49:FJN58"/>
    <mergeCell ref="FJO49:FJO58"/>
    <mergeCell ref="FJP49:FJP58"/>
    <mergeCell ref="FJG49:FJG58"/>
    <mergeCell ref="FJH49:FJH58"/>
    <mergeCell ref="FJI49:FJI58"/>
    <mergeCell ref="FJJ49:FJJ58"/>
    <mergeCell ref="FJK49:FJK58"/>
    <mergeCell ref="FKP49:FKP58"/>
    <mergeCell ref="FKQ49:FKQ58"/>
    <mergeCell ref="FKR49:FKR58"/>
    <mergeCell ref="FKS49:FKS58"/>
    <mergeCell ref="FKT49:FKT58"/>
    <mergeCell ref="FKK49:FKK58"/>
    <mergeCell ref="FKL49:FKL58"/>
    <mergeCell ref="FKM49:FKM58"/>
    <mergeCell ref="FKN49:FKN58"/>
    <mergeCell ref="FKO49:FKO58"/>
    <mergeCell ref="FKF49:FKF58"/>
    <mergeCell ref="FKG49:FKG58"/>
    <mergeCell ref="FKH49:FKH58"/>
    <mergeCell ref="FKI49:FKI58"/>
    <mergeCell ref="FKJ49:FKJ58"/>
    <mergeCell ref="FKA49:FKA58"/>
    <mergeCell ref="FKB49:FKB58"/>
    <mergeCell ref="FKC49:FKC58"/>
    <mergeCell ref="FKD49:FKD58"/>
    <mergeCell ref="FKE49:FKE58"/>
    <mergeCell ref="FLJ49:FLJ58"/>
    <mergeCell ref="FLK49:FLK58"/>
    <mergeCell ref="FLL49:FLL58"/>
    <mergeCell ref="FLM49:FLM58"/>
    <mergeCell ref="FLN49:FLN58"/>
    <mergeCell ref="FLE49:FLE58"/>
    <mergeCell ref="FLF49:FLF58"/>
    <mergeCell ref="FLG49:FLG58"/>
    <mergeCell ref="FLH49:FLH58"/>
    <mergeCell ref="FLI49:FLI58"/>
    <mergeCell ref="FKZ49:FKZ58"/>
    <mergeCell ref="FLA49:FLA58"/>
    <mergeCell ref="FLB49:FLB58"/>
    <mergeCell ref="FLC49:FLC58"/>
    <mergeCell ref="FLD49:FLD58"/>
    <mergeCell ref="FKU49:FKU58"/>
    <mergeCell ref="FKV49:FKV58"/>
    <mergeCell ref="FKW49:FKW58"/>
    <mergeCell ref="FKX49:FKX58"/>
    <mergeCell ref="FKY49:FKY58"/>
    <mergeCell ref="FMD49:FMD58"/>
    <mergeCell ref="FME49:FME58"/>
    <mergeCell ref="FMF49:FMF58"/>
    <mergeCell ref="FMG49:FMG58"/>
    <mergeCell ref="FMH49:FMH58"/>
    <mergeCell ref="FLY49:FLY58"/>
    <mergeCell ref="FLZ49:FLZ58"/>
    <mergeCell ref="FMA49:FMA58"/>
    <mergeCell ref="FMB49:FMB58"/>
    <mergeCell ref="FMC49:FMC58"/>
    <mergeCell ref="FLT49:FLT58"/>
    <mergeCell ref="FLU49:FLU58"/>
    <mergeCell ref="FLV49:FLV58"/>
    <mergeCell ref="FLW49:FLW58"/>
    <mergeCell ref="FLX49:FLX58"/>
    <mergeCell ref="FLO49:FLO58"/>
    <mergeCell ref="FLP49:FLP58"/>
    <mergeCell ref="FLQ49:FLQ58"/>
    <mergeCell ref="FLR49:FLR58"/>
    <mergeCell ref="FLS49:FLS58"/>
    <mergeCell ref="FMX49:FMX58"/>
    <mergeCell ref="FMY49:FMY58"/>
    <mergeCell ref="FMZ49:FMZ58"/>
    <mergeCell ref="FNA49:FNA58"/>
    <mergeCell ref="FNB49:FNB58"/>
    <mergeCell ref="FMS49:FMS58"/>
    <mergeCell ref="FMT49:FMT58"/>
    <mergeCell ref="FMU49:FMU58"/>
    <mergeCell ref="FMV49:FMV58"/>
    <mergeCell ref="FMW49:FMW58"/>
    <mergeCell ref="FMN49:FMN58"/>
    <mergeCell ref="FMO49:FMO58"/>
    <mergeCell ref="FMP49:FMP58"/>
    <mergeCell ref="FMQ49:FMQ58"/>
    <mergeCell ref="FMR49:FMR58"/>
    <mergeCell ref="FMI49:FMI58"/>
    <mergeCell ref="FMJ49:FMJ58"/>
    <mergeCell ref="FMK49:FMK58"/>
    <mergeCell ref="FML49:FML58"/>
    <mergeCell ref="FMM49:FMM58"/>
    <mergeCell ref="FNR49:FNR58"/>
    <mergeCell ref="FNS49:FNS58"/>
    <mergeCell ref="FNT49:FNT58"/>
    <mergeCell ref="FNU49:FNU58"/>
    <mergeCell ref="FNV49:FNV58"/>
    <mergeCell ref="FNM49:FNM58"/>
    <mergeCell ref="FNN49:FNN58"/>
    <mergeCell ref="FNO49:FNO58"/>
    <mergeCell ref="FNP49:FNP58"/>
    <mergeCell ref="FNQ49:FNQ58"/>
    <mergeCell ref="FNH49:FNH58"/>
    <mergeCell ref="FNI49:FNI58"/>
    <mergeCell ref="FNJ49:FNJ58"/>
    <mergeCell ref="FNK49:FNK58"/>
    <mergeCell ref="FNL49:FNL58"/>
    <mergeCell ref="FNC49:FNC58"/>
    <mergeCell ref="FND49:FND58"/>
    <mergeCell ref="FNE49:FNE58"/>
    <mergeCell ref="FNF49:FNF58"/>
    <mergeCell ref="FNG49:FNG58"/>
    <mergeCell ref="FOL49:FOL58"/>
    <mergeCell ref="FOM49:FOM58"/>
    <mergeCell ref="FON49:FON58"/>
    <mergeCell ref="FOO49:FOO58"/>
    <mergeCell ref="FOP49:FOP58"/>
    <mergeCell ref="FOG49:FOG58"/>
    <mergeCell ref="FOH49:FOH58"/>
    <mergeCell ref="FOI49:FOI58"/>
    <mergeCell ref="FOJ49:FOJ58"/>
    <mergeCell ref="FOK49:FOK58"/>
    <mergeCell ref="FOB49:FOB58"/>
    <mergeCell ref="FOC49:FOC58"/>
    <mergeCell ref="FOD49:FOD58"/>
    <mergeCell ref="FOE49:FOE58"/>
    <mergeCell ref="FOF49:FOF58"/>
    <mergeCell ref="FNW49:FNW58"/>
    <mergeCell ref="FNX49:FNX58"/>
    <mergeCell ref="FNY49:FNY58"/>
    <mergeCell ref="FNZ49:FNZ58"/>
    <mergeCell ref="FOA49:FOA58"/>
    <mergeCell ref="FPF49:FPF58"/>
    <mergeCell ref="FPG49:FPG58"/>
    <mergeCell ref="FPH49:FPH58"/>
    <mergeCell ref="FPI49:FPI58"/>
    <mergeCell ref="FPJ49:FPJ58"/>
    <mergeCell ref="FPA49:FPA58"/>
    <mergeCell ref="FPB49:FPB58"/>
    <mergeCell ref="FPC49:FPC58"/>
    <mergeCell ref="FPD49:FPD58"/>
    <mergeCell ref="FPE49:FPE58"/>
    <mergeCell ref="FOV49:FOV58"/>
    <mergeCell ref="FOW49:FOW58"/>
    <mergeCell ref="FOX49:FOX58"/>
    <mergeCell ref="FOY49:FOY58"/>
    <mergeCell ref="FOZ49:FOZ58"/>
    <mergeCell ref="FOQ49:FOQ58"/>
    <mergeCell ref="FOR49:FOR58"/>
    <mergeCell ref="FOS49:FOS58"/>
    <mergeCell ref="FOT49:FOT58"/>
    <mergeCell ref="FOU49:FOU58"/>
    <mergeCell ref="FPZ49:FPZ58"/>
    <mergeCell ref="FQA49:FQA58"/>
    <mergeCell ref="FQB49:FQB58"/>
    <mergeCell ref="FQC49:FQC58"/>
    <mergeCell ref="FQD49:FQD58"/>
    <mergeCell ref="FPU49:FPU58"/>
    <mergeCell ref="FPV49:FPV58"/>
    <mergeCell ref="FPW49:FPW58"/>
    <mergeCell ref="FPX49:FPX58"/>
    <mergeCell ref="FPY49:FPY58"/>
    <mergeCell ref="FPP49:FPP58"/>
    <mergeCell ref="FPQ49:FPQ58"/>
    <mergeCell ref="FPR49:FPR58"/>
    <mergeCell ref="FPS49:FPS58"/>
    <mergeCell ref="FPT49:FPT58"/>
    <mergeCell ref="FPK49:FPK58"/>
    <mergeCell ref="FPL49:FPL58"/>
    <mergeCell ref="FPM49:FPM58"/>
    <mergeCell ref="FPN49:FPN58"/>
    <mergeCell ref="FPO49:FPO58"/>
    <mergeCell ref="FQT49:FQT58"/>
    <mergeCell ref="FQU49:FQU58"/>
    <mergeCell ref="FQV49:FQV58"/>
    <mergeCell ref="FQW49:FQW58"/>
    <mergeCell ref="FQX49:FQX58"/>
    <mergeCell ref="FQO49:FQO58"/>
    <mergeCell ref="FQP49:FQP58"/>
    <mergeCell ref="FQQ49:FQQ58"/>
    <mergeCell ref="FQR49:FQR58"/>
    <mergeCell ref="FQS49:FQS58"/>
    <mergeCell ref="FQJ49:FQJ58"/>
    <mergeCell ref="FQK49:FQK58"/>
    <mergeCell ref="FQL49:FQL58"/>
    <mergeCell ref="FQM49:FQM58"/>
    <mergeCell ref="FQN49:FQN58"/>
    <mergeCell ref="FQE49:FQE58"/>
    <mergeCell ref="FQF49:FQF58"/>
    <mergeCell ref="FQG49:FQG58"/>
    <mergeCell ref="FQH49:FQH58"/>
    <mergeCell ref="FQI49:FQI58"/>
    <mergeCell ref="FRN49:FRN58"/>
    <mergeCell ref="FRO49:FRO58"/>
    <mergeCell ref="FRP49:FRP58"/>
    <mergeCell ref="FRQ49:FRQ58"/>
    <mergeCell ref="FRR49:FRR58"/>
    <mergeCell ref="FRI49:FRI58"/>
    <mergeCell ref="FRJ49:FRJ58"/>
    <mergeCell ref="FRK49:FRK58"/>
    <mergeCell ref="FRL49:FRL58"/>
    <mergeCell ref="FRM49:FRM58"/>
    <mergeCell ref="FRD49:FRD58"/>
    <mergeCell ref="FRE49:FRE58"/>
    <mergeCell ref="FRF49:FRF58"/>
    <mergeCell ref="FRG49:FRG58"/>
    <mergeCell ref="FRH49:FRH58"/>
    <mergeCell ref="FQY49:FQY58"/>
    <mergeCell ref="FQZ49:FQZ58"/>
    <mergeCell ref="FRA49:FRA58"/>
    <mergeCell ref="FRB49:FRB58"/>
    <mergeCell ref="FRC49:FRC58"/>
    <mergeCell ref="FSH49:FSH58"/>
    <mergeCell ref="FSI49:FSI58"/>
    <mergeCell ref="FSJ49:FSJ58"/>
    <mergeCell ref="FSK49:FSK58"/>
    <mergeCell ref="FSL49:FSL58"/>
    <mergeCell ref="FSC49:FSC58"/>
    <mergeCell ref="FSD49:FSD58"/>
    <mergeCell ref="FSE49:FSE58"/>
    <mergeCell ref="FSF49:FSF58"/>
    <mergeCell ref="FSG49:FSG58"/>
    <mergeCell ref="FRX49:FRX58"/>
    <mergeCell ref="FRY49:FRY58"/>
    <mergeCell ref="FRZ49:FRZ58"/>
    <mergeCell ref="FSA49:FSA58"/>
    <mergeCell ref="FSB49:FSB58"/>
    <mergeCell ref="FRS49:FRS58"/>
    <mergeCell ref="FRT49:FRT58"/>
    <mergeCell ref="FRU49:FRU58"/>
    <mergeCell ref="FRV49:FRV58"/>
    <mergeCell ref="FRW49:FRW58"/>
    <mergeCell ref="FTB49:FTB58"/>
    <mergeCell ref="FTC49:FTC58"/>
    <mergeCell ref="FTD49:FTD58"/>
    <mergeCell ref="FTE49:FTE58"/>
    <mergeCell ref="FTF49:FTF58"/>
    <mergeCell ref="FSW49:FSW58"/>
    <mergeCell ref="FSX49:FSX58"/>
    <mergeCell ref="FSY49:FSY58"/>
    <mergeCell ref="FSZ49:FSZ58"/>
    <mergeCell ref="FTA49:FTA58"/>
    <mergeCell ref="FSR49:FSR58"/>
    <mergeCell ref="FSS49:FSS58"/>
    <mergeCell ref="FST49:FST58"/>
    <mergeCell ref="FSU49:FSU58"/>
    <mergeCell ref="FSV49:FSV58"/>
    <mergeCell ref="FSM49:FSM58"/>
    <mergeCell ref="FSN49:FSN58"/>
    <mergeCell ref="FSO49:FSO58"/>
    <mergeCell ref="FSP49:FSP58"/>
    <mergeCell ref="FSQ49:FSQ58"/>
    <mergeCell ref="FTV49:FTV58"/>
    <mergeCell ref="FTW49:FTW58"/>
    <mergeCell ref="FTX49:FTX58"/>
    <mergeCell ref="FTY49:FTY58"/>
    <mergeCell ref="FTZ49:FTZ58"/>
    <mergeCell ref="FTQ49:FTQ58"/>
    <mergeCell ref="FTR49:FTR58"/>
    <mergeCell ref="FTS49:FTS58"/>
    <mergeCell ref="FTT49:FTT58"/>
    <mergeCell ref="FTU49:FTU58"/>
    <mergeCell ref="FTL49:FTL58"/>
    <mergeCell ref="FTM49:FTM58"/>
    <mergeCell ref="FTN49:FTN58"/>
    <mergeCell ref="FTO49:FTO58"/>
    <mergeCell ref="FTP49:FTP58"/>
    <mergeCell ref="FTG49:FTG58"/>
    <mergeCell ref="FTH49:FTH58"/>
    <mergeCell ref="FTI49:FTI58"/>
    <mergeCell ref="FTJ49:FTJ58"/>
    <mergeCell ref="FTK49:FTK58"/>
    <mergeCell ref="FUP49:FUP58"/>
    <mergeCell ref="FUQ49:FUQ58"/>
    <mergeCell ref="FUR49:FUR58"/>
    <mergeCell ref="FUS49:FUS58"/>
    <mergeCell ref="FUT49:FUT58"/>
    <mergeCell ref="FUK49:FUK58"/>
    <mergeCell ref="FUL49:FUL58"/>
    <mergeCell ref="FUM49:FUM58"/>
    <mergeCell ref="FUN49:FUN58"/>
    <mergeCell ref="FUO49:FUO58"/>
    <mergeCell ref="FUF49:FUF58"/>
    <mergeCell ref="FUG49:FUG58"/>
    <mergeCell ref="FUH49:FUH58"/>
    <mergeCell ref="FUI49:FUI58"/>
    <mergeCell ref="FUJ49:FUJ58"/>
    <mergeCell ref="FUA49:FUA58"/>
    <mergeCell ref="FUB49:FUB58"/>
    <mergeCell ref="FUC49:FUC58"/>
    <mergeCell ref="FUD49:FUD58"/>
    <mergeCell ref="FUE49:FUE58"/>
    <mergeCell ref="FVJ49:FVJ58"/>
    <mergeCell ref="FVK49:FVK58"/>
    <mergeCell ref="FVL49:FVL58"/>
    <mergeCell ref="FVM49:FVM58"/>
    <mergeCell ref="FVN49:FVN58"/>
    <mergeCell ref="FVE49:FVE58"/>
    <mergeCell ref="FVF49:FVF58"/>
    <mergeCell ref="FVG49:FVG58"/>
    <mergeCell ref="FVH49:FVH58"/>
    <mergeCell ref="FVI49:FVI58"/>
    <mergeCell ref="FUZ49:FUZ58"/>
    <mergeCell ref="FVA49:FVA58"/>
    <mergeCell ref="FVB49:FVB58"/>
    <mergeCell ref="FVC49:FVC58"/>
    <mergeCell ref="FVD49:FVD58"/>
    <mergeCell ref="FUU49:FUU58"/>
    <mergeCell ref="FUV49:FUV58"/>
    <mergeCell ref="FUW49:FUW58"/>
    <mergeCell ref="FUX49:FUX58"/>
    <mergeCell ref="FUY49:FUY58"/>
    <mergeCell ref="FWD49:FWD58"/>
    <mergeCell ref="FWE49:FWE58"/>
    <mergeCell ref="FWF49:FWF58"/>
    <mergeCell ref="FWG49:FWG58"/>
    <mergeCell ref="FWH49:FWH58"/>
    <mergeCell ref="FVY49:FVY58"/>
    <mergeCell ref="FVZ49:FVZ58"/>
    <mergeCell ref="FWA49:FWA58"/>
    <mergeCell ref="FWB49:FWB58"/>
    <mergeCell ref="FWC49:FWC58"/>
    <mergeCell ref="FVT49:FVT58"/>
    <mergeCell ref="FVU49:FVU58"/>
    <mergeCell ref="FVV49:FVV58"/>
    <mergeCell ref="FVW49:FVW58"/>
    <mergeCell ref="FVX49:FVX58"/>
    <mergeCell ref="FVO49:FVO58"/>
    <mergeCell ref="FVP49:FVP58"/>
    <mergeCell ref="FVQ49:FVQ58"/>
    <mergeCell ref="FVR49:FVR58"/>
    <mergeCell ref="FVS49:FVS58"/>
    <mergeCell ref="FWX49:FWX58"/>
    <mergeCell ref="FWY49:FWY58"/>
    <mergeCell ref="FWZ49:FWZ58"/>
    <mergeCell ref="FXA49:FXA58"/>
    <mergeCell ref="FXB49:FXB58"/>
    <mergeCell ref="FWS49:FWS58"/>
    <mergeCell ref="FWT49:FWT58"/>
    <mergeCell ref="FWU49:FWU58"/>
    <mergeCell ref="FWV49:FWV58"/>
    <mergeCell ref="FWW49:FWW58"/>
    <mergeCell ref="FWN49:FWN58"/>
    <mergeCell ref="FWO49:FWO58"/>
    <mergeCell ref="FWP49:FWP58"/>
    <mergeCell ref="FWQ49:FWQ58"/>
    <mergeCell ref="FWR49:FWR58"/>
    <mergeCell ref="FWI49:FWI58"/>
    <mergeCell ref="FWJ49:FWJ58"/>
    <mergeCell ref="FWK49:FWK58"/>
    <mergeCell ref="FWL49:FWL58"/>
    <mergeCell ref="FWM49:FWM58"/>
    <mergeCell ref="FXR49:FXR58"/>
    <mergeCell ref="FXS49:FXS58"/>
    <mergeCell ref="FXT49:FXT58"/>
    <mergeCell ref="FXU49:FXU58"/>
    <mergeCell ref="FXV49:FXV58"/>
    <mergeCell ref="FXM49:FXM58"/>
    <mergeCell ref="FXN49:FXN58"/>
    <mergeCell ref="FXO49:FXO58"/>
    <mergeCell ref="FXP49:FXP58"/>
    <mergeCell ref="FXQ49:FXQ58"/>
    <mergeCell ref="FXH49:FXH58"/>
    <mergeCell ref="FXI49:FXI58"/>
    <mergeCell ref="FXJ49:FXJ58"/>
    <mergeCell ref="FXK49:FXK58"/>
    <mergeCell ref="FXL49:FXL58"/>
    <mergeCell ref="FXC49:FXC58"/>
    <mergeCell ref="FXD49:FXD58"/>
    <mergeCell ref="FXE49:FXE58"/>
    <mergeCell ref="FXF49:FXF58"/>
    <mergeCell ref="FXG49:FXG58"/>
    <mergeCell ref="FYL49:FYL58"/>
    <mergeCell ref="FYM49:FYM58"/>
    <mergeCell ref="FYN49:FYN58"/>
    <mergeCell ref="FYO49:FYO58"/>
    <mergeCell ref="FYP49:FYP58"/>
    <mergeCell ref="FYG49:FYG58"/>
    <mergeCell ref="FYH49:FYH58"/>
    <mergeCell ref="FYI49:FYI58"/>
    <mergeCell ref="FYJ49:FYJ58"/>
    <mergeCell ref="FYK49:FYK58"/>
    <mergeCell ref="FYB49:FYB58"/>
    <mergeCell ref="FYC49:FYC58"/>
    <mergeCell ref="FYD49:FYD58"/>
    <mergeCell ref="FYE49:FYE58"/>
    <mergeCell ref="FYF49:FYF58"/>
    <mergeCell ref="FXW49:FXW58"/>
    <mergeCell ref="FXX49:FXX58"/>
    <mergeCell ref="FXY49:FXY58"/>
    <mergeCell ref="FXZ49:FXZ58"/>
    <mergeCell ref="FYA49:FYA58"/>
    <mergeCell ref="FZF49:FZF58"/>
    <mergeCell ref="FZG49:FZG58"/>
    <mergeCell ref="FZH49:FZH58"/>
    <mergeCell ref="FZI49:FZI58"/>
    <mergeCell ref="FZJ49:FZJ58"/>
    <mergeCell ref="FZA49:FZA58"/>
    <mergeCell ref="FZB49:FZB58"/>
    <mergeCell ref="FZC49:FZC58"/>
    <mergeCell ref="FZD49:FZD58"/>
    <mergeCell ref="FZE49:FZE58"/>
    <mergeCell ref="FYV49:FYV58"/>
    <mergeCell ref="FYW49:FYW58"/>
    <mergeCell ref="FYX49:FYX58"/>
    <mergeCell ref="FYY49:FYY58"/>
    <mergeCell ref="FYZ49:FYZ58"/>
    <mergeCell ref="FYQ49:FYQ58"/>
    <mergeCell ref="FYR49:FYR58"/>
    <mergeCell ref="FYS49:FYS58"/>
    <mergeCell ref="FYT49:FYT58"/>
    <mergeCell ref="FYU49:FYU58"/>
    <mergeCell ref="FZZ49:FZZ58"/>
    <mergeCell ref="GAA49:GAA58"/>
    <mergeCell ref="GAB49:GAB58"/>
    <mergeCell ref="GAC49:GAC58"/>
    <mergeCell ref="GAD49:GAD58"/>
    <mergeCell ref="FZU49:FZU58"/>
    <mergeCell ref="FZV49:FZV58"/>
    <mergeCell ref="FZW49:FZW58"/>
    <mergeCell ref="FZX49:FZX58"/>
    <mergeCell ref="FZY49:FZY58"/>
    <mergeCell ref="FZP49:FZP58"/>
    <mergeCell ref="FZQ49:FZQ58"/>
    <mergeCell ref="FZR49:FZR58"/>
    <mergeCell ref="FZS49:FZS58"/>
    <mergeCell ref="FZT49:FZT58"/>
    <mergeCell ref="FZK49:FZK58"/>
    <mergeCell ref="FZL49:FZL58"/>
    <mergeCell ref="FZM49:FZM58"/>
    <mergeCell ref="FZN49:FZN58"/>
    <mergeCell ref="FZO49:FZO58"/>
    <mergeCell ref="GAT49:GAT58"/>
    <mergeCell ref="GAU49:GAU58"/>
    <mergeCell ref="GAV49:GAV58"/>
    <mergeCell ref="GAW49:GAW58"/>
    <mergeCell ref="GAX49:GAX58"/>
    <mergeCell ref="GAO49:GAO58"/>
    <mergeCell ref="GAP49:GAP58"/>
    <mergeCell ref="GAQ49:GAQ58"/>
    <mergeCell ref="GAR49:GAR58"/>
    <mergeCell ref="GAS49:GAS58"/>
    <mergeCell ref="GAJ49:GAJ58"/>
    <mergeCell ref="GAK49:GAK58"/>
    <mergeCell ref="GAL49:GAL58"/>
    <mergeCell ref="GAM49:GAM58"/>
    <mergeCell ref="GAN49:GAN58"/>
    <mergeCell ref="GAE49:GAE58"/>
    <mergeCell ref="GAF49:GAF58"/>
    <mergeCell ref="GAG49:GAG58"/>
    <mergeCell ref="GAH49:GAH58"/>
    <mergeCell ref="GAI49:GAI58"/>
    <mergeCell ref="GBN49:GBN58"/>
    <mergeCell ref="GBO49:GBO58"/>
    <mergeCell ref="GBP49:GBP58"/>
    <mergeCell ref="GBQ49:GBQ58"/>
    <mergeCell ref="GBR49:GBR58"/>
    <mergeCell ref="GBI49:GBI58"/>
    <mergeCell ref="GBJ49:GBJ58"/>
    <mergeCell ref="GBK49:GBK58"/>
    <mergeCell ref="GBL49:GBL58"/>
    <mergeCell ref="GBM49:GBM58"/>
    <mergeCell ref="GBD49:GBD58"/>
    <mergeCell ref="GBE49:GBE58"/>
    <mergeCell ref="GBF49:GBF58"/>
    <mergeCell ref="GBG49:GBG58"/>
    <mergeCell ref="GBH49:GBH58"/>
    <mergeCell ref="GAY49:GAY58"/>
    <mergeCell ref="GAZ49:GAZ58"/>
    <mergeCell ref="GBA49:GBA58"/>
    <mergeCell ref="GBB49:GBB58"/>
    <mergeCell ref="GBC49:GBC58"/>
    <mergeCell ref="GCH49:GCH58"/>
    <mergeCell ref="GCI49:GCI58"/>
    <mergeCell ref="GCJ49:GCJ58"/>
    <mergeCell ref="GCK49:GCK58"/>
    <mergeCell ref="GCL49:GCL58"/>
    <mergeCell ref="GCC49:GCC58"/>
    <mergeCell ref="GCD49:GCD58"/>
    <mergeCell ref="GCE49:GCE58"/>
    <mergeCell ref="GCF49:GCF58"/>
    <mergeCell ref="GCG49:GCG58"/>
    <mergeCell ref="GBX49:GBX58"/>
    <mergeCell ref="GBY49:GBY58"/>
    <mergeCell ref="GBZ49:GBZ58"/>
    <mergeCell ref="GCA49:GCA58"/>
    <mergeCell ref="GCB49:GCB58"/>
    <mergeCell ref="GBS49:GBS58"/>
    <mergeCell ref="GBT49:GBT58"/>
    <mergeCell ref="GBU49:GBU58"/>
    <mergeCell ref="GBV49:GBV58"/>
    <mergeCell ref="GBW49:GBW58"/>
    <mergeCell ref="GDB49:GDB58"/>
    <mergeCell ref="GDC49:GDC58"/>
    <mergeCell ref="GDD49:GDD58"/>
    <mergeCell ref="GDE49:GDE58"/>
    <mergeCell ref="GDF49:GDF58"/>
    <mergeCell ref="GCW49:GCW58"/>
    <mergeCell ref="GCX49:GCX58"/>
    <mergeCell ref="GCY49:GCY58"/>
    <mergeCell ref="GCZ49:GCZ58"/>
    <mergeCell ref="GDA49:GDA58"/>
    <mergeCell ref="GCR49:GCR58"/>
    <mergeCell ref="GCS49:GCS58"/>
    <mergeCell ref="GCT49:GCT58"/>
    <mergeCell ref="GCU49:GCU58"/>
    <mergeCell ref="GCV49:GCV58"/>
    <mergeCell ref="GCM49:GCM58"/>
    <mergeCell ref="GCN49:GCN58"/>
    <mergeCell ref="GCO49:GCO58"/>
    <mergeCell ref="GCP49:GCP58"/>
    <mergeCell ref="GCQ49:GCQ58"/>
    <mergeCell ref="GDV49:GDV58"/>
    <mergeCell ref="GDW49:GDW58"/>
    <mergeCell ref="GDX49:GDX58"/>
    <mergeCell ref="GDY49:GDY58"/>
    <mergeCell ref="GDZ49:GDZ58"/>
    <mergeCell ref="GDQ49:GDQ58"/>
    <mergeCell ref="GDR49:GDR58"/>
    <mergeCell ref="GDS49:GDS58"/>
    <mergeCell ref="GDT49:GDT58"/>
    <mergeCell ref="GDU49:GDU58"/>
    <mergeCell ref="GDL49:GDL58"/>
    <mergeCell ref="GDM49:GDM58"/>
    <mergeCell ref="GDN49:GDN58"/>
    <mergeCell ref="GDO49:GDO58"/>
    <mergeCell ref="GDP49:GDP58"/>
    <mergeCell ref="GDG49:GDG58"/>
    <mergeCell ref="GDH49:GDH58"/>
    <mergeCell ref="GDI49:GDI58"/>
    <mergeCell ref="GDJ49:GDJ58"/>
    <mergeCell ref="GDK49:GDK58"/>
    <mergeCell ref="GEP49:GEP58"/>
    <mergeCell ref="GEQ49:GEQ58"/>
    <mergeCell ref="GER49:GER58"/>
    <mergeCell ref="GES49:GES58"/>
    <mergeCell ref="GET49:GET58"/>
    <mergeCell ref="GEK49:GEK58"/>
    <mergeCell ref="GEL49:GEL58"/>
    <mergeCell ref="GEM49:GEM58"/>
    <mergeCell ref="GEN49:GEN58"/>
    <mergeCell ref="GEO49:GEO58"/>
    <mergeCell ref="GEF49:GEF58"/>
    <mergeCell ref="GEG49:GEG58"/>
    <mergeCell ref="GEH49:GEH58"/>
    <mergeCell ref="GEI49:GEI58"/>
    <mergeCell ref="GEJ49:GEJ58"/>
    <mergeCell ref="GEA49:GEA58"/>
    <mergeCell ref="GEB49:GEB58"/>
    <mergeCell ref="GEC49:GEC58"/>
    <mergeCell ref="GED49:GED58"/>
    <mergeCell ref="GEE49:GEE58"/>
    <mergeCell ref="GFJ49:GFJ58"/>
    <mergeCell ref="GFK49:GFK58"/>
    <mergeCell ref="GFL49:GFL58"/>
    <mergeCell ref="GFM49:GFM58"/>
    <mergeCell ref="GFN49:GFN58"/>
    <mergeCell ref="GFE49:GFE58"/>
    <mergeCell ref="GFF49:GFF58"/>
    <mergeCell ref="GFG49:GFG58"/>
    <mergeCell ref="GFH49:GFH58"/>
    <mergeCell ref="GFI49:GFI58"/>
    <mergeCell ref="GEZ49:GEZ58"/>
    <mergeCell ref="GFA49:GFA58"/>
    <mergeCell ref="GFB49:GFB58"/>
    <mergeCell ref="GFC49:GFC58"/>
    <mergeCell ref="GFD49:GFD58"/>
    <mergeCell ref="GEU49:GEU58"/>
    <mergeCell ref="GEV49:GEV58"/>
    <mergeCell ref="GEW49:GEW58"/>
    <mergeCell ref="GEX49:GEX58"/>
    <mergeCell ref="GEY49:GEY58"/>
    <mergeCell ref="GGD49:GGD58"/>
    <mergeCell ref="GGE49:GGE58"/>
    <mergeCell ref="GGF49:GGF58"/>
    <mergeCell ref="GGG49:GGG58"/>
    <mergeCell ref="GGH49:GGH58"/>
    <mergeCell ref="GFY49:GFY58"/>
    <mergeCell ref="GFZ49:GFZ58"/>
    <mergeCell ref="GGA49:GGA58"/>
    <mergeCell ref="GGB49:GGB58"/>
    <mergeCell ref="GGC49:GGC58"/>
    <mergeCell ref="GFT49:GFT58"/>
    <mergeCell ref="GFU49:GFU58"/>
    <mergeCell ref="GFV49:GFV58"/>
    <mergeCell ref="GFW49:GFW58"/>
    <mergeCell ref="GFX49:GFX58"/>
    <mergeCell ref="GFO49:GFO58"/>
    <mergeCell ref="GFP49:GFP58"/>
    <mergeCell ref="GFQ49:GFQ58"/>
    <mergeCell ref="GFR49:GFR58"/>
    <mergeCell ref="GFS49:GFS58"/>
    <mergeCell ref="GGX49:GGX58"/>
    <mergeCell ref="GGY49:GGY58"/>
    <mergeCell ref="GGZ49:GGZ58"/>
    <mergeCell ref="GHA49:GHA58"/>
    <mergeCell ref="GHB49:GHB58"/>
    <mergeCell ref="GGS49:GGS58"/>
    <mergeCell ref="GGT49:GGT58"/>
    <mergeCell ref="GGU49:GGU58"/>
    <mergeCell ref="GGV49:GGV58"/>
    <mergeCell ref="GGW49:GGW58"/>
    <mergeCell ref="GGN49:GGN58"/>
    <mergeCell ref="GGO49:GGO58"/>
    <mergeCell ref="GGP49:GGP58"/>
    <mergeCell ref="GGQ49:GGQ58"/>
    <mergeCell ref="GGR49:GGR58"/>
    <mergeCell ref="GGI49:GGI58"/>
    <mergeCell ref="GGJ49:GGJ58"/>
    <mergeCell ref="GGK49:GGK58"/>
    <mergeCell ref="GGL49:GGL58"/>
    <mergeCell ref="GGM49:GGM58"/>
    <mergeCell ref="GHR49:GHR58"/>
    <mergeCell ref="GHS49:GHS58"/>
    <mergeCell ref="GHT49:GHT58"/>
    <mergeCell ref="GHU49:GHU58"/>
    <mergeCell ref="GHV49:GHV58"/>
    <mergeCell ref="GHM49:GHM58"/>
    <mergeCell ref="GHN49:GHN58"/>
    <mergeCell ref="GHO49:GHO58"/>
    <mergeCell ref="GHP49:GHP58"/>
    <mergeCell ref="GHQ49:GHQ58"/>
    <mergeCell ref="GHH49:GHH58"/>
    <mergeCell ref="GHI49:GHI58"/>
    <mergeCell ref="GHJ49:GHJ58"/>
    <mergeCell ref="GHK49:GHK58"/>
    <mergeCell ref="GHL49:GHL58"/>
    <mergeCell ref="GHC49:GHC58"/>
    <mergeCell ref="GHD49:GHD58"/>
    <mergeCell ref="GHE49:GHE58"/>
    <mergeCell ref="GHF49:GHF58"/>
    <mergeCell ref="GHG49:GHG58"/>
    <mergeCell ref="GIL49:GIL58"/>
    <mergeCell ref="GIM49:GIM58"/>
    <mergeCell ref="GIN49:GIN58"/>
    <mergeCell ref="GIO49:GIO58"/>
    <mergeCell ref="GIP49:GIP58"/>
    <mergeCell ref="GIG49:GIG58"/>
    <mergeCell ref="GIH49:GIH58"/>
    <mergeCell ref="GII49:GII58"/>
    <mergeCell ref="GIJ49:GIJ58"/>
    <mergeCell ref="GIK49:GIK58"/>
    <mergeCell ref="GIB49:GIB58"/>
    <mergeCell ref="GIC49:GIC58"/>
    <mergeCell ref="GID49:GID58"/>
    <mergeCell ref="GIE49:GIE58"/>
    <mergeCell ref="GIF49:GIF58"/>
    <mergeCell ref="GHW49:GHW58"/>
    <mergeCell ref="GHX49:GHX58"/>
    <mergeCell ref="GHY49:GHY58"/>
    <mergeCell ref="GHZ49:GHZ58"/>
    <mergeCell ref="GIA49:GIA58"/>
    <mergeCell ref="GJF49:GJF58"/>
    <mergeCell ref="GJG49:GJG58"/>
    <mergeCell ref="GJH49:GJH58"/>
    <mergeCell ref="GJI49:GJI58"/>
    <mergeCell ref="GJJ49:GJJ58"/>
    <mergeCell ref="GJA49:GJA58"/>
    <mergeCell ref="GJB49:GJB58"/>
    <mergeCell ref="GJC49:GJC58"/>
    <mergeCell ref="GJD49:GJD58"/>
    <mergeCell ref="GJE49:GJE58"/>
    <mergeCell ref="GIV49:GIV58"/>
    <mergeCell ref="GIW49:GIW58"/>
    <mergeCell ref="GIX49:GIX58"/>
    <mergeCell ref="GIY49:GIY58"/>
    <mergeCell ref="GIZ49:GIZ58"/>
    <mergeCell ref="GIQ49:GIQ58"/>
    <mergeCell ref="GIR49:GIR58"/>
    <mergeCell ref="GIS49:GIS58"/>
    <mergeCell ref="GIT49:GIT58"/>
    <mergeCell ref="GIU49:GIU58"/>
    <mergeCell ref="GJZ49:GJZ58"/>
    <mergeCell ref="GKA49:GKA58"/>
    <mergeCell ref="GKB49:GKB58"/>
    <mergeCell ref="GKC49:GKC58"/>
    <mergeCell ref="GKD49:GKD58"/>
    <mergeCell ref="GJU49:GJU58"/>
    <mergeCell ref="GJV49:GJV58"/>
    <mergeCell ref="GJW49:GJW58"/>
    <mergeCell ref="GJX49:GJX58"/>
    <mergeCell ref="GJY49:GJY58"/>
    <mergeCell ref="GJP49:GJP58"/>
    <mergeCell ref="GJQ49:GJQ58"/>
    <mergeCell ref="GJR49:GJR58"/>
    <mergeCell ref="GJS49:GJS58"/>
    <mergeCell ref="GJT49:GJT58"/>
    <mergeCell ref="GJK49:GJK58"/>
    <mergeCell ref="GJL49:GJL58"/>
    <mergeCell ref="GJM49:GJM58"/>
    <mergeCell ref="GJN49:GJN58"/>
    <mergeCell ref="GJO49:GJO58"/>
    <mergeCell ref="GKT49:GKT58"/>
    <mergeCell ref="GKU49:GKU58"/>
    <mergeCell ref="GKV49:GKV58"/>
    <mergeCell ref="GKW49:GKW58"/>
    <mergeCell ref="GKX49:GKX58"/>
    <mergeCell ref="GKO49:GKO58"/>
    <mergeCell ref="GKP49:GKP58"/>
    <mergeCell ref="GKQ49:GKQ58"/>
    <mergeCell ref="GKR49:GKR58"/>
    <mergeCell ref="GKS49:GKS58"/>
    <mergeCell ref="GKJ49:GKJ58"/>
    <mergeCell ref="GKK49:GKK58"/>
    <mergeCell ref="GKL49:GKL58"/>
    <mergeCell ref="GKM49:GKM58"/>
    <mergeCell ref="GKN49:GKN58"/>
    <mergeCell ref="GKE49:GKE58"/>
    <mergeCell ref="GKF49:GKF58"/>
    <mergeCell ref="GKG49:GKG58"/>
    <mergeCell ref="GKH49:GKH58"/>
    <mergeCell ref="GKI49:GKI58"/>
    <mergeCell ref="GLN49:GLN58"/>
    <mergeCell ref="GLO49:GLO58"/>
    <mergeCell ref="GLP49:GLP58"/>
    <mergeCell ref="GLQ49:GLQ58"/>
    <mergeCell ref="GLR49:GLR58"/>
    <mergeCell ref="GLI49:GLI58"/>
    <mergeCell ref="GLJ49:GLJ58"/>
    <mergeCell ref="GLK49:GLK58"/>
    <mergeCell ref="GLL49:GLL58"/>
    <mergeCell ref="GLM49:GLM58"/>
    <mergeCell ref="GLD49:GLD58"/>
    <mergeCell ref="GLE49:GLE58"/>
    <mergeCell ref="GLF49:GLF58"/>
    <mergeCell ref="GLG49:GLG58"/>
    <mergeCell ref="GLH49:GLH58"/>
    <mergeCell ref="GKY49:GKY58"/>
    <mergeCell ref="GKZ49:GKZ58"/>
    <mergeCell ref="GLA49:GLA58"/>
    <mergeCell ref="GLB49:GLB58"/>
    <mergeCell ref="GLC49:GLC58"/>
    <mergeCell ref="GMH49:GMH58"/>
    <mergeCell ref="GMI49:GMI58"/>
    <mergeCell ref="GMJ49:GMJ58"/>
    <mergeCell ref="GMK49:GMK58"/>
    <mergeCell ref="GML49:GML58"/>
    <mergeCell ref="GMC49:GMC58"/>
    <mergeCell ref="GMD49:GMD58"/>
    <mergeCell ref="GME49:GME58"/>
    <mergeCell ref="GMF49:GMF58"/>
    <mergeCell ref="GMG49:GMG58"/>
    <mergeCell ref="GLX49:GLX58"/>
    <mergeCell ref="GLY49:GLY58"/>
    <mergeCell ref="GLZ49:GLZ58"/>
    <mergeCell ref="GMA49:GMA58"/>
    <mergeCell ref="GMB49:GMB58"/>
    <mergeCell ref="GLS49:GLS58"/>
    <mergeCell ref="GLT49:GLT58"/>
    <mergeCell ref="GLU49:GLU58"/>
    <mergeCell ref="GLV49:GLV58"/>
    <mergeCell ref="GLW49:GLW58"/>
    <mergeCell ref="GNB49:GNB58"/>
    <mergeCell ref="GNC49:GNC58"/>
    <mergeCell ref="GND49:GND58"/>
    <mergeCell ref="GNE49:GNE58"/>
    <mergeCell ref="GNF49:GNF58"/>
    <mergeCell ref="GMW49:GMW58"/>
    <mergeCell ref="GMX49:GMX58"/>
    <mergeCell ref="GMY49:GMY58"/>
    <mergeCell ref="GMZ49:GMZ58"/>
    <mergeCell ref="GNA49:GNA58"/>
    <mergeCell ref="GMR49:GMR58"/>
    <mergeCell ref="GMS49:GMS58"/>
    <mergeCell ref="GMT49:GMT58"/>
    <mergeCell ref="GMU49:GMU58"/>
    <mergeCell ref="GMV49:GMV58"/>
    <mergeCell ref="GMM49:GMM58"/>
    <mergeCell ref="GMN49:GMN58"/>
    <mergeCell ref="GMO49:GMO58"/>
    <mergeCell ref="GMP49:GMP58"/>
    <mergeCell ref="GMQ49:GMQ58"/>
    <mergeCell ref="GNV49:GNV58"/>
    <mergeCell ref="GNW49:GNW58"/>
    <mergeCell ref="GNX49:GNX58"/>
    <mergeCell ref="GNY49:GNY58"/>
    <mergeCell ref="GNZ49:GNZ58"/>
    <mergeCell ref="GNQ49:GNQ58"/>
    <mergeCell ref="GNR49:GNR58"/>
    <mergeCell ref="GNS49:GNS58"/>
    <mergeCell ref="GNT49:GNT58"/>
    <mergeCell ref="GNU49:GNU58"/>
    <mergeCell ref="GNL49:GNL58"/>
    <mergeCell ref="GNM49:GNM58"/>
    <mergeCell ref="GNN49:GNN58"/>
    <mergeCell ref="GNO49:GNO58"/>
    <mergeCell ref="GNP49:GNP58"/>
    <mergeCell ref="GNG49:GNG58"/>
    <mergeCell ref="GNH49:GNH58"/>
    <mergeCell ref="GNI49:GNI58"/>
    <mergeCell ref="GNJ49:GNJ58"/>
    <mergeCell ref="GNK49:GNK58"/>
    <mergeCell ref="GOP49:GOP58"/>
    <mergeCell ref="GOQ49:GOQ58"/>
    <mergeCell ref="GOR49:GOR58"/>
    <mergeCell ref="GOS49:GOS58"/>
    <mergeCell ref="GOT49:GOT58"/>
    <mergeCell ref="GOK49:GOK58"/>
    <mergeCell ref="GOL49:GOL58"/>
    <mergeCell ref="GOM49:GOM58"/>
    <mergeCell ref="GON49:GON58"/>
    <mergeCell ref="GOO49:GOO58"/>
    <mergeCell ref="GOF49:GOF58"/>
    <mergeCell ref="GOG49:GOG58"/>
    <mergeCell ref="GOH49:GOH58"/>
    <mergeCell ref="GOI49:GOI58"/>
    <mergeCell ref="GOJ49:GOJ58"/>
    <mergeCell ref="GOA49:GOA58"/>
    <mergeCell ref="GOB49:GOB58"/>
    <mergeCell ref="GOC49:GOC58"/>
    <mergeCell ref="GOD49:GOD58"/>
    <mergeCell ref="GOE49:GOE58"/>
    <mergeCell ref="GPJ49:GPJ58"/>
    <mergeCell ref="GPK49:GPK58"/>
    <mergeCell ref="GPL49:GPL58"/>
    <mergeCell ref="GPM49:GPM58"/>
    <mergeCell ref="GPN49:GPN58"/>
    <mergeCell ref="GPE49:GPE58"/>
    <mergeCell ref="GPF49:GPF58"/>
    <mergeCell ref="GPG49:GPG58"/>
    <mergeCell ref="GPH49:GPH58"/>
    <mergeCell ref="GPI49:GPI58"/>
    <mergeCell ref="GOZ49:GOZ58"/>
    <mergeCell ref="GPA49:GPA58"/>
    <mergeCell ref="GPB49:GPB58"/>
    <mergeCell ref="GPC49:GPC58"/>
    <mergeCell ref="GPD49:GPD58"/>
    <mergeCell ref="GOU49:GOU58"/>
    <mergeCell ref="GOV49:GOV58"/>
    <mergeCell ref="GOW49:GOW58"/>
    <mergeCell ref="GOX49:GOX58"/>
    <mergeCell ref="GOY49:GOY58"/>
    <mergeCell ref="GQD49:GQD58"/>
    <mergeCell ref="GQE49:GQE58"/>
    <mergeCell ref="GQF49:GQF58"/>
    <mergeCell ref="GQG49:GQG58"/>
    <mergeCell ref="GQH49:GQH58"/>
    <mergeCell ref="GPY49:GPY58"/>
    <mergeCell ref="GPZ49:GPZ58"/>
    <mergeCell ref="GQA49:GQA58"/>
    <mergeCell ref="GQB49:GQB58"/>
    <mergeCell ref="GQC49:GQC58"/>
    <mergeCell ref="GPT49:GPT58"/>
    <mergeCell ref="GPU49:GPU58"/>
    <mergeCell ref="GPV49:GPV58"/>
    <mergeCell ref="GPW49:GPW58"/>
    <mergeCell ref="GPX49:GPX58"/>
    <mergeCell ref="GPO49:GPO58"/>
    <mergeCell ref="GPP49:GPP58"/>
    <mergeCell ref="GPQ49:GPQ58"/>
    <mergeCell ref="GPR49:GPR58"/>
    <mergeCell ref="GPS49:GPS58"/>
    <mergeCell ref="GQX49:GQX58"/>
    <mergeCell ref="GQY49:GQY58"/>
    <mergeCell ref="GQZ49:GQZ58"/>
    <mergeCell ref="GRA49:GRA58"/>
    <mergeCell ref="GRB49:GRB58"/>
    <mergeCell ref="GQS49:GQS58"/>
    <mergeCell ref="GQT49:GQT58"/>
    <mergeCell ref="GQU49:GQU58"/>
    <mergeCell ref="GQV49:GQV58"/>
    <mergeCell ref="GQW49:GQW58"/>
    <mergeCell ref="GQN49:GQN58"/>
    <mergeCell ref="GQO49:GQO58"/>
    <mergeCell ref="GQP49:GQP58"/>
    <mergeCell ref="GQQ49:GQQ58"/>
    <mergeCell ref="GQR49:GQR58"/>
    <mergeCell ref="GQI49:GQI58"/>
    <mergeCell ref="GQJ49:GQJ58"/>
    <mergeCell ref="GQK49:GQK58"/>
    <mergeCell ref="GQL49:GQL58"/>
    <mergeCell ref="GQM49:GQM58"/>
    <mergeCell ref="GRR49:GRR58"/>
    <mergeCell ref="GRS49:GRS58"/>
    <mergeCell ref="GRT49:GRT58"/>
    <mergeCell ref="GRU49:GRU58"/>
    <mergeCell ref="GRV49:GRV58"/>
    <mergeCell ref="GRM49:GRM58"/>
    <mergeCell ref="GRN49:GRN58"/>
    <mergeCell ref="GRO49:GRO58"/>
    <mergeCell ref="GRP49:GRP58"/>
    <mergeCell ref="GRQ49:GRQ58"/>
    <mergeCell ref="GRH49:GRH58"/>
    <mergeCell ref="GRI49:GRI58"/>
    <mergeCell ref="GRJ49:GRJ58"/>
    <mergeCell ref="GRK49:GRK58"/>
    <mergeCell ref="GRL49:GRL58"/>
    <mergeCell ref="GRC49:GRC58"/>
    <mergeCell ref="GRD49:GRD58"/>
    <mergeCell ref="GRE49:GRE58"/>
    <mergeCell ref="GRF49:GRF58"/>
    <mergeCell ref="GRG49:GRG58"/>
    <mergeCell ref="GSL49:GSL58"/>
    <mergeCell ref="GSM49:GSM58"/>
    <mergeCell ref="GSN49:GSN58"/>
    <mergeCell ref="GSO49:GSO58"/>
    <mergeCell ref="GSP49:GSP58"/>
    <mergeCell ref="GSG49:GSG58"/>
    <mergeCell ref="GSH49:GSH58"/>
    <mergeCell ref="GSI49:GSI58"/>
    <mergeCell ref="GSJ49:GSJ58"/>
    <mergeCell ref="GSK49:GSK58"/>
    <mergeCell ref="GSB49:GSB58"/>
    <mergeCell ref="GSC49:GSC58"/>
    <mergeCell ref="GSD49:GSD58"/>
    <mergeCell ref="GSE49:GSE58"/>
    <mergeCell ref="GSF49:GSF58"/>
    <mergeCell ref="GRW49:GRW58"/>
    <mergeCell ref="GRX49:GRX58"/>
    <mergeCell ref="GRY49:GRY58"/>
    <mergeCell ref="GRZ49:GRZ58"/>
    <mergeCell ref="GSA49:GSA58"/>
    <mergeCell ref="GTF49:GTF58"/>
    <mergeCell ref="GTG49:GTG58"/>
    <mergeCell ref="GTH49:GTH58"/>
    <mergeCell ref="GTI49:GTI58"/>
    <mergeCell ref="GTJ49:GTJ58"/>
    <mergeCell ref="GTA49:GTA58"/>
    <mergeCell ref="GTB49:GTB58"/>
    <mergeCell ref="GTC49:GTC58"/>
    <mergeCell ref="GTD49:GTD58"/>
    <mergeCell ref="GTE49:GTE58"/>
    <mergeCell ref="GSV49:GSV58"/>
    <mergeCell ref="GSW49:GSW58"/>
    <mergeCell ref="GSX49:GSX58"/>
    <mergeCell ref="GSY49:GSY58"/>
    <mergeCell ref="GSZ49:GSZ58"/>
    <mergeCell ref="GSQ49:GSQ58"/>
    <mergeCell ref="GSR49:GSR58"/>
    <mergeCell ref="GSS49:GSS58"/>
    <mergeCell ref="GST49:GST58"/>
    <mergeCell ref="GSU49:GSU58"/>
    <mergeCell ref="GTZ49:GTZ58"/>
    <mergeCell ref="GUA49:GUA58"/>
    <mergeCell ref="GUB49:GUB58"/>
    <mergeCell ref="GUC49:GUC58"/>
    <mergeCell ref="GUD49:GUD58"/>
    <mergeCell ref="GTU49:GTU58"/>
    <mergeCell ref="GTV49:GTV58"/>
    <mergeCell ref="GTW49:GTW58"/>
    <mergeCell ref="GTX49:GTX58"/>
    <mergeCell ref="GTY49:GTY58"/>
    <mergeCell ref="GTP49:GTP58"/>
    <mergeCell ref="GTQ49:GTQ58"/>
    <mergeCell ref="GTR49:GTR58"/>
    <mergeCell ref="GTS49:GTS58"/>
    <mergeCell ref="GTT49:GTT58"/>
    <mergeCell ref="GTK49:GTK58"/>
    <mergeCell ref="GTL49:GTL58"/>
    <mergeCell ref="GTM49:GTM58"/>
    <mergeCell ref="GTN49:GTN58"/>
    <mergeCell ref="GTO49:GTO58"/>
    <mergeCell ref="GUT49:GUT58"/>
    <mergeCell ref="GUU49:GUU58"/>
    <mergeCell ref="GUV49:GUV58"/>
    <mergeCell ref="GUW49:GUW58"/>
    <mergeCell ref="GUX49:GUX58"/>
    <mergeCell ref="GUO49:GUO58"/>
    <mergeCell ref="GUP49:GUP58"/>
    <mergeCell ref="GUQ49:GUQ58"/>
    <mergeCell ref="GUR49:GUR58"/>
    <mergeCell ref="GUS49:GUS58"/>
    <mergeCell ref="GUJ49:GUJ58"/>
    <mergeCell ref="GUK49:GUK58"/>
    <mergeCell ref="GUL49:GUL58"/>
    <mergeCell ref="GUM49:GUM58"/>
    <mergeCell ref="GUN49:GUN58"/>
    <mergeCell ref="GUE49:GUE58"/>
    <mergeCell ref="GUF49:GUF58"/>
    <mergeCell ref="GUG49:GUG58"/>
    <mergeCell ref="GUH49:GUH58"/>
    <mergeCell ref="GUI49:GUI58"/>
    <mergeCell ref="GVN49:GVN58"/>
    <mergeCell ref="GVO49:GVO58"/>
    <mergeCell ref="GVP49:GVP58"/>
    <mergeCell ref="GVQ49:GVQ58"/>
    <mergeCell ref="GVR49:GVR58"/>
    <mergeCell ref="GVI49:GVI58"/>
    <mergeCell ref="GVJ49:GVJ58"/>
    <mergeCell ref="GVK49:GVK58"/>
    <mergeCell ref="GVL49:GVL58"/>
    <mergeCell ref="GVM49:GVM58"/>
    <mergeCell ref="GVD49:GVD58"/>
    <mergeCell ref="GVE49:GVE58"/>
    <mergeCell ref="GVF49:GVF58"/>
    <mergeCell ref="GVG49:GVG58"/>
    <mergeCell ref="GVH49:GVH58"/>
    <mergeCell ref="GUY49:GUY58"/>
    <mergeCell ref="GUZ49:GUZ58"/>
    <mergeCell ref="GVA49:GVA58"/>
    <mergeCell ref="GVB49:GVB58"/>
    <mergeCell ref="GVC49:GVC58"/>
    <mergeCell ref="GWH49:GWH58"/>
    <mergeCell ref="GWI49:GWI58"/>
    <mergeCell ref="GWJ49:GWJ58"/>
    <mergeCell ref="GWK49:GWK58"/>
    <mergeCell ref="GWL49:GWL58"/>
    <mergeCell ref="GWC49:GWC58"/>
    <mergeCell ref="GWD49:GWD58"/>
    <mergeCell ref="GWE49:GWE58"/>
    <mergeCell ref="GWF49:GWF58"/>
    <mergeCell ref="GWG49:GWG58"/>
    <mergeCell ref="GVX49:GVX58"/>
    <mergeCell ref="GVY49:GVY58"/>
    <mergeCell ref="GVZ49:GVZ58"/>
    <mergeCell ref="GWA49:GWA58"/>
    <mergeCell ref="GWB49:GWB58"/>
    <mergeCell ref="GVS49:GVS58"/>
    <mergeCell ref="GVT49:GVT58"/>
    <mergeCell ref="GVU49:GVU58"/>
    <mergeCell ref="GVV49:GVV58"/>
    <mergeCell ref="GVW49:GVW58"/>
    <mergeCell ref="GXB49:GXB58"/>
    <mergeCell ref="GXC49:GXC58"/>
    <mergeCell ref="GXD49:GXD58"/>
    <mergeCell ref="GXE49:GXE58"/>
    <mergeCell ref="GXF49:GXF58"/>
    <mergeCell ref="GWW49:GWW58"/>
    <mergeCell ref="GWX49:GWX58"/>
    <mergeCell ref="GWY49:GWY58"/>
    <mergeCell ref="GWZ49:GWZ58"/>
    <mergeCell ref="GXA49:GXA58"/>
    <mergeCell ref="GWR49:GWR58"/>
    <mergeCell ref="GWS49:GWS58"/>
    <mergeCell ref="GWT49:GWT58"/>
    <mergeCell ref="GWU49:GWU58"/>
    <mergeCell ref="GWV49:GWV58"/>
    <mergeCell ref="GWM49:GWM58"/>
    <mergeCell ref="GWN49:GWN58"/>
    <mergeCell ref="GWO49:GWO58"/>
    <mergeCell ref="GWP49:GWP58"/>
    <mergeCell ref="GWQ49:GWQ58"/>
    <mergeCell ref="GXV49:GXV58"/>
    <mergeCell ref="GXW49:GXW58"/>
    <mergeCell ref="GXX49:GXX58"/>
    <mergeCell ref="GXY49:GXY58"/>
    <mergeCell ref="GXZ49:GXZ58"/>
    <mergeCell ref="GXQ49:GXQ58"/>
    <mergeCell ref="GXR49:GXR58"/>
    <mergeCell ref="GXS49:GXS58"/>
    <mergeCell ref="GXT49:GXT58"/>
    <mergeCell ref="GXU49:GXU58"/>
    <mergeCell ref="GXL49:GXL58"/>
    <mergeCell ref="GXM49:GXM58"/>
    <mergeCell ref="GXN49:GXN58"/>
    <mergeCell ref="GXO49:GXO58"/>
    <mergeCell ref="GXP49:GXP58"/>
    <mergeCell ref="GXG49:GXG58"/>
    <mergeCell ref="GXH49:GXH58"/>
    <mergeCell ref="GXI49:GXI58"/>
    <mergeCell ref="GXJ49:GXJ58"/>
    <mergeCell ref="GXK49:GXK58"/>
    <mergeCell ref="GYP49:GYP58"/>
    <mergeCell ref="GYQ49:GYQ58"/>
    <mergeCell ref="GYR49:GYR58"/>
    <mergeCell ref="GYS49:GYS58"/>
    <mergeCell ref="GYT49:GYT58"/>
    <mergeCell ref="GYK49:GYK58"/>
    <mergeCell ref="GYL49:GYL58"/>
    <mergeCell ref="GYM49:GYM58"/>
    <mergeCell ref="GYN49:GYN58"/>
    <mergeCell ref="GYO49:GYO58"/>
    <mergeCell ref="GYF49:GYF58"/>
    <mergeCell ref="GYG49:GYG58"/>
    <mergeCell ref="GYH49:GYH58"/>
    <mergeCell ref="GYI49:GYI58"/>
    <mergeCell ref="GYJ49:GYJ58"/>
    <mergeCell ref="GYA49:GYA58"/>
    <mergeCell ref="GYB49:GYB58"/>
    <mergeCell ref="GYC49:GYC58"/>
    <mergeCell ref="GYD49:GYD58"/>
    <mergeCell ref="GYE49:GYE58"/>
    <mergeCell ref="GZJ49:GZJ58"/>
    <mergeCell ref="GZK49:GZK58"/>
    <mergeCell ref="GZL49:GZL58"/>
    <mergeCell ref="GZM49:GZM58"/>
    <mergeCell ref="GZN49:GZN58"/>
    <mergeCell ref="GZE49:GZE58"/>
    <mergeCell ref="GZF49:GZF58"/>
    <mergeCell ref="GZG49:GZG58"/>
    <mergeCell ref="GZH49:GZH58"/>
    <mergeCell ref="GZI49:GZI58"/>
    <mergeCell ref="GYZ49:GYZ58"/>
    <mergeCell ref="GZA49:GZA58"/>
    <mergeCell ref="GZB49:GZB58"/>
    <mergeCell ref="GZC49:GZC58"/>
    <mergeCell ref="GZD49:GZD58"/>
    <mergeCell ref="GYU49:GYU58"/>
    <mergeCell ref="GYV49:GYV58"/>
    <mergeCell ref="GYW49:GYW58"/>
    <mergeCell ref="GYX49:GYX58"/>
    <mergeCell ref="GYY49:GYY58"/>
    <mergeCell ref="HAD49:HAD58"/>
    <mergeCell ref="HAE49:HAE58"/>
    <mergeCell ref="HAF49:HAF58"/>
    <mergeCell ref="HAG49:HAG58"/>
    <mergeCell ref="HAH49:HAH58"/>
    <mergeCell ref="GZY49:GZY58"/>
    <mergeCell ref="GZZ49:GZZ58"/>
    <mergeCell ref="HAA49:HAA58"/>
    <mergeCell ref="HAB49:HAB58"/>
    <mergeCell ref="HAC49:HAC58"/>
    <mergeCell ref="GZT49:GZT58"/>
    <mergeCell ref="GZU49:GZU58"/>
    <mergeCell ref="GZV49:GZV58"/>
    <mergeCell ref="GZW49:GZW58"/>
    <mergeCell ref="GZX49:GZX58"/>
    <mergeCell ref="GZO49:GZO58"/>
    <mergeCell ref="GZP49:GZP58"/>
    <mergeCell ref="GZQ49:GZQ58"/>
    <mergeCell ref="GZR49:GZR58"/>
    <mergeCell ref="GZS49:GZS58"/>
    <mergeCell ref="HAX49:HAX58"/>
    <mergeCell ref="HAY49:HAY58"/>
    <mergeCell ref="HAZ49:HAZ58"/>
    <mergeCell ref="HBA49:HBA58"/>
    <mergeCell ref="HBB49:HBB58"/>
    <mergeCell ref="HAS49:HAS58"/>
    <mergeCell ref="HAT49:HAT58"/>
    <mergeCell ref="HAU49:HAU58"/>
    <mergeCell ref="HAV49:HAV58"/>
    <mergeCell ref="HAW49:HAW58"/>
    <mergeCell ref="HAN49:HAN58"/>
    <mergeCell ref="HAO49:HAO58"/>
    <mergeCell ref="HAP49:HAP58"/>
    <mergeCell ref="HAQ49:HAQ58"/>
    <mergeCell ref="HAR49:HAR58"/>
    <mergeCell ref="HAI49:HAI58"/>
    <mergeCell ref="HAJ49:HAJ58"/>
    <mergeCell ref="HAK49:HAK58"/>
    <mergeCell ref="HAL49:HAL58"/>
    <mergeCell ref="HAM49:HAM58"/>
    <mergeCell ref="HBR49:HBR58"/>
    <mergeCell ref="HBS49:HBS58"/>
    <mergeCell ref="HBT49:HBT58"/>
    <mergeCell ref="HBU49:HBU58"/>
    <mergeCell ref="HBV49:HBV58"/>
    <mergeCell ref="HBM49:HBM58"/>
    <mergeCell ref="HBN49:HBN58"/>
    <mergeCell ref="HBO49:HBO58"/>
    <mergeCell ref="HBP49:HBP58"/>
    <mergeCell ref="HBQ49:HBQ58"/>
    <mergeCell ref="HBH49:HBH58"/>
    <mergeCell ref="HBI49:HBI58"/>
    <mergeCell ref="HBJ49:HBJ58"/>
    <mergeCell ref="HBK49:HBK58"/>
    <mergeCell ref="HBL49:HBL58"/>
    <mergeCell ref="HBC49:HBC58"/>
    <mergeCell ref="HBD49:HBD58"/>
    <mergeCell ref="HBE49:HBE58"/>
    <mergeCell ref="HBF49:HBF58"/>
    <mergeCell ref="HBG49:HBG58"/>
    <mergeCell ref="HCL49:HCL58"/>
    <mergeCell ref="HCM49:HCM58"/>
    <mergeCell ref="HCN49:HCN58"/>
    <mergeCell ref="HCO49:HCO58"/>
    <mergeCell ref="HCP49:HCP58"/>
    <mergeCell ref="HCG49:HCG58"/>
    <mergeCell ref="HCH49:HCH58"/>
    <mergeCell ref="HCI49:HCI58"/>
    <mergeCell ref="HCJ49:HCJ58"/>
    <mergeCell ref="HCK49:HCK58"/>
    <mergeCell ref="HCB49:HCB58"/>
    <mergeCell ref="HCC49:HCC58"/>
    <mergeCell ref="HCD49:HCD58"/>
    <mergeCell ref="HCE49:HCE58"/>
    <mergeCell ref="HCF49:HCF58"/>
    <mergeCell ref="HBW49:HBW58"/>
    <mergeCell ref="HBX49:HBX58"/>
    <mergeCell ref="HBY49:HBY58"/>
    <mergeCell ref="HBZ49:HBZ58"/>
    <mergeCell ref="HCA49:HCA58"/>
    <mergeCell ref="HDF49:HDF58"/>
    <mergeCell ref="HDG49:HDG58"/>
    <mergeCell ref="HDH49:HDH58"/>
    <mergeCell ref="HDI49:HDI58"/>
    <mergeCell ref="HDJ49:HDJ58"/>
    <mergeCell ref="HDA49:HDA58"/>
    <mergeCell ref="HDB49:HDB58"/>
    <mergeCell ref="HDC49:HDC58"/>
    <mergeCell ref="HDD49:HDD58"/>
    <mergeCell ref="HDE49:HDE58"/>
    <mergeCell ref="HCV49:HCV58"/>
    <mergeCell ref="HCW49:HCW58"/>
    <mergeCell ref="HCX49:HCX58"/>
    <mergeCell ref="HCY49:HCY58"/>
    <mergeCell ref="HCZ49:HCZ58"/>
    <mergeCell ref="HCQ49:HCQ58"/>
    <mergeCell ref="HCR49:HCR58"/>
    <mergeCell ref="HCS49:HCS58"/>
    <mergeCell ref="HCT49:HCT58"/>
    <mergeCell ref="HCU49:HCU58"/>
    <mergeCell ref="HDZ49:HDZ58"/>
    <mergeCell ref="HEA49:HEA58"/>
    <mergeCell ref="HEB49:HEB58"/>
    <mergeCell ref="HEC49:HEC58"/>
    <mergeCell ref="HED49:HED58"/>
    <mergeCell ref="HDU49:HDU58"/>
    <mergeCell ref="HDV49:HDV58"/>
    <mergeCell ref="HDW49:HDW58"/>
    <mergeCell ref="HDX49:HDX58"/>
    <mergeCell ref="HDY49:HDY58"/>
    <mergeCell ref="HDP49:HDP58"/>
    <mergeCell ref="HDQ49:HDQ58"/>
    <mergeCell ref="HDR49:HDR58"/>
    <mergeCell ref="HDS49:HDS58"/>
    <mergeCell ref="HDT49:HDT58"/>
    <mergeCell ref="HDK49:HDK58"/>
    <mergeCell ref="HDL49:HDL58"/>
    <mergeCell ref="HDM49:HDM58"/>
    <mergeCell ref="HDN49:HDN58"/>
    <mergeCell ref="HDO49:HDO58"/>
    <mergeCell ref="HET49:HET58"/>
    <mergeCell ref="HEU49:HEU58"/>
    <mergeCell ref="HEV49:HEV58"/>
    <mergeCell ref="HEW49:HEW58"/>
    <mergeCell ref="HEX49:HEX58"/>
    <mergeCell ref="HEO49:HEO58"/>
    <mergeCell ref="HEP49:HEP58"/>
    <mergeCell ref="HEQ49:HEQ58"/>
    <mergeCell ref="HER49:HER58"/>
    <mergeCell ref="HES49:HES58"/>
    <mergeCell ref="HEJ49:HEJ58"/>
    <mergeCell ref="HEK49:HEK58"/>
    <mergeCell ref="HEL49:HEL58"/>
    <mergeCell ref="HEM49:HEM58"/>
    <mergeCell ref="HEN49:HEN58"/>
    <mergeCell ref="HEE49:HEE58"/>
    <mergeCell ref="HEF49:HEF58"/>
    <mergeCell ref="HEG49:HEG58"/>
    <mergeCell ref="HEH49:HEH58"/>
    <mergeCell ref="HEI49:HEI58"/>
    <mergeCell ref="HFN49:HFN58"/>
    <mergeCell ref="HFO49:HFO58"/>
    <mergeCell ref="HFP49:HFP58"/>
    <mergeCell ref="HFQ49:HFQ58"/>
    <mergeCell ref="HFR49:HFR58"/>
    <mergeCell ref="HFI49:HFI58"/>
    <mergeCell ref="HFJ49:HFJ58"/>
    <mergeCell ref="HFK49:HFK58"/>
    <mergeCell ref="HFL49:HFL58"/>
    <mergeCell ref="HFM49:HFM58"/>
    <mergeCell ref="HFD49:HFD58"/>
    <mergeCell ref="HFE49:HFE58"/>
    <mergeCell ref="HFF49:HFF58"/>
    <mergeCell ref="HFG49:HFG58"/>
    <mergeCell ref="HFH49:HFH58"/>
    <mergeCell ref="HEY49:HEY58"/>
    <mergeCell ref="HEZ49:HEZ58"/>
    <mergeCell ref="HFA49:HFA58"/>
    <mergeCell ref="HFB49:HFB58"/>
    <mergeCell ref="HFC49:HFC58"/>
    <mergeCell ref="HGH49:HGH58"/>
    <mergeCell ref="HGI49:HGI58"/>
    <mergeCell ref="HGJ49:HGJ58"/>
    <mergeCell ref="HGK49:HGK58"/>
    <mergeCell ref="HGL49:HGL58"/>
    <mergeCell ref="HGC49:HGC58"/>
    <mergeCell ref="HGD49:HGD58"/>
    <mergeCell ref="HGE49:HGE58"/>
    <mergeCell ref="HGF49:HGF58"/>
    <mergeCell ref="HGG49:HGG58"/>
    <mergeCell ref="HFX49:HFX58"/>
    <mergeCell ref="HFY49:HFY58"/>
    <mergeCell ref="HFZ49:HFZ58"/>
    <mergeCell ref="HGA49:HGA58"/>
    <mergeCell ref="HGB49:HGB58"/>
    <mergeCell ref="HFS49:HFS58"/>
    <mergeCell ref="HFT49:HFT58"/>
    <mergeCell ref="HFU49:HFU58"/>
    <mergeCell ref="HFV49:HFV58"/>
    <mergeCell ref="HFW49:HFW58"/>
    <mergeCell ref="HHB49:HHB58"/>
    <mergeCell ref="HHC49:HHC58"/>
    <mergeCell ref="HHD49:HHD58"/>
    <mergeCell ref="HHE49:HHE58"/>
    <mergeCell ref="HHF49:HHF58"/>
    <mergeCell ref="HGW49:HGW58"/>
    <mergeCell ref="HGX49:HGX58"/>
    <mergeCell ref="HGY49:HGY58"/>
    <mergeCell ref="HGZ49:HGZ58"/>
    <mergeCell ref="HHA49:HHA58"/>
    <mergeCell ref="HGR49:HGR58"/>
    <mergeCell ref="HGS49:HGS58"/>
    <mergeCell ref="HGT49:HGT58"/>
    <mergeCell ref="HGU49:HGU58"/>
    <mergeCell ref="HGV49:HGV58"/>
    <mergeCell ref="HGM49:HGM58"/>
    <mergeCell ref="HGN49:HGN58"/>
    <mergeCell ref="HGO49:HGO58"/>
    <mergeCell ref="HGP49:HGP58"/>
    <mergeCell ref="HGQ49:HGQ58"/>
    <mergeCell ref="HHV49:HHV58"/>
    <mergeCell ref="HHW49:HHW58"/>
    <mergeCell ref="HHX49:HHX58"/>
    <mergeCell ref="HHY49:HHY58"/>
    <mergeCell ref="HHZ49:HHZ58"/>
    <mergeCell ref="HHQ49:HHQ58"/>
    <mergeCell ref="HHR49:HHR58"/>
    <mergeCell ref="HHS49:HHS58"/>
    <mergeCell ref="HHT49:HHT58"/>
    <mergeCell ref="HHU49:HHU58"/>
    <mergeCell ref="HHL49:HHL58"/>
    <mergeCell ref="HHM49:HHM58"/>
    <mergeCell ref="HHN49:HHN58"/>
    <mergeCell ref="HHO49:HHO58"/>
    <mergeCell ref="HHP49:HHP58"/>
    <mergeCell ref="HHG49:HHG58"/>
    <mergeCell ref="HHH49:HHH58"/>
    <mergeCell ref="HHI49:HHI58"/>
    <mergeCell ref="HHJ49:HHJ58"/>
    <mergeCell ref="HHK49:HHK58"/>
    <mergeCell ref="HIP49:HIP58"/>
    <mergeCell ref="HIQ49:HIQ58"/>
    <mergeCell ref="HIR49:HIR58"/>
    <mergeCell ref="HIS49:HIS58"/>
    <mergeCell ref="HIT49:HIT58"/>
    <mergeCell ref="HIK49:HIK58"/>
    <mergeCell ref="HIL49:HIL58"/>
    <mergeCell ref="HIM49:HIM58"/>
    <mergeCell ref="HIN49:HIN58"/>
    <mergeCell ref="HIO49:HIO58"/>
    <mergeCell ref="HIF49:HIF58"/>
    <mergeCell ref="HIG49:HIG58"/>
    <mergeCell ref="HIH49:HIH58"/>
    <mergeCell ref="HII49:HII58"/>
    <mergeCell ref="HIJ49:HIJ58"/>
    <mergeCell ref="HIA49:HIA58"/>
    <mergeCell ref="HIB49:HIB58"/>
    <mergeCell ref="HIC49:HIC58"/>
    <mergeCell ref="HID49:HID58"/>
    <mergeCell ref="HIE49:HIE58"/>
    <mergeCell ref="HJJ49:HJJ58"/>
    <mergeCell ref="HJK49:HJK58"/>
    <mergeCell ref="HJL49:HJL58"/>
    <mergeCell ref="HJM49:HJM58"/>
    <mergeCell ref="HJN49:HJN58"/>
    <mergeCell ref="HJE49:HJE58"/>
    <mergeCell ref="HJF49:HJF58"/>
    <mergeCell ref="HJG49:HJG58"/>
    <mergeCell ref="HJH49:HJH58"/>
    <mergeCell ref="HJI49:HJI58"/>
    <mergeCell ref="HIZ49:HIZ58"/>
    <mergeCell ref="HJA49:HJA58"/>
    <mergeCell ref="HJB49:HJB58"/>
    <mergeCell ref="HJC49:HJC58"/>
    <mergeCell ref="HJD49:HJD58"/>
    <mergeCell ref="HIU49:HIU58"/>
    <mergeCell ref="HIV49:HIV58"/>
    <mergeCell ref="HIW49:HIW58"/>
    <mergeCell ref="HIX49:HIX58"/>
    <mergeCell ref="HIY49:HIY58"/>
    <mergeCell ref="HKD49:HKD58"/>
    <mergeCell ref="HKE49:HKE58"/>
    <mergeCell ref="HKF49:HKF58"/>
    <mergeCell ref="HKG49:HKG58"/>
    <mergeCell ref="HKH49:HKH58"/>
    <mergeCell ref="HJY49:HJY58"/>
    <mergeCell ref="HJZ49:HJZ58"/>
    <mergeCell ref="HKA49:HKA58"/>
    <mergeCell ref="HKB49:HKB58"/>
    <mergeCell ref="HKC49:HKC58"/>
    <mergeCell ref="HJT49:HJT58"/>
    <mergeCell ref="HJU49:HJU58"/>
    <mergeCell ref="HJV49:HJV58"/>
    <mergeCell ref="HJW49:HJW58"/>
    <mergeCell ref="HJX49:HJX58"/>
    <mergeCell ref="HJO49:HJO58"/>
    <mergeCell ref="HJP49:HJP58"/>
    <mergeCell ref="HJQ49:HJQ58"/>
    <mergeCell ref="HJR49:HJR58"/>
    <mergeCell ref="HJS49:HJS58"/>
    <mergeCell ref="HKX49:HKX58"/>
    <mergeCell ref="HKY49:HKY58"/>
    <mergeCell ref="HKZ49:HKZ58"/>
    <mergeCell ref="HLA49:HLA58"/>
    <mergeCell ref="HLB49:HLB58"/>
    <mergeCell ref="HKS49:HKS58"/>
    <mergeCell ref="HKT49:HKT58"/>
    <mergeCell ref="HKU49:HKU58"/>
    <mergeCell ref="HKV49:HKV58"/>
    <mergeCell ref="HKW49:HKW58"/>
    <mergeCell ref="HKN49:HKN58"/>
    <mergeCell ref="HKO49:HKO58"/>
    <mergeCell ref="HKP49:HKP58"/>
    <mergeCell ref="HKQ49:HKQ58"/>
    <mergeCell ref="HKR49:HKR58"/>
    <mergeCell ref="HKI49:HKI58"/>
    <mergeCell ref="HKJ49:HKJ58"/>
    <mergeCell ref="HKK49:HKK58"/>
    <mergeCell ref="HKL49:HKL58"/>
    <mergeCell ref="HKM49:HKM58"/>
    <mergeCell ref="HLR49:HLR58"/>
    <mergeCell ref="HLS49:HLS58"/>
    <mergeCell ref="HLT49:HLT58"/>
    <mergeCell ref="HLU49:HLU58"/>
    <mergeCell ref="HLV49:HLV58"/>
    <mergeCell ref="HLM49:HLM58"/>
    <mergeCell ref="HLN49:HLN58"/>
    <mergeCell ref="HLO49:HLO58"/>
    <mergeCell ref="HLP49:HLP58"/>
    <mergeCell ref="HLQ49:HLQ58"/>
    <mergeCell ref="HLH49:HLH58"/>
    <mergeCell ref="HLI49:HLI58"/>
    <mergeCell ref="HLJ49:HLJ58"/>
    <mergeCell ref="HLK49:HLK58"/>
    <mergeCell ref="HLL49:HLL58"/>
    <mergeCell ref="HLC49:HLC58"/>
    <mergeCell ref="HLD49:HLD58"/>
    <mergeCell ref="HLE49:HLE58"/>
    <mergeCell ref="HLF49:HLF58"/>
    <mergeCell ref="HLG49:HLG58"/>
    <mergeCell ref="HML49:HML58"/>
    <mergeCell ref="HMM49:HMM58"/>
    <mergeCell ref="HMN49:HMN58"/>
    <mergeCell ref="HMO49:HMO58"/>
    <mergeCell ref="HMP49:HMP58"/>
    <mergeCell ref="HMG49:HMG58"/>
    <mergeCell ref="HMH49:HMH58"/>
    <mergeCell ref="HMI49:HMI58"/>
    <mergeCell ref="HMJ49:HMJ58"/>
    <mergeCell ref="HMK49:HMK58"/>
    <mergeCell ref="HMB49:HMB58"/>
    <mergeCell ref="HMC49:HMC58"/>
    <mergeCell ref="HMD49:HMD58"/>
    <mergeCell ref="HME49:HME58"/>
    <mergeCell ref="HMF49:HMF58"/>
    <mergeCell ref="HLW49:HLW58"/>
    <mergeCell ref="HLX49:HLX58"/>
    <mergeCell ref="HLY49:HLY58"/>
    <mergeCell ref="HLZ49:HLZ58"/>
    <mergeCell ref="HMA49:HMA58"/>
    <mergeCell ref="HNF49:HNF58"/>
    <mergeCell ref="HNG49:HNG58"/>
    <mergeCell ref="HNH49:HNH58"/>
    <mergeCell ref="HNI49:HNI58"/>
    <mergeCell ref="HNJ49:HNJ58"/>
    <mergeCell ref="HNA49:HNA58"/>
    <mergeCell ref="HNB49:HNB58"/>
    <mergeCell ref="HNC49:HNC58"/>
    <mergeCell ref="HND49:HND58"/>
    <mergeCell ref="HNE49:HNE58"/>
    <mergeCell ref="HMV49:HMV58"/>
    <mergeCell ref="HMW49:HMW58"/>
    <mergeCell ref="HMX49:HMX58"/>
    <mergeCell ref="HMY49:HMY58"/>
    <mergeCell ref="HMZ49:HMZ58"/>
    <mergeCell ref="HMQ49:HMQ58"/>
    <mergeCell ref="HMR49:HMR58"/>
    <mergeCell ref="HMS49:HMS58"/>
    <mergeCell ref="HMT49:HMT58"/>
    <mergeCell ref="HMU49:HMU58"/>
    <mergeCell ref="HNZ49:HNZ58"/>
    <mergeCell ref="HOA49:HOA58"/>
    <mergeCell ref="HOB49:HOB58"/>
    <mergeCell ref="HOC49:HOC58"/>
    <mergeCell ref="HOD49:HOD58"/>
    <mergeCell ref="HNU49:HNU58"/>
    <mergeCell ref="HNV49:HNV58"/>
    <mergeCell ref="HNW49:HNW58"/>
    <mergeCell ref="HNX49:HNX58"/>
    <mergeCell ref="HNY49:HNY58"/>
    <mergeCell ref="HNP49:HNP58"/>
    <mergeCell ref="HNQ49:HNQ58"/>
    <mergeCell ref="HNR49:HNR58"/>
    <mergeCell ref="HNS49:HNS58"/>
    <mergeCell ref="HNT49:HNT58"/>
    <mergeCell ref="HNK49:HNK58"/>
    <mergeCell ref="HNL49:HNL58"/>
    <mergeCell ref="HNM49:HNM58"/>
    <mergeCell ref="HNN49:HNN58"/>
    <mergeCell ref="HNO49:HNO58"/>
    <mergeCell ref="HOT49:HOT58"/>
    <mergeCell ref="HOU49:HOU58"/>
    <mergeCell ref="HOV49:HOV58"/>
    <mergeCell ref="HOW49:HOW58"/>
    <mergeCell ref="HOX49:HOX58"/>
    <mergeCell ref="HOO49:HOO58"/>
    <mergeCell ref="HOP49:HOP58"/>
    <mergeCell ref="HOQ49:HOQ58"/>
    <mergeCell ref="HOR49:HOR58"/>
    <mergeCell ref="HOS49:HOS58"/>
    <mergeCell ref="HOJ49:HOJ58"/>
    <mergeCell ref="HOK49:HOK58"/>
    <mergeCell ref="HOL49:HOL58"/>
    <mergeCell ref="HOM49:HOM58"/>
    <mergeCell ref="HON49:HON58"/>
    <mergeCell ref="HOE49:HOE58"/>
    <mergeCell ref="HOF49:HOF58"/>
    <mergeCell ref="HOG49:HOG58"/>
    <mergeCell ref="HOH49:HOH58"/>
    <mergeCell ref="HOI49:HOI58"/>
    <mergeCell ref="HPN49:HPN58"/>
    <mergeCell ref="HPO49:HPO58"/>
    <mergeCell ref="HPP49:HPP58"/>
    <mergeCell ref="HPQ49:HPQ58"/>
    <mergeCell ref="HPR49:HPR58"/>
    <mergeCell ref="HPI49:HPI58"/>
    <mergeCell ref="HPJ49:HPJ58"/>
    <mergeCell ref="HPK49:HPK58"/>
    <mergeCell ref="HPL49:HPL58"/>
    <mergeCell ref="HPM49:HPM58"/>
    <mergeCell ref="HPD49:HPD58"/>
    <mergeCell ref="HPE49:HPE58"/>
    <mergeCell ref="HPF49:HPF58"/>
    <mergeCell ref="HPG49:HPG58"/>
    <mergeCell ref="HPH49:HPH58"/>
    <mergeCell ref="HOY49:HOY58"/>
    <mergeCell ref="HOZ49:HOZ58"/>
    <mergeCell ref="HPA49:HPA58"/>
    <mergeCell ref="HPB49:HPB58"/>
    <mergeCell ref="HPC49:HPC58"/>
    <mergeCell ref="HQH49:HQH58"/>
    <mergeCell ref="HQI49:HQI58"/>
    <mergeCell ref="HQJ49:HQJ58"/>
    <mergeCell ref="HQK49:HQK58"/>
    <mergeCell ref="HQL49:HQL58"/>
    <mergeCell ref="HQC49:HQC58"/>
    <mergeCell ref="HQD49:HQD58"/>
    <mergeCell ref="HQE49:HQE58"/>
    <mergeCell ref="HQF49:HQF58"/>
    <mergeCell ref="HQG49:HQG58"/>
    <mergeCell ref="HPX49:HPX58"/>
    <mergeCell ref="HPY49:HPY58"/>
    <mergeCell ref="HPZ49:HPZ58"/>
    <mergeCell ref="HQA49:HQA58"/>
    <mergeCell ref="HQB49:HQB58"/>
    <mergeCell ref="HPS49:HPS58"/>
    <mergeCell ref="HPT49:HPT58"/>
    <mergeCell ref="HPU49:HPU58"/>
    <mergeCell ref="HPV49:HPV58"/>
    <mergeCell ref="HPW49:HPW58"/>
    <mergeCell ref="HRB49:HRB58"/>
    <mergeCell ref="HRC49:HRC58"/>
    <mergeCell ref="HRD49:HRD58"/>
    <mergeCell ref="HRE49:HRE58"/>
    <mergeCell ref="HRF49:HRF58"/>
    <mergeCell ref="HQW49:HQW58"/>
    <mergeCell ref="HQX49:HQX58"/>
    <mergeCell ref="HQY49:HQY58"/>
    <mergeCell ref="HQZ49:HQZ58"/>
    <mergeCell ref="HRA49:HRA58"/>
    <mergeCell ref="HQR49:HQR58"/>
    <mergeCell ref="HQS49:HQS58"/>
    <mergeCell ref="HQT49:HQT58"/>
    <mergeCell ref="HQU49:HQU58"/>
    <mergeCell ref="HQV49:HQV58"/>
    <mergeCell ref="HQM49:HQM58"/>
    <mergeCell ref="HQN49:HQN58"/>
    <mergeCell ref="HQO49:HQO58"/>
    <mergeCell ref="HQP49:HQP58"/>
    <mergeCell ref="HQQ49:HQQ58"/>
    <mergeCell ref="HRV49:HRV58"/>
    <mergeCell ref="HRW49:HRW58"/>
    <mergeCell ref="HRX49:HRX58"/>
    <mergeCell ref="HRY49:HRY58"/>
    <mergeCell ref="HRZ49:HRZ58"/>
    <mergeCell ref="HRQ49:HRQ58"/>
    <mergeCell ref="HRR49:HRR58"/>
    <mergeCell ref="HRS49:HRS58"/>
    <mergeCell ref="HRT49:HRT58"/>
    <mergeCell ref="HRU49:HRU58"/>
    <mergeCell ref="HRL49:HRL58"/>
    <mergeCell ref="HRM49:HRM58"/>
    <mergeCell ref="HRN49:HRN58"/>
    <mergeCell ref="HRO49:HRO58"/>
    <mergeCell ref="HRP49:HRP58"/>
    <mergeCell ref="HRG49:HRG58"/>
    <mergeCell ref="HRH49:HRH58"/>
    <mergeCell ref="HRI49:HRI58"/>
    <mergeCell ref="HRJ49:HRJ58"/>
    <mergeCell ref="HRK49:HRK58"/>
    <mergeCell ref="HSP49:HSP58"/>
    <mergeCell ref="HSQ49:HSQ58"/>
    <mergeCell ref="HSR49:HSR58"/>
    <mergeCell ref="HSS49:HSS58"/>
    <mergeCell ref="HST49:HST58"/>
    <mergeCell ref="HSK49:HSK58"/>
    <mergeCell ref="HSL49:HSL58"/>
    <mergeCell ref="HSM49:HSM58"/>
    <mergeCell ref="HSN49:HSN58"/>
    <mergeCell ref="HSO49:HSO58"/>
    <mergeCell ref="HSF49:HSF58"/>
    <mergeCell ref="HSG49:HSG58"/>
    <mergeCell ref="HSH49:HSH58"/>
    <mergeCell ref="HSI49:HSI58"/>
    <mergeCell ref="HSJ49:HSJ58"/>
    <mergeCell ref="HSA49:HSA58"/>
    <mergeCell ref="HSB49:HSB58"/>
    <mergeCell ref="HSC49:HSC58"/>
    <mergeCell ref="HSD49:HSD58"/>
    <mergeCell ref="HSE49:HSE58"/>
    <mergeCell ref="HTJ49:HTJ58"/>
    <mergeCell ref="HTK49:HTK58"/>
    <mergeCell ref="HTL49:HTL58"/>
    <mergeCell ref="HTM49:HTM58"/>
    <mergeCell ref="HTN49:HTN58"/>
    <mergeCell ref="HTE49:HTE58"/>
    <mergeCell ref="HTF49:HTF58"/>
    <mergeCell ref="HTG49:HTG58"/>
    <mergeCell ref="HTH49:HTH58"/>
    <mergeCell ref="HTI49:HTI58"/>
    <mergeCell ref="HSZ49:HSZ58"/>
    <mergeCell ref="HTA49:HTA58"/>
    <mergeCell ref="HTB49:HTB58"/>
    <mergeCell ref="HTC49:HTC58"/>
    <mergeCell ref="HTD49:HTD58"/>
    <mergeCell ref="HSU49:HSU58"/>
    <mergeCell ref="HSV49:HSV58"/>
    <mergeCell ref="HSW49:HSW58"/>
    <mergeCell ref="HSX49:HSX58"/>
    <mergeCell ref="HSY49:HSY58"/>
    <mergeCell ref="HUD49:HUD58"/>
    <mergeCell ref="HUE49:HUE58"/>
    <mergeCell ref="HUF49:HUF58"/>
    <mergeCell ref="HUG49:HUG58"/>
    <mergeCell ref="HUH49:HUH58"/>
    <mergeCell ref="HTY49:HTY58"/>
    <mergeCell ref="HTZ49:HTZ58"/>
    <mergeCell ref="HUA49:HUA58"/>
    <mergeCell ref="HUB49:HUB58"/>
    <mergeCell ref="HUC49:HUC58"/>
    <mergeCell ref="HTT49:HTT58"/>
    <mergeCell ref="HTU49:HTU58"/>
    <mergeCell ref="HTV49:HTV58"/>
    <mergeCell ref="HTW49:HTW58"/>
    <mergeCell ref="HTX49:HTX58"/>
    <mergeCell ref="HTO49:HTO58"/>
    <mergeCell ref="HTP49:HTP58"/>
    <mergeCell ref="HTQ49:HTQ58"/>
    <mergeCell ref="HTR49:HTR58"/>
    <mergeCell ref="HTS49:HTS58"/>
    <mergeCell ref="HUX49:HUX58"/>
    <mergeCell ref="HUY49:HUY58"/>
    <mergeCell ref="HUZ49:HUZ58"/>
    <mergeCell ref="HVA49:HVA58"/>
    <mergeCell ref="HVB49:HVB58"/>
    <mergeCell ref="HUS49:HUS58"/>
    <mergeCell ref="HUT49:HUT58"/>
    <mergeCell ref="HUU49:HUU58"/>
    <mergeCell ref="HUV49:HUV58"/>
    <mergeCell ref="HUW49:HUW58"/>
    <mergeCell ref="HUN49:HUN58"/>
    <mergeCell ref="HUO49:HUO58"/>
    <mergeCell ref="HUP49:HUP58"/>
    <mergeCell ref="HUQ49:HUQ58"/>
    <mergeCell ref="HUR49:HUR58"/>
    <mergeCell ref="HUI49:HUI58"/>
    <mergeCell ref="HUJ49:HUJ58"/>
    <mergeCell ref="HUK49:HUK58"/>
    <mergeCell ref="HUL49:HUL58"/>
    <mergeCell ref="HUM49:HUM58"/>
    <mergeCell ref="HVR49:HVR58"/>
    <mergeCell ref="HVS49:HVS58"/>
    <mergeCell ref="HVT49:HVT58"/>
    <mergeCell ref="HVU49:HVU58"/>
    <mergeCell ref="HVV49:HVV58"/>
    <mergeCell ref="HVM49:HVM58"/>
    <mergeCell ref="HVN49:HVN58"/>
    <mergeCell ref="HVO49:HVO58"/>
    <mergeCell ref="HVP49:HVP58"/>
    <mergeCell ref="HVQ49:HVQ58"/>
    <mergeCell ref="HVH49:HVH58"/>
    <mergeCell ref="HVI49:HVI58"/>
    <mergeCell ref="HVJ49:HVJ58"/>
    <mergeCell ref="HVK49:HVK58"/>
    <mergeCell ref="HVL49:HVL58"/>
    <mergeCell ref="HVC49:HVC58"/>
    <mergeCell ref="HVD49:HVD58"/>
    <mergeCell ref="HVE49:HVE58"/>
    <mergeCell ref="HVF49:HVF58"/>
    <mergeCell ref="HVG49:HVG58"/>
    <mergeCell ref="HWL49:HWL58"/>
    <mergeCell ref="HWM49:HWM58"/>
    <mergeCell ref="HWN49:HWN58"/>
    <mergeCell ref="HWO49:HWO58"/>
    <mergeCell ref="HWP49:HWP58"/>
    <mergeCell ref="HWG49:HWG58"/>
    <mergeCell ref="HWH49:HWH58"/>
    <mergeCell ref="HWI49:HWI58"/>
    <mergeCell ref="HWJ49:HWJ58"/>
    <mergeCell ref="HWK49:HWK58"/>
    <mergeCell ref="HWB49:HWB58"/>
    <mergeCell ref="HWC49:HWC58"/>
    <mergeCell ref="HWD49:HWD58"/>
    <mergeCell ref="HWE49:HWE58"/>
    <mergeCell ref="HWF49:HWF58"/>
    <mergeCell ref="HVW49:HVW58"/>
    <mergeCell ref="HVX49:HVX58"/>
    <mergeCell ref="HVY49:HVY58"/>
    <mergeCell ref="HVZ49:HVZ58"/>
    <mergeCell ref="HWA49:HWA58"/>
    <mergeCell ref="HXF49:HXF58"/>
    <mergeCell ref="HXG49:HXG58"/>
    <mergeCell ref="HXH49:HXH58"/>
    <mergeCell ref="HXI49:HXI58"/>
    <mergeCell ref="HXJ49:HXJ58"/>
    <mergeCell ref="HXA49:HXA58"/>
    <mergeCell ref="HXB49:HXB58"/>
    <mergeCell ref="HXC49:HXC58"/>
    <mergeCell ref="HXD49:HXD58"/>
    <mergeCell ref="HXE49:HXE58"/>
    <mergeCell ref="HWV49:HWV58"/>
    <mergeCell ref="HWW49:HWW58"/>
    <mergeCell ref="HWX49:HWX58"/>
    <mergeCell ref="HWY49:HWY58"/>
    <mergeCell ref="HWZ49:HWZ58"/>
    <mergeCell ref="HWQ49:HWQ58"/>
    <mergeCell ref="HWR49:HWR58"/>
    <mergeCell ref="HWS49:HWS58"/>
    <mergeCell ref="HWT49:HWT58"/>
    <mergeCell ref="HWU49:HWU58"/>
    <mergeCell ref="HXZ49:HXZ58"/>
    <mergeCell ref="HYA49:HYA58"/>
    <mergeCell ref="HYB49:HYB58"/>
    <mergeCell ref="HYC49:HYC58"/>
    <mergeCell ref="HYD49:HYD58"/>
    <mergeCell ref="HXU49:HXU58"/>
    <mergeCell ref="HXV49:HXV58"/>
    <mergeCell ref="HXW49:HXW58"/>
    <mergeCell ref="HXX49:HXX58"/>
    <mergeCell ref="HXY49:HXY58"/>
    <mergeCell ref="HXP49:HXP58"/>
    <mergeCell ref="HXQ49:HXQ58"/>
    <mergeCell ref="HXR49:HXR58"/>
    <mergeCell ref="HXS49:HXS58"/>
    <mergeCell ref="HXT49:HXT58"/>
    <mergeCell ref="HXK49:HXK58"/>
    <mergeCell ref="HXL49:HXL58"/>
    <mergeCell ref="HXM49:HXM58"/>
    <mergeCell ref="HXN49:HXN58"/>
    <mergeCell ref="HXO49:HXO58"/>
    <mergeCell ref="HYT49:HYT58"/>
    <mergeCell ref="HYU49:HYU58"/>
    <mergeCell ref="HYV49:HYV58"/>
    <mergeCell ref="HYW49:HYW58"/>
    <mergeCell ref="HYX49:HYX58"/>
    <mergeCell ref="HYO49:HYO58"/>
    <mergeCell ref="HYP49:HYP58"/>
    <mergeCell ref="HYQ49:HYQ58"/>
    <mergeCell ref="HYR49:HYR58"/>
    <mergeCell ref="HYS49:HYS58"/>
    <mergeCell ref="HYJ49:HYJ58"/>
    <mergeCell ref="HYK49:HYK58"/>
    <mergeCell ref="HYL49:HYL58"/>
    <mergeCell ref="HYM49:HYM58"/>
    <mergeCell ref="HYN49:HYN58"/>
    <mergeCell ref="HYE49:HYE58"/>
    <mergeCell ref="HYF49:HYF58"/>
    <mergeCell ref="HYG49:HYG58"/>
    <mergeCell ref="HYH49:HYH58"/>
    <mergeCell ref="HYI49:HYI58"/>
    <mergeCell ref="HZN49:HZN58"/>
    <mergeCell ref="HZO49:HZO58"/>
    <mergeCell ref="HZP49:HZP58"/>
    <mergeCell ref="HZQ49:HZQ58"/>
    <mergeCell ref="HZR49:HZR58"/>
    <mergeCell ref="HZI49:HZI58"/>
    <mergeCell ref="HZJ49:HZJ58"/>
    <mergeCell ref="HZK49:HZK58"/>
    <mergeCell ref="HZL49:HZL58"/>
    <mergeCell ref="HZM49:HZM58"/>
    <mergeCell ref="HZD49:HZD58"/>
    <mergeCell ref="HZE49:HZE58"/>
    <mergeCell ref="HZF49:HZF58"/>
    <mergeCell ref="HZG49:HZG58"/>
    <mergeCell ref="HZH49:HZH58"/>
    <mergeCell ref="HYY49:HYY58"/>
    <mergeCell ref="HYZ49:HYZ58"/>
    <mergeCell ref="HZA49:HZA58"/>
    <mergeCell ref="HZB49:HZB58"/>
    <mergeCell ref="HZC49:HZC58"/>
    <mergeCell ref="IAH49:IAH58"/>
    <mergeCell ref="IAI49:IAI58"/>
    <mergeCell ref="IAJ49:IAJ58"/>
    <mergeCell ref="IAK49:IAK58"/>
    <mergeCell ref="IAL49:IAL58"/>
    <mergeCell ref="IAC49:IAC58"/>
    <mergeCell ref="IAD49:IAD58"/>
    <mergeCell ref="IAE49:IAE58"/>
    <mergeCell ref="IAF49:IAF58"/>
    <mergeCell ref="IAG49:IAG58"/>
    <mergeCell ref="HZX49:HZX58"/>
    <mergeCell ref="HZY49:HZY58"/>
    <mergeCell ref="HZZ49:HZZ58"/>
    <mergeCell ref="IAA49:IAA58"/>
    <mergeCell ref="IAB49:IAB58"/>
    <mergeCell ref="HZS49:HZS58"/>
    <mergeCell ref="HZT49:HZT58"/>
    <mergeCell ref="HZU49:HZU58"/>
    <mergeCell ref="HZV49:HZV58"/>
    <mergeCell ref="HZW49:HZW58"/>
    <mergeCell ref="IBB49:IBB58"/>
    <mergeCell ref="IBC49:IBC58"/>
    <mergeCell ref="IBD49:IBD58"/>
    <mergeCell ref="IBE49:IBE58"/>
    <mergeCell ref="IBF49:IBF58"/>
    <mergeCell ref="IAW49:IAW58"/>
    <mergeCell ref="IAX49:IAX58"/>
    <mergeCell ref="IAY49:IAY58"/>
    <mergeCell ref="IAZ49:IAZ58"/>
    <mergeCell ref="IBA49:IBA58"/>
    <mergeCell ref="IAR49:IAR58"/>
    <mergeCell ref="IAS49:IAS58"/>
    <mergeCell ref="IAT49:IAT58"/>
    <mergeCell ref="IAU49:IAU58"/>
    <mergeCell ref="IAV49:IAV58"/>
    <mergeCell ref="IAM49:IAM58"/>
    <mergeCell ref="IAN49:IAN58"/>
    <mergeCell ref="IAO49:IAO58"/>
    <mergeCell ref="IAP49:IAP58"/>
    <mergeCell ref="IAQ49:IAQ58"/>
    <mergeCell ref="IBV49:IBV58"/>
    <mergeCell ref="IBW49:IBW58"/>
    <mergeCell ref="IBX49:IBX58"/>
    <mergeCell ref="IBY49:IBY58"/>
    <mergeCell ref="IBZ49:IBZ58"/>
    <mergeCell ref="IBQ49:IBQ58"/>
    <mergeCell ref="IBR49:IBR58"/>
    <mergeCell ref="IBS49:IBS58"/>
    <mergeCell ref="IBT49:IBT58"/>
    <mergeCell ref="IBU49:IBU58"/>
    <mergeCell ref="IBL49:IBL58"/>
    <mergeCell ref="IBM49:IBM58"/>
    <mergeCell ref="IBN49:IBN58"/>
    <mergeCell ref="IBO49:IBO58"/>
    <mergeCell ref="IBP49:IBP58"/>
    <mergeCell ref="IBG49:IBG58"/>
    <mergeCell ref="IBH49:IBH58"/>
    <mergeCell ref="IBI49:IBI58"/>
    <mergeCell ref="IBJ49:IBJ58"/>
    <mergeCell ref="IBK49:IBK58"/>
    <mergeCell ref="ICP49:ICP58"/>
    <mergeCell ref="ICQ49:ICQ58"/>
    <mergeCell ref="ICR49:ICR58"/>
    <mergeCell ref="ICS49:ICS58"/>
    <mergeCell ref="ICT49:ICT58"/>
    <mergeCell ref="ICK49:ICK58"/>
    <mergeCell ref="ICL49:ICL58"/>
    <mergeCell ref="ICM49:ICM58"/>
    <mergeCell ref="ICN49:ICN58"/>
    <mergeCell ref="ICO49:ICO58"/>
    <mergeCell ref="ICF49:ICF58"/>
    <mergeCell ref="ICG49:ICG58"/>
    <mergeCell ref="ICH49:ICH58"/>
    <mergeCell ref="ICI49:ICI58"/>
    <mergeCell ref="ICJ49:ICJ58"/>
    <mergeCell ref="ICA49:ICA58"/>
    <mergeCell ref="ICB49:ICB58"/>
    <mergeCell ref="ICC49:ICC58"/>
    <mergeCell ref="ICD49:ICD58"/>
    <mergeCell ref="ICE49:ICE58"/>
    <mergeCell ref="IDJ49:IDJ58"/>
    <mergeCell ref="IDK49:IDK58"/>
    <mergeCell ref="IDL49:IDL58"/>
    <mergeCell ref="IDM49:IDM58"/>
    <mergeCell ref="IDN49:IDN58"/>
    <mergeCell ref="IDE49:IDE58"/>
    <mergeCell ref="IDF49:IDF58"/>
    <mergeCell ref="IDG49:IDG58"/>
    <mergeCell ref="IDH49:IDH58"/>
    <mergeCell ref="IDI49:IDI58"/>
    <mergeCell ref="ICZ49:ICZ58"/>
    <mergeCell ref="IDA49:IDA58"/>
    <mergeCell ref="IDB49:IDB58"/>
    <mergeCell ref="IDC49:IDC58"/>
    <mergeCell ref="IDD49:IDD58"/>
    <mergeCell ref="ICU49:ICU58"/>
    <mergeCell ref="ICV49:ICV58"/>
    <mergeCell ref="ICW49:ICW58"/>
    <mergeCell ref="ICX49:ICX58"/>
    <mergeCell ref="ICY49:ICY58"/>
    <mergeCell ref="IED49:IED58"/>
    <mergeCell ref="IEE49:IEE58"/>
    <mergeCell ref="IEF49:IEF58"/>
    <mergeCell ref="IEG49:IEG58"/>
    <mergeCell ref="IEH49:IEH58"/>
    <mergeCell ref="IDY49:IDY58"/>
    <mergeCell ref="IDZ49:IDZ58"/>
    <mergeCell ref="IEA49:IEA58"/>
    <mergeCell ref="IEB49:IEB58"/>
    <mergeCell ref="IEC49:IEC58"/>
    <mergeCell ref="IDT49:IDT58"/>
    <mergeCell ref="IDU49:IDU58"/>
    <mergeCell ref="IDV49:IDV58"/>
    <mergeCell ref="IDW49:IDW58"/>
    <mergeCell ref="IDX49:IDX58"/>
    <mergeCell ref="IDO49:IDO58"/>
    <mergeCell ref="IDP49:IDP58"/>
    <mergeCell ref="IDQ49:IDQ58"/>
    <mergeCell ref="IDR49:IDR58"/>
    <mergeCell ref="IDS49:IDS58"/>
    <mergeCell ref="IEX49:IEX58"/>
    <mergeCell ref="IEY49:IEY58"/>
    <mergeCell ref="IEZ49:IEZ58"/>
    <mergeCell ref="IFA49:IFA58"/>
    <mergeCell ref="IFB49:IFB58"/>
    <mergeCell ref="IES49:IES58"/>
    <mergeCell ref="IET49:IET58"/>
    <mergeCell ref="IEU49:IEU58"/>
    <mergeCell ref="IEV49:IEV58"/>
    <mergeCell ref="IEW49:IEW58"/>
    <mergeCell ref="IEN49:IEN58"/>
    <mergeCell ref="IEO49:IEO58"/>
    <mergeCell ref="IEP49:IEP58"/>
    <mergeCell ref="IEQ49:IEQ58"/>
    <mergeCell ref="IER49:IER58"/>
    <mergeCell ref="IEI49:IEI58"/>
    <mergeCell ref="IEJ49:IEJ58"/>
    <mergeCell ref="IEK49:IEK58"/>
    <mergeCell ref="IEL49:IEL58"/>
    <mergeCell ref="IEM49:IEM58"/>
    <mergeCell ref="IFR49:IFR58"/>
    <mergeCell ref="IFS49:IFS58"/>
    <mergeCell ref="IFT49:IFT58"/>
    <mergeCell ref="IFU49:IFU58"/>
    <mergeCell ref="IFV49:IFV58"/>
    <mergeCell ref="IFM49:IFM58"/>
    <mergeCell ref="IFN49:IFN58"/>
    <mergeCell ref="IFO49:IFO58"/>
    <mergeCell ref="IFP49:IFP58"/>
    <mergeCell ref="IFQ49:IFQ58"/>
    <mergeCell ref="IFH49:IFH58"/>
    <mergeCell ref="IFI49:IFI58"/>
    <mergeCell ref="IFJ49:IFJ58"/>
    <mergeCell ref="IFK49:IFK58"/>
    <mergeCell ref="IFL49:IFL58"/>
    <mergeCell ref="IFC49:IFC58"/>
    <mergeCell ref="IFD49:IFD58"/>
    <mergeCell ref="IFE49:IFE58"/>
    <mergeCell ref="IFF49:IFF58"/>
    <mergeCell ref="IFG49:IFG58"/>
    <mergeCell ref="IGL49:IGL58"/>
    <mergeCell ref="IGM49:IGM58"/>
    <mergeCell ref="IGN49:IGN58"/>
    <mergeCell ref="IGO49:IGO58"/>
    <mergeCell ref="IGP49:IGP58"/>
    <mergeCell ref="IGG49:IGG58"/>
    <mergeCell ref="IGH49:IGH58"/>
    <mergeCell ref="IGI49:IGI58"/>
    <mergeCell ref="IGJ49:IGJ58"/>
    <mergeCell ref="IGK49:IGK58"/>
    <mergeCell ref="IGB49:IGB58"/>
    <mergeCell ref="IGC49:IGC58"/>
    <mergeCell ref="IGD49:IGD58"/>
    <mergeCell ref="IGE49:IGE58"/>
    <mergeCell ref="IGF49:IGF58"/>
    <mergeCell ref="IFW49:IFW58"/>
    <mergeCell ref="IFX49:IFX58"/>
    <mergeCell ref="IFY49:IFY58"/>
    <mergeCell ref="IFZ49:IFZ58"/>
    <mergeCell ref="IGA49:IGA58"/>
    <mergeCell ref="IHF49:IHF58"/>
    <mergeCell ref="IHG49:IHG58"/>
    <mergeCell ref="IHH49:IHH58"/>
    <mergeCell ref="IHI49:IHI58"/>
    <mergeCell ref="IHJ49:IHJ58"/>
    <mergeCell ref="IHA49:IHA58"/>
    <mergeCell ref="IHB49:IHB58"/>
    <mergeCell ref="IHC49:IHC58"/>
    <mergeCell ref="IHD49:IHD58"/>
    <mergeCell ref="IHE49:IHE58"/>
    <mergeCell ref="IGV49:IGV58"/>
    <mergeCell ref="IGW49:IGW58"/>
    <mergeCell ref="IGX49:IGX58"/>
    <mergeCell ref="IGY49:IGY58"/>
    <mergeCell ref="IGZ49:IGZ58"/>
    <mergeCell ref="IGQ49:IGQ58"/>
    <mergeCell ref="IGR49:IGR58"/>
    <mergeCell ref="IGS49:IGS58"/>
    <mergeCell ref="IGT49:IGT58"/>
    <mergeCell ref="IGU49:IGU58"/>
    <mergeCell ref="IHZ49:IHZ58"/>
    <mergeCell ref="IIA49:IIA58"/>
    <mergeCell ref="IIB49:IIB58"/>
    <mergeCell ref="IIC49:IIC58"/>
    <mergeCell ref="IID49:IID58"/>
    <mergeCell ref="IHU49:IHU58"/>
    <mergeCell ref="IHV49:IHV58"/>
    <mergeCell ref="IHW49:IHW58"/>
    <mergeCell ref="IHX49:IHX58"/>
    <mergeCell ref="IHY49:IHY58"/>
    <mergeCell ref="IHP49:IHP58"/>
    <mergeCell ref="IHQ49:IHQ58"/>
    <mergeCell ref="IHR49:IHR58"/>
    <mergeCell ref="IHS49:IHS58"/>
    <mergeCell ref="IHT49:IHT58"/>
    <mergeCell ref="IHK49:IHK58"/>
    <mergeCell ref="IHL49:IHL58"/>
    <mergeCell ref="IHM49:IHM58"/>
    <mergeCell ref="IHN49:IHN58"/>
    <mergeCell ref="IHO49:IHO58"/>
    <mergeCell ref="IIT49:IIT58"/>
    <mergeCell ref="IIU49:IIU58"/>
    <mergeCell ref="IIV49:IIV58"/>
    <mergeCell ref="IIW49:IIW58"/>
    <mergeCell ref="IIX49:IIX58"/>
    <mergeCell ref="IIO49:IIO58"/>
    <mergeCell ref="IIP49:IIP58"/>
    <mergeCell ref="IIQ49:IIQ58"/>
    <mergeCell ref="IIR49:IIR58"/>
    <mergeCell ref="IIS49:IIS58"/>
    <mergeCell ref="IIJ49:IIJ58"/>
    <mergeCell ref="IIK49:IIK58"/>
    <mergeCell ref="IIL49:IIL58"/>
    <mergeCell ref="IIM49:IIM58"/>
    <mergeCell ref="IIN49:IIN58"/>
    <mergeCell ref="IIE49:IIE58"/>
    <mergeCell ref="IIF49:IIF58"/>
    <mergeCell ref="IIG49:IIG58"/>
    <mergeCell ref="IIH49:IIH58"/>
    <mergeCell ref="III49:III58"/>
    <mergeCell ref="IJN49:IJN58"/>
    <mergeCell ref="IJO49:IJO58"/>
    <mergeCell ref="IJP49:IJP58"/>
    <mergeCell ref="IJQ49:IJQ58"/>
    <mergeCell ref="IJR49:IJR58"/>
    <mergeCell ref="IJI49:IJI58"/>
    <mergeCell ref="IJJ49:IJJ58"/>
    <mergeCell ref="IJK49:IJK58"/>
    <mergeCell ref="IJL49:IJL58"/>
    <mergeCell ref="IJM49:IJM58"/>
    <mergeCell ref="IJD49:IJD58"/>
    <mergeCell ref="IJE49:IJE58"/>
    <mergeCell ref="IJF49:IJF58"/>
    <mergeCell ref="IJG49:IJG58"/>
    <mergeCell ref="IJH49:IJH58"/>
    <mergeCell ref="IIY49:IIY58"/>
    <mergeCell ref="IIZ49:IIZ58"/>
    <mergeCell ref="IJA49:IJA58"/>
    <mergeCell ref="IJB49:IJB58"/>
    <mergeCell ref="IJC49:IJC58"/>
    <mergeCell ref="IKH49:IKH58"/>
    <mergeCell ref="IKI49:IKI58"/>
    <mergeCell ref="IKJ49:IKJ58"/>
    <mergeCell ref="IKK49:IKK58"/>
    <mergeCell ref="IKL49:IKL58"/>
    <mergeCell ref="IKC49:IKC58"/>
    <mergeCell ref="IKD49:IKD58"/>
    <mergeCell ref="IKE49:IKE58"/>
    <mergeCell ref="IKF49:IKF58"/>
    <mergeCell ref="IKG49:IKG58"/>
    <mergeCell ref="IJX49:IJX58"/>
    <mergeCell ref="IJY49:IJY58"/>
    <mergeCell ref="IJZ49:IJZ58"/>
    <mergeCell ref="IKA49:IKA58"/>
    <mergeCell ref="IKB49:IKB58"/>
    <mergeCell ref="IJS49:IJS58"/>
    <mergeCell ref="IJT49:IJT58"/>
    <mergeCell ref="IJU49:IJU58"/>
    <mergeCell ref="IJV49:IJV58"/>
    <mergeCell ref="IJW49:IJW58"/>
    <mergeCell ref="ILB49:ILB58"/>
    <mergeCell ref="ILC49:ILC58"/>
    <mergeCell ref="ILD49:ILD58"/>
    <mergeCell ref="ILE49:ILE58"/>
    <mergeCell ref="ILF49:ILF58"/>
    <mergeCell ref="IKW49:IKW58"/>
    <mergeCell ref="IKX49:IKX58"/>
    <mergeCell ref="IKY49:IKY58"/>
    <mergeCell ref="IKZ49:IKZ58"/>
    <mergeCell ref="ILA49:ILA58"/>
    <mergeCell ref="IKR49:IKR58"/>
    <mergeCell ref="IKS49:IKS58"/>
    <mergeCell ref="IKT49:IKT58"/>
    <mergeCell ref="IKU49:IKU58"/>
    <mergeCell ref="IKV49:IKV58"/>
    <mergeCell ref="IKM49:IKM58"/>
    <mergeCell ref="IKN49:IKN58"/>
    <mergeCell ref="IKO49:IKO58"/>
    <mergeCell ref="IKP49:IKP58"/>
    <mergeCell ref="IKQ49:IKQ58"/>
    <mergeCell ref="ILV49:ILV58"/>
    <mergeCell ref="ILW49:ILW58"/>
    <mergeCell ref="ILX49:ILX58"/>
    <mergeCell ref="ILY49:ILY58"/>
    <mergeCell ref="ILZ49:ILZ58"/>
    <mergeCell ref="ILQ49:ILQ58"/>
    <mergeCell ref="ILR49:ILR58"/>
    <mergeCell ref="ILS49:ILS58"/>
    <mergeCell ref="ILT49:ILT58"/>
    <mergeCell ref="ILU49:ILU58"/>
    <mergeCell ref="ILL49:ILL58"/>
    <mergeCell ref="ILM49:ILM58"/>
    <mergeCell ref="ILN49:ILN58"/>
    <mergeCell ref="ILO49:ILO58"/>
    <mergeCell ref="ILP49:ILP58"/>
    <mergeCell ref="ILG49:ILG58"/>
    <mergeCell ref="ILH49:ILH58"/>
    <mergeCell ref="ILI49:ILI58"/>
    <mergeCell ref="ILJ49:ILJ58"/>
    <mergeCell ref="ILK49:ILK58"/>
    <mergeCell ref="IMP49:IMP58"/>
    <mergeCell ref="IMQ49:IMQ58"/>
    <mergeCell ref="IMR49:IMR58"/>
    <mergeCell ref="IMS49:IMS58"/>
    <mergeCell ref="IMT49:IMT58"/>
    <mergeCell ref="IMK49:IMK58"/>
    <mergeCell ref="IML49:IML58"/>
    <mergeCell ref="IMM49:IMM58"/>
    <mergeCell ref="IMN49:IMN58"/>
    <mergeCell ref="IMO49:IMO58"/>
    <mergeCell ref="IMF49:IMF58"/>
    <mergeCell ref="IMG49:IMG58"/>
    <mergeCell ref="IMH49:IMH58"/>
    <mergeCell ref="IMI49:IMI58"/>
    <mergeCell ref="IMJ49:IMJ58"/>
    <mergeCell ref="IMA49:IMA58"/>
    <mergeCell ref="IMB49:IMB58"/>
    <mergeCell ref="IMC49:IMC58"/>
    <mergeCell ref="IMD49:IMD58"/>
    <mergeCell ref="IME49:IME58"/>
    <mergeCell ref="INJ49:INJ58"/>
    <mergeCell ref="INK49:INK58"/>
    <mergeCell ref="INL49:INL58"/>
    <mergeCell ref="INM49:INM58"/>
    <mergeCell ref="INN49:INN58"/>
    <mergeCell ref="INE49:INE58"/>
    <mergeCell ref="INF49:INF58"/>
    <mergeCell ref="ING49:ING58"/>
    <mergeCell ref="INH49:INH58"/>
    <mergeCell ref="INI49:INI58"/>
    <mergeCell ref="IMZ49:IMZ58"/>
    <mergeCell ref="INA49:INA58"/>
    <mergeCell ref="INB49:INB58"/>
    <mergeCell ref="INC49:INC58"/>
    <mergeCell ref="IND49:IND58"/>
    <mergeCell ref="IMU49:IMU58"/>
    <mergeCell ref="IMV49:IMV58"/>
    <mergeCell ref="IMW49:IMW58"/>
    <mergeCell ref="IMX49:IMX58"/>
    <mergeCell ref="IMY49:IMY58"/>
    <mergeCell ref="IOD49:IOD58"/>
    <mergeCell ref="IOE49:IOE58"/>
    <mergeCell ref="IOF49:IOF58"/>
    <mergeCell ref="IOG49:IOG58"/>
    <mergeCell ref="IOH49:IOH58"/>
    <mergeCell ref="INY49:INY58"/>
    <mergeCell ref="INZ49:INZ58"/>
    <mergeCell ref="IOA49:IOA58"/>
    <mergeCell ref="IOB49:IOB58"/>
    <mergeCell ref="IOC49:IOC58"/>
    <mergeCell ref="INT49:INT58"/>
    <mergeCell ref="INU49:INU58"/>
    <mergeCell ref="INV49:INV58"/>
    <mergeCell ref="INW49:INW58"/>
    <mergeCell ref="INX49:INX58"/>
    <mergeCell ref="INO49:INO58"/>
    <mergeCell ref="INP49:INP58"/>
    <mergeCell ref="INQ49:INQ58"/>
    <mergeCell ref="INR49:INR58"/>
    <mergeCell ref="INS49:INS58"/>
    <mergeCell ref="IOX49:IOX58"/>
    <mergeCell ref="IOY49:IOY58"/>
    <mergeCell ref="IOZ49:IOZ58"/>
    <mergeCell ref="IPA49:IPA58"/>
    <mergeCell ref="IPB49:IPB58"/>
    <mergeCell ref="IOS49:IOS58"/>
    <mergeCell ref="IOT49:IOT58"/>
    <mergeCell ref="IOU49:IOU58"/>
    <mergeCell ref="IOV49:IOV58"/>
    <mergeCell ref="IOW49:IOW58"/>
    <mergeCell ref="ION49:ION58"/>
    <mergeCell ref="IOO49:IOO58"/>
    <mergeCell ref="IOP49:IOP58"/>
    <mergeCell ref="IOQ49:IOQ58"/>
    <mergeCell ref="IOR49:IOR58"/>
    <mergeCell ref="IOI49:IOI58"/>
    <mergeCell ref="IOJ49:IOJ58"/>
    <mergeCell ref="IOK49:IOK58"/>
    <mergeCell ref="IOL49:IOL58"/>
    <mergeCell ref="IOM49:IOM58"/>
    <mergeCell ref="IPR49:IPR58"/>
    <mergeCell ref="IPS49:IPS58"/>
    <mergeCell ref="IPT49:IPT58"/>
    <mergeCell ref="IPU49:IPU58"/>
    <mergeCell ref="IPV49:IPV58"/>
    <mergeCell ref="IPM49:IPM58"/>
    <mergeCell ref="IPN49:IPN58"/>
    <mergeCell ref="IPO49:IPO58"/>
    <mergeCell ref="IPP49:IPP58"/>
    <mergeCell ref="IPQ49:IPQ58"/>
    <mergeCell ref="IPH49:IPH58"/>
    <mergeCell ref="IPI49:IPI58"/>
    <mergeCell ref="IPJ49:IPJ58"/>
    <mergeCell ref="IPK49:IPK58"/>
    <mergeCell ref="IPL49:IPL58"/>
    <mergeCell ref="IPC49:IPC58"/>
    <mergeCell ref="IPD49:IPD58"/>
    <mergeCell ref="IPE49:IPE58"/>
    <mergeCell ref="IPF49:IPF58"/>
    <mergeCell ref="IPG49:IPG58"/>
    <mergeCell ref="IQL49:IQL58"/>
    <mergeCell ref="IQM49:IQM58"/>
    <mergeCell ref="IQN49:IQN58"/>
    <mergeCell ref="IQO49:IQO58"/>
    <mergeCell ref="IQP49:IQP58"/>
    <mergeCell ref="IQG49:IQG58"/>
    <mergeCell ref="IQH49:IQH58"/>
    <mergeCell ref="IQI49:IQI58"/>
    <mergeCell ref="IQJ49:IQJ58"/>
    <mergeCell ref="IQK49:IQK58"/>
    <mergeCell ref="IQB49:IQB58"/>
    <mergeCell ref="IQC49:IQC58"/>
    <mergeCell ref="IQD49:IQD58"/>
    <mergeCell ref="IQE49:IQE58"/>
    <mergeCell ref="IQF49:IQF58"/>
    <mergeCell ref="IPW49:IPW58"/>
    <mergeCell ref="IPX49:IPX58"/>
    <mergeCell ref="IPY49:IPY58"/>
    <mergeCell ref="IPZ49:IPZ58"/>
    <mergeCell ref="IQA49:IQA58"/>
    <mergeCell ref="IRF49:IRF58"/>
    <mergeCell ref="IRG49:IRG58"/>
    <mergeCell ref="IRH49:IRH58"/>
    <mergeCell ref="IRI49:IRI58"/>
    <mergeCell ref="IRJ49:IRJ58"/>
    <mergeCell ref="IRA49:IRA58"/>
    <mergeCell ref="IRB49:IRB58"/>
    <mergeCell ref="IRC49:IRC58"/>
    <mergeCell ref="IRD49:IRD58"/>
    <mergeCell ref="IRE49:IRE58"/>
    <mergeCell ref="IQV49:IQV58"/>
    <mergeCell ref="IQW49:IQW58"/>
    <mergeCell ref="IQX49:IQX58"/>
    <mergeCell ref="IQY49:IQY58"/>
    <mergeCell ref="IQZ49:IQZ58"/>
    <mergeCell ref="IQQ49:IQQ58"/>
    <mergeCell ref="IQR49:IQR58"/>
    <mergeCell ref="IQS49:IQS58"/>
    <mergeCell ref="IQT49:IQT58"/>
    <mergeCell ref="IQU49:IQU58"/>
    <mergeCell ref="IRZ49:IRZ58"/>
    <mergeCell ref="ISA49:ISA58"/>
    <mergeCell ref="ISB49:ISB58"/>
    <mergeCell ref="ISC49:ISC58"/>
    <mergeCell ref="ISD49:ISD58"/>
    <mergeCell ref="IRU49:IRU58"/>
    <mergeCell ref="IRV49:IRV58"/>
    <mergeCell ref="IRW49:IRW58"/>
    <mergeCell ref="IRX49:IRX58"/>
    <mergeCell ref="IRY49:IRY58"/>
    <mergeCell ref="IRP49:IRP58"/>
    <mergeCell ref="IRQ49:IRQ58"/>
    <mergeCell ref="IRR49:IRR58"/>
    <mergeCell ref="IRS49:IRS58"/>
    <mergeCell ref="IRT49:IRT58"/>
    <mergeCell ref="IRK49:IRK58"/>
    <mergeCell ref="IRL49:IRL58"/>
    <mergeCell ref="IRM49:IRM58"/>
    <mergeCell ref="IRN49:IRN58"/>
    <mergeCell ref="IRO49:IRO58"/>
    <mergeCell ref="IST49:IST58"/>
    <mergeCell ref="ISU49:ISU58"/>
    <mergeCell ref="ISV49:ISV58"/>
    <mergeCell ref="ISW49:ISW58"/>
    <mergeCell ref="ISX49:ISX58"/>
    <mergeCell ref="ISO49:ISO58"/>
    <mergeCell ref="ISP49:ISP58"/>
    <mergeCell ref="ISQ49:ISQ58"/>
    <mergeCell ref="ISR49:ISR58"/>
    <mergeCell ref="ISS49:ISS58"/>
    <mergeCell ref="ISJ49:ISJ58"/>
    <mergeCell ref="ISK49:ISK58"/>
    <mergeCell ref="ISL49:ISL58"/>
    <mergeCell ref="ISM49:ISM58"/>
    <mergeCell ref="ISN49:ISN58"/>
    <mergeCell ref="ISE49:ISE58"/>
    <mergeCell ref="ISF49:ISF58"/>
    <mergeCell ref="ISG49:ISG58"/>
    <mergeCell ref="ISH49:ISH58"/>
    <mergeCell ref="ISI49:ISI58"/>
    <mergeCell ref="ITN49:ITN58"/>
    <mergeCell ref="ITO49:ITO58"/>
    <mergeCell ref="ITP49:ITP58"/>
    <mergeCell ref="ITQ49:ITQ58"/>
    <mergeCell ref="ITR49:ITR58"/>
    <mergeCell ref="ITI49:ITI58"/>
    <mergeCell ref="ITJ49:ITJ58"/>
    <mergeCell ref="ITK49:ITK58"/>
    <mergeCell ref="ITL49:ITL58"/>
    <mergeCell ref="ITM49:ITM58"/>
    <mergeCell ref="ITD49:ITD58"/>
    <mergeCell ref="ITE49:ITE58"/>
    <mergeCell ref="ITF49:ITF58"/>
    <mergeCell ref="ITG49:ITG58"/>
    <mergeCell ref="ITH49:ITH58"/>
    <mergeCell ref="ISY49:ISY58"/>
    <mergeCell ref="ISZ49:ISZ58"/>
    <mergeCell ref="ITA49:ITA58"/>
    <mergeCell ref="ITB49:ITB58"/>
    <mergeCell ref="ITC49:ITC58"/>
    <mergeCell ref="IUH49:IUH58"/>
    <mergeCell ref="IUI49:IUI58"/>
    <mergeCell ref="IUJ49:IUJ58"/>
    <mergeCell ref="IUK49:IUK58"/>
    <mergeCell ref="IUL49:IUL58"/>
    <mergeCell ref="IUC49:IUC58"/>
    <mergeCell ref="IUD49:IUD58"/>
    <mergeCell ref="IUE49:IUE58"/>
    <mergeCell ref="IUF49:IUF58"/>
    <mergeCell ref="IUG49:IUG58"/>
    <mergeCell ref="ITX49:ITX58"/>
    <mergeCell ref="ITY49:ITY58"/>
    <mergeCell ref="ITZ49:ITZ58"/>
    <mergeCell ref="IUA49:IUA58"/>
    <mergeCell ref="IUB49:IUB58"/>
    <mergeCell ref="ITS49:ITS58"/>
    <mergeCell ref="ITT49:ITT58"/>
    <mergeCell ref="ITU49:ITU58"/>
    <mergeCell ref="ITV49:ITV58"/>
    <mergeCell ref="ITW49:ITW58"/>
    <mergeCell ref="IVB49:IVB58"/>
    <mergeCell ref="IVC49:IVC58"/>
    <mergeCell ref="IVD49:IVD58"/>
    <mergeCell ref="IVE49:IVE58"/>
    <mergeCell ref="IVF49:IVF58"/>
    <mergeCell ref="IUW49:IUW58"/>
    <mergeCell ref="IUX49:IUX58"/>
    <mergeCell ref="IUY49:IUY58"/>
    <mergeCell ref="IUZ49:IUZ58"/>
    <mergeCell ref="IVA49:IVA58"/>
    <mergeCell ref="IUR49:IUR58"/>
    <mergeCell ref="IUS49:IUS58"/>
    <mergeCell ref="IUT49:IUT58"/>
    <mergeCell ref="IUU49:IUU58"/>
    <mergeCell ref="IUV49:IUV58"/>
    <mergeCell ref="IUM49:IUM58"/>
    <mergeCell ref="IUN49:IUN58"/>
    <mergeCell ref="IUO49:IUO58"/>
    <mergeCell ref="IUP49:IUP58"/>
    <mergeCell ref="IUQ49:IUQ58"/>
    <mergeCell ref="IVV49:IVV58"/>
    <mergeCell ref="IVW49:IVW58"/>
    <mergeCell ref="IVX49:IVX58"/>
    <mergeCell ref="IVY49:IVY58"/>
    <mergeCell ref="IVZ49:IVZ58"/>
    <mergeCell ref="IVQ49:IVQ58"/>
    <mergeCell ref="IVR49:IVR58"/>
    <mergeCell ref="IVS49:IVS58"/>
    <mergeCell ref="IVT49:IVT58"/>
    <mergeCell ref="IVU49:IVU58"/>
    <mergeCell ref="IVL49:IVL58"/>
    <mergeCell ref="IVM49:IVM58"/>
    <mergeCell ref="IVN49:IVN58"/>
    <mergeCell ref="IVO49:IVO58"/>
    <mergeCell ref="IVP49:IVP58"/>
    <mergeCell ref="IVG49:IVG58"/>
    <mergeCell ref="IVH49:IVH58"/>
    <mergeCell ref="IVI49:IVI58"/>
    <mergeCell ref="IVJ49:IVJ58"/>
    <mergeCell ref="IVK49:IVK58"/>
    <mergeCell ref="IWP49:IWP58"/>
    <mergeCell ref="IWQ49:IWQ58"/>
    <mergeCell ref="IWR49:IWR58"/>
    <mergeCell ref="IWS49:IWS58"/>
    <mergeCell ref="IWT49:IWT58"/>
    <mergeCell ref="IWK49:IWK58"/>
    <mergeCell ref="IWL49:IWL58"/>
    <mergeCell ref="IWM49:IWM58"/>
    <mergeCell ref="IWN49:IWN58"/>
    <mergeCell ref="IWO49:IWO58"/>
    <mergeCell ref="IWF49:IWF58"/>
    <mergeCell ref="IWG49:IWG58"/>
    <mergeCell ref="IWH49:IWH58"/>
    <mergeCell ref="IWI49:IWI58"/>
    <mergeCell ref="IWJ49:IWJ58"/>
    <mergeCell ref="IWA49:IWA58"/>
    <mergeCell ref="IWB49:IWB58"/>
    <mergeCell ref="IWC49:IWC58"/>
    <mergeCell ref="IWD49:IWD58"/>
    <mergeCell ref="IWE49:IWE58"/>
    <mergeCell ref="IXJ49:IXJ58"/>
    <mergeCell ref="IXK49:IXK58"/>
    <mergeCell ref="IXL49:IXL58"/>
    <mergeCell ref="IXM49:IXM58"/>
    <mergeCell ref="IXN49:IXN58"/>
    <mergeCell ref="IXE49:IXE58"/>
    <mergeCell ref="IXF49:IXF58"/>
    <mergeCell ref="IXG49:IXG58"/>
    <mergeCell ref="IXH49:IXH58"/>
    <mergeCell ref="IXI49:IXI58"/>
    <mergeCell ref="IWZ49:IWZ58"/>
    <mergeCell ref="IXA49:IXA58"/>
    <mergeCell ref="IXB49:IXB58"/>
    <mergeCell ref="IXC49:IXC58"/>
    <mergeCell ref="IXD49:IXD58"/>
    <mergeCell ref="IWU49:IWU58"/>
    <mergeCell ref="IWV49:IWV58"/>
    <mergeCell ref="IWW49:IWW58"/>
    <mergeCell ref="IWX49:IWX58"/>
    <mergeCell ref="IWY49:IWY58"/>
    <mergeCell ref="IYD49:IYD58"/>
    <mergeCell ref="IYE49:IYE58"/>
    <mergeCell ref="IYF49:IYF58"/>
    <mergeCell ref="IYG49:IYG58"/>
    <mergeCell ref="IYH49:IYH58"/>
    <mergeCell ref="IXY49:IXY58"/>
    <mergeCell ref="IXZ49:IXZ58"/>
    <mergeCell ref="IYA49:IYA58"/>
    <mergeCell ref="IYB49:IYB58"/>
    <mergeCell ref="IYC49:IYC58"/>
    <mergeCell ref="IXT49:IXT58"/>
    <mergeCell ref="IXU49:IXU58"/>
    <mergeCell ref="IXV49:IXV58"/>
    <mergeCell ref="IXW49:IXW58"/>
    <mergeCell ref="IXX49:IXX58"/>
    <mergeCell ref="IXO49:IXO58"/>
    <mergeCell ref="IXP49:IXP58"/>
    <mergeCell ref="IXQ49:IXQ58"/>
    <mergeCell ref="IXR49:IXR58"/>
    <mergeCell ref="IXS49:IXS58"/>
    <mergeCell ref="IYX49:IYX58"/>
    <mergeCell ref="IYY49:IYY58"/>
    <mergeCell ref="IYZ49:IYZ58"/>
    <mergeCell ref="IZA49:IZA58"/>
    <mergeCell ref="IZB49:IZB58"/>
    <mergeCell ref="IYS49:IYS58"/>
    <mergeCell ref="IYT49:IYT58"/>
    <mergeCell ref="IYU49:IYU58"/>
    <mergeCell ref="IYV49:IYV58"/>
    <mergeCell ref="IYW49:IYW58"/>
    <mergeCell ref="IYN49:IYN58"/>
    <mergeCell ref="IYO49:IYO58"/>
    <mergeCell ref="IYP49:IYP58"/>
    <mergeCell ref="IYQ49:IYQ58"/>
    <mergeCell ref="IYR49:IYR58"/>
    <mergeCell ref="IYI49:IYI58"/>
    <mergeCell ref="IYJ49:IYJ58"/>
    <mergeCell ref="IYK49:IYK58"/>
    <mergeCell ref="IYL49:IYL58"/>
    <mergeCell ref="IYM49:IYM58"/>
    <mergeCell ref="IZR49:IZR58"/>
    <mergeCell ref="IZS49:IZS58"/>
    <mergeCell ref="IZT49:IZT58"/>
    <mergeCell ref="IZU49:IZU58"/>
    <mergeCell ref="IZV49:IZV58"/>
    <mergeCell ref="IZM49:IZM58"/>
    <mergeCell ref="IZN49:IZN58"/>
    <mergeCell ref="IZO49:IZO58"/>
    <mergeCell ref="IZP49:IZP58"/>
    <mergeCell ref="IZQ49:IZQ58"/>
    <mergeCell ref="IZH49:IZH58"/>
    <mergeCell ref="IZI49:IZI58"/>
    <mergeCell ref="IZJ49:IZJ58"/>
    <mergeCell ref="IZK49:IZK58"/>
    <mergeCell ref="IZL49:IZL58"/>
    <mergeCell ref="IZC49:IZC58"/>
    <mergeCell ref="IZD49:IZD58"/>
    <mergeCell ref="IZE49:IZE58"/>
    <mergeCell ref="IZF49:IZF58"/>
    <mergeCell ref="IZG49:IZG58"/>
    <mergeCell ref="JAL49:JAL58"/>
    <mergeCell ref="JAM49:JAM58"/>
    <mergeCell ref="JAN49:JAN58"/>
    <mergeCell ref="JAO49:JAO58"/>
    <mergeCell ref="JAP49:JAP58"/>
    <mergeCell ref="JAG49:JAG58"/>
    <mergeCell ref="JAH49:JAH58"/>
    <mergeCell ref="JAI49:JAI58"/>
    <mergeCell ref="JAJ49:JAJ58"/>
    <mergeCell ref="JAK49:JAK58"/>
    <mergeCell ref="JAB49:JAB58"/>
    <mergeCell ref="JAC49:JAC58"/>
    <mergeCell ref="JAD49:JAD58"/>
    <mergeCell ref="JAE49:JAE58"/>
    <mergeCell ref="JAF49:JAF58"/>
    <mergeCell ref="IZW49:IZW58"/>
    <mergeCell ref="IZX49:IZX58"/>
    <mergeCell ref="IZY49:IZY58"/>
    <mergeCell ref="IZZ49:IZZ58"/>
    <mergeCell ref="JAA49:JAA58"/>
    <mergeCell ref="JBF49:JBF58"/>
    <mergeCell ref="JBG49:JBG58"/>
    <mergeCell ref="JBH49:JBH58"/>
    <mergeCell ref="JBI49:JBI58"/>
    <mergeCell ref="JBJ49:JBJ58"/>
    <mergeCell ref="JBA49:JBA58"/>
    <mergeCell ref="JBB49:JBB58"/>
    <mergeCell ref="JBC49:JBC58"/>
    <mergeCell ref="JBD49:JBD58"/>
    <mergeCell ref="JBE49:JBE58"/>
    <mergeCell ref="JAV49:JAV58"/>
    <mergeCell ref="JAW49:JAW58"/>
    <mergeCell ref="JAX49:JAX58"/>
    <mergeCell ref="JAY49:JAY58"/>
    <mergeCell ref="JAZ49:JAZ58"/>
    <mergeCell ref="JAQ49:JAQ58"/>
    <mergeCell ref="JAR49:JAR58"/>
    <mergeCell ref="JAS49:JAS58"/>
    <mergeCell ref="JAT49:JAT58"/>
    <mergeCell ref="JAU49:JAU58"/>
    <mergeCell ref="JBZ49:JBZ58"/>
    <mergeCell ref="JCA49:JCA58"/>
    <mergeCell ref="JCB49:JCB58"/>
    <mergeCell ref="JCC49:JCC58"/>
    <mergeCell ref="JCD49:JCD58"/>
    <mergeCell ref="JBU49:JBU58"/>
    <mergeCell ref="JBV49:JBV58"/>
    <mergeCell ref="JBW49:JBW58"/>
    <mergeCell ref="JBX49:JBX58"/>
    <mergeCell ref="JBY49:JBY58"/>
    <mergeCell ref="JBP49:JBP58"/>
    <mergeCell ref="JBQ49:JBQ58"/>
    <mergeCell ref="JBR49:JBR58"/>
    <mergeCell ref="JBS49:JBS58"/>
    <mergeCell ref="JBT49:JBT58"/>
    <mergeCell ref="JBK49:JBK58"/>
    <mergeCell ref="JBL49:JBL58"/>
    <mergeCell ref="JBM49:JBM58"/>
    <mergeCell ref="JBN49:JBN58"/>
    <mergeCell ref="JBO49:JBO58"/>
    <mergeCell ref="JCT49:JCT58"/>
    <mergeCell ref="JCU49:JCU58"/>
    <mergeCell ref="JCV49:JCV58"/>
    <mergeCell ref="JCW49:JCW58"/>
    <mergeCell ref="JCX49:JCX58"/>
    <mergeCell ref="JCO49:JCO58"/>
    <mergeCell ref="JCP49:JCP58"/>
    <mergeCell ref="JCQ49:JCQ58"/>
    <mergeCell ref="JCR49:JCR58"/>
    <mergeCell ref="JCS49:JCS58"/>
    <mergeCell ref="JCJ49:JCJ58"/>
    <mergeCell ref="JCK49:JCK58"/>
    <mergeCell ref="JCL49:JCL58"/>
    <mergeCell ref="JCM49:JCM58"/>
    <mergeCell ref="JCN49:JCN58"/>
    <mergeCell ref="JCE49:JCE58"/>
    <mergeCell ref="JCF49:JCF58"/>
    <mergeCell ref="JCG49:JCG58"/>
    <mergeCell ref="JCH49:JCH58"/>
    <mergeCell ref="JCI49:JCI58"/>
    <mergeCell ref="JDN49:JDN58"/>
    <mergeCell ref="JDO49:JDO58"/>
    <mergeCell ref="JDP49:JDP58"/>
    <mergeCell ref="JDQ49:JDQ58"/>
    <mergeCell ref="JDR49:JDR58"/>
    <mergeCell ref="JDI49:JDI58"/>
    <mergeCell ref="JDJ49:JDJ58"/>
    <mergeCell ref="JDK49:JDK58"/>
    <mergeCell ref="JDL49:JDL58"/>
    <mergeCell ref="JDM49:JDM58"/>
    <mergeCell ref="JDD49:JDD58"/>
    <mergeCell ref="JDE49:JDE58"/>
    <mergeCell ref="JDF49:JDF58"/>
    <mergeCell ref="JDG49:JDG58"/>
    <mergeCell ref="JDH49:JDH58"/>
    <mergeCell ref="JCY49:JCY58"/>
    <mergeCell ref="JCZ49:JCZ58"/>
    <mergeCell ref="JDA49:JDA58"/>
    <mergeCell ref="JDB49:JDB58"/>
    <mergeCell ref="JDC49:JDC58"/>
    <mergeCell ref="JEH49:JEH58"/>
    <mergeCell ref="JEI49:JEI58"/>
    <mergeCell ref="JEJ49:JEJ58"/>
    <mergeCell ref="JEK49:JEK58"/>
    <mergeCell ref="JEL49:JEL58"/>
    <mergeCell ref="JEC49:JEC58"/>
    <mergeCell ref="JED49:JED58"/>
    <mergeCell ref="JEE49:JEE58"/>
    <mergeCell ref="JEF49:JEF58"/>
    <mergeCell ref="JEG49:JEG58"/>
    <mergeCell ref="JDX49:JDX58"/>
    <mergeCell ref="JDY49:JDY58"/>
    <mergeCell ref="JDZ49:JDZ58"/>
    <mergeCell ref="JEA49:JEA58"/>
    <mergeCell ref="JEB49:JEB58"/>
    <mergeCell ref="JDS49:JDS58"/>
    <mergeCell ref="JDT49:JDT58"/>
    <mergeCell ref="JDU49:JDU58"/>
    <mergeCell ref="JDV49:JDV58"/>
    <mergeCell ref="JDW49:JDW58"/>
    <mergeCell ref="JFB49:JFB58"/>
    <mergeCell ref="JFC49:JFC58"/>
    <mergeCell ref="JFD49:JFD58"/>
    <mergeCell ref="JFE49:JFE58"/>
    <mergeCell ref="JFF49:JFF58"/>
    <mergeCell ref="JEW49:JEW58"/>
    <mergeCell ref="JEX49:JEX58"/>
    <mergeCell ref="JEY49:JEY58"/>
    <mergeCell ref="JEZ49:JEZ58"/>
    <mergeCell ref="JFA49:JFA58"/>
    <mergeCell ref="JER49:JER58"/>
    <mergeCell ref="JES49:JES58"/>
    <mergeCell ref="JET49:JET58"/>
    <mergeCell ref="JEU49:JEU58"/>
    <mergeCell ref="JEV49:JEV58"/>
    <mergeCell ref="JEM49:JEM58"/>
    <mergeCell ref="JEN49:JEN58"/>
    <mergeCell ref="JEO49:JEO58"/>
    <mergeCell ref="JEP49:JEP58"/>
    <mergeCell ref="JEQ49:JEQ58"/>
    <mergeCell ref="JFV49:JFV58"/>
    <mergeCell ref="JFW49:JFW58"/>
    <mergeCell ref="JFX49:JFX58"/>
    <mergeCell ref="JFY49:JFY58"/>
    <mergeCell ref="JFZ49:JFZ58"/>
    <mergeCell ref="JFQ49:JFQ58"/>
    <mergeCell ref="JFR49:JFR58"/>
    <mergeCell ref="JFS49:JFS58"/>
    <mergeCell ref="JFT49:JFT58"/>
    <mergeCell ref="JFU49:JFU58"/>
    <mergeCell ref="JFL49:JFL58"/>
    <mergeCell ref="JFM49:JFM58"/>
    <mergeCell ref="JFN49:JFN58"/>
    <mergeCell ref="JFO49:JFO58"/>
    <mergeCell ref="JFP49:JFP58"/>
    <mergeCell ref="JFG49:JFG58"/>
    <mergeCell ref="JFH49:JFH58"/>
    <mergeCell ref="JFI49:JFI58"/>
    <mergeCell ref="JFJ49:JFJ58"/>
    <mergeCell ref="JFK49:JFK58"/>
    <mergeCell ref="JGP49:JGP58"/>
    <mergeCell ref="JGQ49:JGQ58"/>
    <mergeCell ref="JGR49:JGR58"/>
    <mergeCell ref="JGS49:JGS58"/>
    <mergeCell ref="JGT49:JGT58"/>
    <mergeCell ref="JGK49:JGK58"/>
    <mergeCell ref="JGL49:JGL58"/>
    <mergeCell ref="JGM49:JGM58"/>
    <mergeCell ref="JGN49:JGN58"/>
    <mergeCell ref="JGO49:JGO58"/>
    <mergeCell ref="JGF49:JGF58"/>
    <mergeCell ref="JGG49:JGG58"/>
    <mergeCell ref="JGH49:JGH58"/>
    <mergeCell ref="JGI49:JGI58"/>
    <mergeCell ref="JGJ49:JGJ58"/>
    <mergeCell ref="JGA49:JGA58"/>
    <mergeCell ref="JGB49:JGB58"/>
    <mergeCell ref="JGC49:JGC58"/>
    <mergeCell ref="JGD49:JGD58"/>
    <mergeCell ref="JGE49:JGE58"/>
    <mergeCell ref="JHJ49:JHJ58"/>
    <mergeCell ref="JHK49:JHK58"/>
    <mergeCell ref="JHL49:JHL58"/>
    <mergeCell ref="JHM49:JHM58"/>
    <mergeCell ref="JHN49:JHN58"/>
    <mergeCell ref="JHE49:JHE58"/>
    <mergeCell ref="JHF49:JHF58"/>
    <mergeCell ref="JHG49:JHG58"/>
    <mergeCell ref="JHH49:JHH58"/>
    <mergeCell ref="JHI49:JHI58"/>
    <mergeCell ref="JGZ49:JGZ58"/>
    <mergeCell ref="JHA49:JHA58"/>
    <mergeCell ref="JHB49:JHB58"/>
    <mergeCell ref="JHC49:JHC58"/>
    <mergeCell ref="JHD49:JHD58"/>
    <mergeCell ref="JGU49:JGU58"/>
    <mergeCell ref="JGV49:JGV58"/>
    <mergeCell ref="JGW49:JGW58"/>
    <mergeCell ref="JGX49:JGX58"/>
    <mergeCell ref="JGY49:JGY58"/>
    <mergeCell ref="JID49:JID58"/>
    <mergeCell ref="JIE49:JIE58"/>
    <mergeCell ref="JIF49:JIF58"/>
    <mergeCell ref="JIG49:JIG58"/>
    <mergeCell ref="JIH49:JIH58"/>
    <mergeCell ref="JHY49:JHY58"/>
    <mergeCell ref="JHZ49:JHZ58"/>
    <mergeCell ref="JIA49:JIA58"/>
    <mergeCell ref="JIB49:JIB58"/>
    <mergeCell ref="JIC49:JIC58"/>
    <mergeCell ref="JHT49:JHT58"/>
    <mergeCell ref="JHU49:JHU58"/>
    <mergeCell ref="JHV49:JHV58"/>
    <mergeCell ref="JHW49:JHW58"/>
    <mergeCell ref="JHX49:JHX58"/>
    <mergeCell ref="JHO49:JHO58"/>
    <mergeCell ref="JHP49:JHP58"/>
    <mergeCell ref="JHQ49:JHQ58"/>
    <mergeCell ref="JHR49:JHR58"/>
    <mergeCell ref="JHS49:JHS58"/>
    <mergeCell ref="JIX49:JIX58"/>
    <mergeCell ref="JIY49:JIY58"/>
    <mergeCell ref="JIZ49:JIZ58"/>
    <mergeCell ref="JJA49:JJA58"/>
    <mergeCell ref="JJB49:JJB58"/>
    <mergeCell ref="JIS49:JIS58"/>
    <mergeCell ref="JIT49:JIT58"/>
    <mergeCell ref="JIU49:JIU58"/>
    <mergeCell ref="JIV49:JIV58"/>
    <mergeCell ref="JIW49:JIW58"/>
    <mergeCell ref="JIN49:JIN58"/>
    <mergeCell ref="JIO49:JIO58"/>
    <mergeCell ref="JIP49:JIP58"/>
    <mergeCell ref="JIQ49:JIQ58"/>
    <mergeCell ref="JIR49:JIR58"/>
    <mergeCell ref="JII49:JII58"/>
    <mergeCell ref="JIJ49:JIJ58"/>
    <mergeCell ref="JIK49:JIK58"/>
    <mergeCell ref="JIL49:JIL58"/>
    <mergeCell ref="JIM49:JIM58"/>
    <mergeCell ref="JJR49:JJR58"/>
    <mergeCell ref="JJS49:JJS58"/>
    <mergeCell ref="JJT49:JJT58"/>
    <mergeCell ref="JJU49:JJU58"/>
    <mergeCell ref="JJV49:JJV58"/>
    <mergeCell ref="JJM49:JJM58"/>
    <mergeCell ref="JJN49:JJN58"/>
    <mergeCell ref="JJO49:JJO58"/>
    <mergeCell ref="JJP49:JJP58"/>
    <mergeCell ref="JJQ49:JJQ58"/>
    <mergeCell ref="JJH49:JJH58"/>
    <mergeCell ref="JJI49:JJI58"/>
    <mergeCell ref="JJJ49:JJJ58"/>
    <mergeCell ref="JJK49:JJK58"/>
    <mergeCell ref="JJL49:JJL58"/>
    <mergeCell ref="JJC49:JJC58"/>
    <mergeCell ref="JJD49:JJD58"/>
    <mergeCell ref="JJE49:JJE58"/>
    <mergeCell ref="JJF49:JJF58"/>
    <mergeCell ref="JJG49:JJG58"/>
    <mergeCell ref="JKL49:JKL58"/>
    <mergeCell ref="JKM49:JKM58"/>
    <mergeCell ref="JKN49:JKN58"/>
    <mergeCell ref="JKO49:JKO58"/>
    <mergeCell ref="JKP49:JKP58"/>
    <mergeCell ref="JKG49:JKG58"/>
    <mergeCell ref="JKH49:JKH58"/>
    <mergeCell ref="JKI49:JKI58"/>
    <mergeCell ref="JKJ49:JKJ58"/>
    <mergeCell ref="JKK49:JKK58"/>
    <mergeCell ref="JKB49:JKB58"/>
    <mergeCell ref="JKC49:JKC58"/>
    <mergeCell ref="JKD49:JKD58"/>
    <mergeCell ref="JKE49:JKE58"/>
    <mergeCell ref="JKF49:JKF58"/>
    <mergeCell ref="JJW49:JJW58"/>
    <mergeCell ref="JJX49:JJX58"/>
    <mergeCell ref="JJY49:JJY58"/>
    <mergeCell ref="JJZ49:JJZ58"/>
    <mergeCell ref="JKA49:JKA58"/>
    <mergeCell ref="JLF49:JLF58"/>
    <mergeCell ref="JLG49:JLG58"/>
    <mergeCell ref="JLH49:JLH58"/>
    <mergeCell ref="JLI49:JLI58"/>
    <mergeCell ref="JLJ49:JLJ58"/>
    <mergeCell ref="JLA49:JLA58"/>
    <mergeCell ref="JLB49:JLB58"/>
    <mergeCell ref="JLC49:JLC58"/>
    <mergeCell ref="JLD49:JLD58"/>
    <mergeCell ref="JLE49:JLE58"/>
    <mergeCell ref="JKV49:JKV58"/>
    <mergeCell ref="JKW49:JKW58"/>
    <mergeCell ref="JKX49:JKX58"/>
    <mergeCell ref="JKY49:JKY58"/>
    <mergeCell ref="JKZ49:JKZ58"/>
    <mergeCell ref="JKQ49:JKQ58"/>
    <mergeCell ref="JKR49:JKR58"/>
    <mergeCell ref="JKS49:JKS58"/>
    <mergeCell ref="JKT49:JKT58"/>
    <mergeCell ref="JKU49:JKU58"/>
    <mergeCell ref="JLZ49:JLZ58"/>
    <mergeCell ref="JMA49:JMA58"/>
    <mergeCell ref="JMB49:JMB58"/>
    <mergeCell ref="JMC49:JMC58"/>
    <mergeCell ref="JMD49:JMD58"/>
    <mergeCell ref="JLU49:JLU58"/>
    <mergeCell ref="JLV49:JLV58"/>
    <mergeCell ref="JLW49:JLW58"/>
    <mergeCell ref="JLX49:JLX58"/>
    <mergeCell ref="JLY49:JLY58"/>
    <mergeCell ref="JLP49:JLP58"/>
    <mergeCell ref="JLQ49:JLQ58"/>
    <mergeCell ref="JLR49:JLR58"/>
    <mergeCell ref="JLS49:JLS58"/>
    <mergeCell ref="JLT49:JLT58"/>
    <mergeCell ref="JLK49:JLK58"/>
    <mergeCell ref="JLL49:JLL58"/>
    <mergeCell ref="JLM49:JLM58"/>
    <mergeCell ref="JLN49:JLN58"/>
    <mergeCell ref="JLO49:JLO58"/>
    <mergeCell ref="JMT49:JMT58"/>
    <mergeCell ref="JMU49:JMU58"/>
    <mergeCell ref="JMV49:JMV58"/>
    <mergeCell ref="JMW49:JMW58"/>
    <mergeCell ref="JMX49:JMX58"/>
    <mergeCell ref="JMO49:JMO58"/>
    <mergeCell ref="JMP49:JMP58"/>
    <mergeCell ref="JMQ49:JMQ58"/>
    <mergeCell ref="JMR49:JMR58"/>
    <mergeCell ref="JMS49:JMS58"/>
    <mergeCell ref="JMJ49:JMJ58"/>
    <mergeCell ref="JMK49:JMK58"/>
    <mergeCell ref="JML49:JML58"/>
    <mergeCell ref="JMM49:JMM58"/>
    <mergeCell ref="JMN49:JMN58"/>
    <mergeCell ref="JME49:JME58"/>
    <mergeCell ref="JMF49:JMF58"/>
    <mergeCell ref="JMG49:JMG58"/>
    <mergeCell ref="JMH49:JMH58"/>
    <mergeCell ref="JMI49:JMI58"/>
    <mergeCell ref="JNN49:JNN58"/>
    <mergeCell ref="JNO49:JNO58"/>
    <mergeCell ref="JNP49:JNP58"/>
    <mergeCell ref="JNQ49:JNQ58"/>
    <mergeCell ref="JNR49:JNR58"/>
    <mergeCell ref="JNI49:JNI58"/>
    <mergeCell ref="JNJ49:JNJ58"/>
    <mergeCell ref="JNK49:JNK58"/>
    <mergeCell ref="JNL49:JNL58"/>
    <mergeCell ref="JNM49:JNM58"/>
    <mergeCell ref="JND49:JND58"/>
    <mergeCell ref="JNE49:JNE58"/>
    <mergeCell ref="JNF49:JNF58"/>
    <mergeCell ref="JNG49:JNG58"/>
    <mergeCell ref="JNH49:JNH58"/>
    <mergeCell ref="JMY49:JMY58"/>
    <mergeCell ref="JMZ49:JMZ58"/>
    <mergeCell ref="JNA49:JNA58"/>
    <mergeCell ref="JNB49:JNB58"/>
    <mergeCell ref="JNC49:JNC58"/>
    <mergeCell ref="JOH49:JOH58"/>
    <mergeCell ref="JOI49:JOI58"/>
    <mergeCell ref="JOJ49:JOJ58"/>
    <mergeCell ref="JOK49:JOK58"/>
    <mergeCell ref="JOL49:JOL58"/>
    <mergeCell ref="JOC49:JOC58"/>
    <mergeCell ref="JOD49:JOD58"/>
    <mergeCell ref="JOE49:JOE58"/>
    <mergeCell ref="JOF49:JOF58"/>
    <mergeCell ref="JOG49:JOG58"/>
    <mergeCell ref="JNX49:JNX58"/>
    <mergeCell ref="JNY49:JNY58"/>
    <mergeCell ref="JNZ49:JNZ58"/>
    <mergeCell ref="JOA49:JOA58"/>
    <mergeCell ref="JOB49:JOB58"/>
    <mergeCell ref="JNS49:JNS58"/>
    <mergeCell ref="JNT49:JNT58"/>
    <mergeCell ref="JNU49:JNU58"/>
    <mergeCell ref="JNV49:JNV58"/>
    <mergeCell ref="JNW49:JNW58"/>
    <mergeCell ref="JPB49:JPB58"/>
    <mergeCell ref="JPC49:JPC58"/>
    <mergeCell ref="JPD49:JPD58"/>
    <mergeCell ref="JPE49:JPE58"/>
    <mergeCell ref="JPF49:JPF58"/>
    <mergeCell ref="JOW49:JOW58"/>
    <mergeCell ref="JOX49:JOX58"/>
    <mergeCell ref="JOY49:JOY58"/>
    <mergeCell ref="JOZ49:JOZ58"/>
    <mergeCell ref="JPA49:JPA58"/>
    <mergeCell ref="JOR49:JOR58"/>
    <mergeCell ref="JOS49:JOS58"/>
    <mergeCell ref="JOT49:JOT58"/>
    <mergeCell ref="JOU49:JOU58"/>
    <mergeCell ref="JOV49:JOV58"/>
    <mergeCell ref="JOM49:JOM58"/>
    <mergeCell ref="JON49:JON58"/>
    <mergeCell ref="JOO49:JOO58"/>
    <mergeCell ref="JOP49:JOP58"/>
    <mergeCell ref="JOQ49:JOQ58"/>
    <mergeCell ref="JPV49:JPV58"/>
    <mergeCell ref="JPW49:JPW58"/>
    <mergeCell ref="JPX49:JPX58"/>
    <mergeCell ref="JPY49:JPY58"/>
    <mergeCell ref="JPZ49:JPZ58"/>
    <mergeCell ref="JPQ49:JPQ58"/>
    <mergeCell ref="JPR49:JPR58"/>
    <mergeCell ref="JPS49:JPS58"/>
    <mergeCell ref="JPT49:JPT58"/>
    <mergeCell ref="JPU49:JPU58"/>
    <mergeCell ref="JPL49:JPL58"/>
    <mergeCell ref="JPM49:JPM58"/>
    <mergeCell ref="JPN49:JPN58"/>
    <mergeCell ref="JPO49:JPO58"/>
    <mergeCell ref="JPP49:JPP58"/>
    <mergeCell ref="JPG49:JPG58"/>
    <mergeCell ref="JPH49:JPH58"/>
    <mergeCell ref="JPI49:JPI58"/>
    <mergeCell ref="JPJ49:JPJ58"/>
    <mergeCell ref="JPK49:JPK58"/>
    <mergeCell ref="JQP49:JQP58"/>
    <mergeCell ref="JQQ49:JQQ58"/>
    <mergeCell ref="JQR49:JQR58"/>
    <mergeCell ref="JQS49:JQS58"/>
    <mergeCell ref="JQT49:JQT58"/>
    <mergeCell ref="JQK49:JQK58"/>
    <mergeCell ref="JQL49:JQL58"/>
    <mergeCell ref="JQM49:JQM58"/>
    <mergeCell ref="JQN49:JQN58"/>
    <mergeCell ref="JQO49:JQO58"/>
    <mergeCell ref="JQF49:JQF58"/>
    <mergeCell ref="JQG49:JQG58"/>
    <mergeCell ref="JQH49:JQH58"/>
    <mergeCell ref="JQI49:JQI58"/>
    <mergeCell ref="JQJ49:JQJ58"/>
    <mergeCell ref="JQA49:JQA58"/>
    <mergeCell ref="JQB49:JQB58"/>
    <mergeCell ref="JQC49:JQC58"/>
    <mergeCell ref="JQD49:JQD58"/>
    <mergeCell ref="JQE49:JQE58"/>
    <mergeCell ref="JRJ49:JRJ58"/>
    <mergeCell ref="JRK49:JRK58"/>
    <mergeCell ref="JRL49:JRL58"/>
    <mergeCell ref="JRM49:JRM58"/>
    <mergeCell ref="JRN49:JRN58"/>
    <mergeCell ref="JRE49:JRE58"/>
    <mergeCell ref="JRF49:JRF58"/>
    <mergeCell ref="JRG49:JRG58"/>
    <mergeCell ref="JRH49:JRH58"/>
    <mergeCell ref="JRI49:JRI58"/>
    <mergeCell ref="JQZ49:JQZ58"/>
    <mergeCell ref="JRA49:JRA58"/>
    <mergeCell ref="JRB49:JRB58"/>
    <mergeCell ref="JRC49:JRC58"/>
    <mergeCell ref="JRD49:JRD58"/>
    <mergeCell ref="JQU49:JQU58"/>
    <mergeCell ref="JQV49:JQV58"/>
    <mergeCell ref="JQW49:JQW58"/>
    <mergeCell ref="JQX49:JQX58"/>
    <mergeCell ref="JQY49:JQY58"/>
    <mergeCell ref="JSD49:JSD58"/>
    <mergeCell ref="JSE49:JSE58"/>
    <mergeCell ref="JSF49:JSF58"/>
    <mergeCell ref="JSG49:JSG58"/>
    <mergeCell ref="JSH49:JSH58"/>
    <mergeCell ref="JRY49:JRY58"/>
    <mergeCell ref="JRZ49:JRZ58"/>
    <mergeCell ref="JSA49:JSA58"/>
    <mergeCell ref="JSB49:JSB58"/>
    <mergeCell ref="JSC49:JSC58"/>
    <mergeCell ref="JRT49:JRT58"/>
    <mergeCell ref="JRU49:JRU58"/>
    <mergeCell ref="JRV49:JRV58"/>
    <mergeCell ref="JRW49:JRW58"/>
    <mergeCell ref="JRX49:JRX58"/>
    <mergeCell ref="JRO49:JRO58"/>
    <mergeCell ref="JRP49:JRP58"/>
    <mergeCell ref="JRQ49:JRQ58"/>
    <mergeCell ref="JRR49:JRR58"/>
    <mergeCell ref="JRS49:JRS58"/>
    <mergeCell ref="JSX49:JSX58"/>
    <mergeCell ref="JSY49:JSY58"/>
    <mergeCell ref="JSZ49:JSZ58"/>
    <mergeCell ref="JTA49:JTA58"/>
    <mergeCell ref="JTB49:JTB58"/>
    <mergeCell ref="JSS49:JSS58"/>
    <mergeCell ref="JST49:JST58"/>
    <mergeCell ref="JSU49:JSU58"/>
    <mergeCell ref="JSV49:JSV58"/>
    <mergeCell ref="JSW49:JSW58"/>
    <mergeCell ref="JSN49:JSN58"/>
    <mergeCell ref="JSO49:JSO58"/>
    <mergeCell ref="JSP49:JSP58"/>
    <mergeCell ref="JSQ49:JSQ58"/>
    <mergeCell ref="JSR49:JSR58"/>
    <mergeCell ref="JSI49:JSI58"/>
    <mergeCell ref="JSJ49:JSJ58"/>
    <mergeCell ref="JSK49:JSK58"/>
    <mergeCell ref="JSL49:JSL58"/>
    <mergeCell ref="JSM49:JSM58"/>
    <mergeCell ref="JTR49:JTR58"/>
    <mergeCell ref="JTS49:JTS58"/>
    <mergeCell ref="JTT49:JTT58"/>
    <mergeCell ref="JTU49:JTU58"/>
    <mergeCell ref="JTV49:JTV58"/>
    <mergeCell ref="JTM49:JTM58"/>
    <mergeCell ref="JTN49:JTN58"/>
    <mergeCell ref="JTO49:JTO58"/>
    <mergeCell ref="JTP49:JTP58"/>
    <mergeCell ref="JTQ49:JTQ58"/>
    <mergeCell ref="JTH49:JTH58"/>
    <mergeCell ref="JTI49:JTI58"/>
    <mergeCell ref="JTJ49:JTJ58"/>
    <mergeCell ref="JTK49:JTK58"/>
    <mergeCell ref="JTL49:JTL58"/>
    <mergeCell ref="JTC49:JTC58"/>
    <mergeCell ref="JTD49:JTD58"/>
    <mergeCell ref="JTE49:JTE58"/>
    <mergeCell ref="JTF49:JTF58"/>
    <mergeCell ref="JTG49:JTG58"/>
    <mergeCell ref="JUL49:JUL58"/>
    <mergeCell ref="JUM49:JUM58"/>
    <mergeCell ref="JUN49:JUN58"/>
    <mergeCell ref="JUO49:JUO58"/>
    <mergeCell ref="JUP49:JUP58"/>
    <mergeCell ref="JUG49:JUG58"/>
    <mergeCell ref="JUH49:JUH58"/>
    <mergeCell ref="JUI49:JUI58"/>
    <mergeCell ref="JUJ49:JUJ58"/>
    <mergeCell ref="JUK49:JUK58"/>
    <mergeCell ref="JUB49:JUB58"/>
    <mergeCell ref="JUC49:JUC58"/>
    <mergeCell ref="JUD49:JUD58"/>
    <mergeCell ref="JUE49:JUE58"/>
    <mergeCell ref="JUF49:JUF58"/>
    <mergeCell ref="JTW49:JTW58"/>
    <mergeCell ref="JTX49:JTX58"/>
    <mergeCell ref="JTY49:JTY58"/>
    <mergeCell ref="JTZ49:JTZ58"/>
    <mergeCell ref="JUA49:JUA58"/>
    <mergeCell ref="JVF49:JVF58"/>
    <mergeCell ref="JVG49:JVG58"/>
    <mergeCell ref="JVH49:JVH58"/>
    <mergeCell ref="JVI49:JVI58"/>
    <mergeCell ref="JVJ49:JVJ58"/>
    <mergeCell ref="JVA49:JVA58"/>
    <mergeCell ref="JVB49:JVB58"/>
    <mergeCell ref="JVC49:JVC58"/>
    <mergeCell ref="JVD49:JVD58"/>
    <mergeCell ref="JVE49:JVE58"/>
    <mergeCell ref="JUV49:JUV58"/>
    <mergeCell ref="JUW49:JUW58"/>
    <mergeCell ref="JUX49:JUX58"/>
    <mergeCell ref="JUY49:JUY58"/>
    <mergeCell ref="JUZ49:JUZ58"/>
    <mergeCell ref="JUQ49:JUQ58"/>
    <mergeCell ref="JUR49:JUR58"/>
    <mergeCell ref="JUS49:JUS58"/>
    <mergeCell ref="JUT49:JUT58"/>
    <mergeCell ref="JUU49:JUU58"/>
    <mergeCell ref="JVZ49:JVZ58"/>
    <mergeCell ref="JWA49:JWA58"/>
    <mergeCell ref="JWB49:JWB58"/>
    <mergeCell ref="JWC49:JWC58"/>
    <mergeCell ref="JWD49:JWD58"/>
    <mergeCell ref="JVU49:JVU58"/>
    <mergeCell ref="JVV49:JVV58"/>
    <mergeCell ref="JVW49:JVW58"/>
    <mergeCell ref="JVX49:JVX58"/>
    <mergeCell ref="JVY49:JVY58"/>
    <mergeCell ref="JVP49:JVP58"/>
    <mergeCell ref="JVQ49:JVQ58"/>
    <mergeCell ref="JVR49:JVR58"/>
    <mergeCell ref="JVS49:JVS58"/>
    <mergeCell ref="JVT49:JVT58"/>
    <mergeCell ref="JVK49:JVK58"/>
    <mergeCell ref="JVL49:JVL58"/>
    <mergeCell ref="JVM49:JVM58"/>
    <mergeCell ref="JVN49:JVN58"/>
    <mergeCell ref="JVO49:JVO58"/>
    <mergeCell ref="JWT49:JWT58"/>
    <mergeCell ref="JWU49:JWU58"/>
    <mergeCell ref="JWV49:JWV58"/>
    <mergeCell ref="JWW49:JWW58"/>
    <mergeCell ref="JWX49:JWX58"/>
    <mergeCell ref="JWO49:JWO58"/>
    <mergeCell ref="JWP49:JWP58"/>
    <mergeCell ref="JWQ49:JWQ58"/>
    <mergeCell ref="JWR49:JWR58"/>
    <mergeCell ref="JWS49:JWS58"/>
    <mergeCell ref="JWJ49:JWJ58"/>
    <mergeCell ref="JWK49:JWK58"/>
    <mergeCell ref="JWL49:JWL58"/>
    <mergeCell ref="JWM49:JWM58"/>
    <mergeCell ref="JWN49:JWN58"/>
    <mergeCell ref="JWE49:JWE58"/>
    <mergeCell ref="JWF49:JWF58"/>
    <mergeCell ref="JWG49:JWG58"/>
    <mergeCell ref="JWH49:JWH58"/>
    <mergeCell ref="JWI49:JWI58"/>
    <mergeCell ref="JXN49:JXN58"/>
    <mergeCell ref="JXO49:JXO58"/>
    <mergeCell ref="JXP49:JXP58"/>
    <mergeCell ref="JXQ49:JXQ58"/>
    <mergeCell ref="JXR49:JXR58"/>
    <mergeCell ref="JXI49:JXI58"/>
    <mergeCell ref="JXJ49:JXJ58"/>
    <mergeCell ref="JXK49:JXK58"/>
    <mergeCell ref="JXL49:JXL58"/>
    <mergeCell ref="JXM49:JXM58"/>
    <mergeCell ref="JXD49:JXD58"/>
    <mergeCell ref="JXE49:JXE58"/>
    <mergeCell ref="JXF49:JXF58"/>
    <mergeCell ref="JXG49:JXG58"/>
    <mergeCell ref="JXH49:JXH58"/>
    <mergeCell ref="JWY49:JWY58"/>
    <mergeCell ref="JWZ49:JWZ58"/>
    <mergeCell ref="JXA49:JXA58"/>
    <mergeCell ref="JXB49:JXB58"/>
    <mergeCell ref="JXC49:JXC58"/>
    <mergeCell ref="JYH49:JYH58"/>
    <mergeCell ref="JYI49:JYI58"/>
    <mergeCell ref="JYJ49:JYJ58"/>
    <mergeCell ref="JYK49:JYK58"/>
    <mergeCell ref="JYL49:JYL58"/>
    <mergeCell ref="JYC49:JYC58"/>
    <mergeCell ref="JYD49:JYD58"/>
    <mergeCell ref="JYE49:JYE58"/>
    <mergeCell ref="JYF49:JYF58"/>
    <mergeCell ref="JYG49:JYG58"/>
    <mergeCell ref="JXX49:JXX58"/>
    <mergeCell ref="JXY49:JXY58"/>
    <mergeCell ref="JXZ49:JXZ58"/>
    <mergeCell ref="JYA49:JYA58"/>
    <mergeCell ref="JYB49:JYB58"/>
    <mergeCell ref="JXS49:JXS58"/>
    <mergeCell ref="JXT49:JXT58"/>
    <mergeCell ref="JXU49:JXU58"/>
    <mergeCell ref="JXV49:JXV58"/>
    <mergeCell ref="JXW49:JXW58"/>
    <mergeCell ref="JZB49:JZB58"/>
    <mergeCell ref="JZC49:JZC58"/>
    <mergeCell ref="JZD49:JZD58"/>
    <mergeCell ref="JZE49:JZE58"/>
    <mergeCell ref="JZF49:JZF58"/>
    <mergeCell ref="JYW49:JYW58"/>
    <mergeCell ref="JYX49:JYX58"/>
    <mergeCell ref="JYY49:JYY58"/>
    <mergeCell ref="JYZ49:JYZ58"/>
    <mergeCell ref="JZA49:JZA58"/>
    <mergeCell ref="JYR49:JYR58"/>
    <mergeCell ref="JYS49:JYS58"/>
    <mergeCell ref="JYT49:JYT58"/>
    <mergeCell ref="JYU49:JYU58"/>
    <mergeCell ref="JYV49:JYV58"/>
    <mergeCell ref="JYM49:JYM58"/>
    <mergeCell ref="JYN49:JYN58"/>
    <mergeCell ref="JYO49:JYO58"/>
    <mergeCell ref="JYP49:JYP58"/>
    <mergeCell ref="JYQ49:JYQ58"/>
    <mergeCell ref="JZV49:JZV58"/>
    <mergeCell ref="JZW49:JZW58"/>
    <mergeCell ref="JZX49:JZX58"/>
    <mergeCell ref="JZY49:JZY58"/>
    <mergeCell ref="JZZ49:JZZ58"/>
    <mergeCell ref="JZQ49:JZQ58"/>
    <mergeCell ref="JZR49:JZR58"/>
    <mergeCell ref="JZS49:JZS58"/>
    <mergeCell ref="JZT49:JZT58"/>
    <mergeCell ref="JZU49:JZU58"/>
    <mergeCell ref="JZL49:JZL58"/>
    <mergeCell ref="JZM49:JZM58"/>
    <mergeCell ref="JZN49:JZN58"/>
    <mergeCell ref="JZO49:JZO58"/>
    <mergeCell ref="JZP49:JZP58"/>
    <mergeCell ref="JZG49:JZG58"/>
    <mergeCell ref="JZH49:JZH58"/>
    <mergeCell ref="JZI49:JZI58"/>
    <mergeCell ref="JZJ49:JZJ58"/>
    <mergeCell ref="JZK49:JZK58"/>
    <mergeCell ref="KAP49:KAP58"/>
    <mergeCell ref="KAQ49:KAQ58"/>
    <mergeCell ref="KAR49:KAR58"/>
    <mergeCell ref="KAS49:KAS58"/>
    <mergeCell ref="KAT49:KAT58"/>
    <mergeCell ref="KAK49:KAK58"/>
    <mergeCell ref="KAL49:KAL58"/>
    <mergeCell ref="KAM49:KAM58"/>
    <mergeCell ref="KAN49:KAN58"/>
    <mergeCell ref="KAO49:KAO58"/>
    <mergeCell ref="KAF49:KAF58"/>
    <mergeCell ref="KAG49:KAG58"/>
    <mergeCell ref="KAH49:KAH58"/>
    <mergeCell ref="KAI49:KAI58"/>
    <mergeCell ref="KAJ49:KAJ58"/>
    <mergeCell ref="KAA49:KAA58"/>
    <mergeCell ref="KAB49:KAB58"/>
    <mergeCell ref="KAC49:KAC58"/>
    <mergeCell ref="KAD49:KAD58"/>
    <mergeCell ref="KAE49:KAE58"/>
    <mergeCell ref="KBJ49:KBJ58"/>
    <mergeCell ref="KBK49:KBK58"/>
    <mergeCell ref="KBL49:KBL58"/>
    <mergeCell ref="KBM49:KBM58"/>
    <mergeCell ref="KBN49:KBN58"/>
    <mergeCell ref="KBE49:KBE58"/>
    <mergeCell ref="KBF49:KBF58"/>
    <mergeCell ref="KBG49:KBG58"/>
    <mergeCell ref="KBH49:KBH58"/>
    <mergeCell ref="KBI49:KBI58"/>
    <mergeCell ref="KAZ49:KAZ58"/>
    <mergeCell ref="KBA49:KBA58"/>
    <mergeCell ref="KBB49:KBB58"/>
    <mergeCell ref="KBC49:KBC58"/>
    <mergeCell ref="KBD49:KBD58"/>
    <mergeCell ref="KAU49:KAU58"/>
    <mergeCell ref="KAV49:KAV58"/>
    <mergeCell ref="KAW49:KAW58"/>
    <mergeCell ref="KAX49:KAX58"/>
    <mergeCell ref="KAY49:KAY58"/>
    <mergeCell ref="KCD49:KCD58"/>
    <mergeCell ref="KCE49:KCE58"/>
    <mergeCell ref="KCF49:KCF58"/>
    <mergeCell ref="KCG49:KCG58"/>
    <mergeCell ref="KCH49:KCH58"/>
    <mergeCell ref="KBY49:KBY58"/>
    <mergeCell ref="KBZ49:KBZ58"/>
    <mergeCell ref="KCA49:KCA58"/>
    <mergeCell ref="KCB49:KCB58"/>
    <mergeCell ref="KCC49:KCC58"/>
    <mergeCell ref="KBT49:KBT58"/>
    <mergeCell ref="KBU49:KBU58"/>
    <mergeCell ref="KBV49:KBV58"/>
    <mergeCell ref="KBW49:KBW58"/>
    <mergeCell ref="KBX49:KBX58"/>
    <mergeCell ref="KBO49:KBO58"/>
    <mergeCell ref="KBP49:KBP58"/>
    <mergeCell ref="KBQ49:KBQ58"/>
    <mergeCell ref="KBR49:KBR58"/>
    <mergeCell ref="KBS49:KBS58"/>
    <mergeCell ref="KCX49:KCX58"/>
    <mergeCell ref="KCY49:KCY58"/>
    <mergeCell ref="KCZ49:KCZ58"/>
    <mergeCell ref="KDA49:KDA58"/>
    <mergeCell ref="KDB49:KDB58"/>
    <mergeCell ref="KCS49:KCS58"/>
    <mergeCell ref="KCT49:KCT58"/>
    <mergeCell ref="KCU49:KCU58"/>
    <mergeCell ref="KCV49:KCV58"/>
    <mergeCell ref="KCW49:KCW58"/>
    <mergeCell ref="KCN49:KCN58"/>
    <mergeCell ref="KCO49:KCO58"/>
    <mergeCell ref="KCP49:KCP58"/>
    <mergeCell ref="KCQ49:KCQ58"/>
    <mergeCell ref="KCR49:KCR58"/>
    <mergeCell ref="KCI49:KCI58"/>
    <mergeCell ref="KCJ49:KCJ58"/>
    <mergeCell ref="KCK49:KCK58"/>
    <mergeCell ref="KCL49:KCL58"/>
    <mergeCell ref="KCM49:KCM58"/>
    <mergeCell ref="KDR49:KDR58"/>
    <mergeCell ref="KDS49:KDS58"/>
    <mergeCell ref="KDT49:KDT58"/>
    <mergeCell ref="KDU49:KDU58"/>
    <mergeCell ref="KDV49:KDV58"/>
    <mergeCell ref="KDM49:KDM58"/>
    <mergeCell ref="KDN49:KDN58"/>
    <mergeCell ref="KDO49:KDO58"/>
    <mergeCell ref="KDP49:KDP58"/>
    <mergeCell ref="KDQ49:KDQ58"/>
    <mergeCell ref="KDH49:KDH58"/>
    <mergeCell ref="KDI49:KDI58"/>
    <mergeCell ref="KDJ49:KDJ58"/>
    <mergeCell ref="KDK49:KDK58"/>
    <mergeCell ref="KDL49:KDL58"/>
    <mergeCell ref="KDC49:KDC58"/>
    <mergeCell ref="KDD49:KDD58"/>
    <mergeCell ref="KDE49:KDE58"/>
    <mergeCell ref="KDF49:KDF58"/>
    <mergeCell ref="KDG49:KDG58"/>
    <mergeCell ref="KEL49:KEL58"/>
    <mergeCell ref="KEM49:KEM58"/>
    <mergeCell ref="KEN49:KEN58"/>
    <mergeCell ref="KEO49:KEO58"/>
    <mergeCell ref="KEP49:KEP58"/>
    <mergeCell ref="KEG49:KEG58"/>
    <mergeCell ref="KEH49:KEH58"/>
    <mergeCell ref="KEI49:KEI58"/>
    <mergeCell ref="KEJ49:KEJ58"/>
    <mergeCell ref="KEK49:KEK58"/>
    <mergeCell ref="KEB49:KEB58"/>
    <mergeCell ref="KEC49:KEC58"/>
    <mergeCell ref="KED49:KED58"/>
    <mergeCell ref="KEE49:KEE58"/>
    <mergeCell ref="KEF49:KEF58"/>
    <mergeCell ref="KDW49:KDW58"/>
    <mergeCell ref="KDX49:KDX58"/>
    <mergeCell ref="KDY49:KDY58"/>
    <mergeCell ref="KDZ49:KDZ58"/>
    <mergeCell ref="KEA49:KEA58"/>
    <mergeCell ref="KFF49:KFF58"/>
    <mergeCell ref="KFG49:KFG58"/>
    <mergeCell ref="KFH49:KFH58"/>
    <mergeCell ref="KFI49:KFI58"/>
    <mergeCell ref="KFJ49:KFJ58"/>
    <mergeCell ref="KFA49:KFA58"/>
    <mergeCell ref="KFB49:KFB58"/>
    <mergeCell ref="KFC49:KFC58"/>
    <mergeCell ref="KFD49:KFD58"/>
    <mergeCell ref="KFE49:KFE58"/>
    <mergeCell ref="KEV49:KEV58"/>
    <mergeCell ref="KEW49:KEW58"/>
    <mergeCell ref="KEX49:KEX58"/>
    <mergeCell ref="KEY49:KEY58"/>
    <mergeCell ref="KEZ49:KEZ58"/>
    <mergeCell ref="KEQ49:KEQ58"/>
    <mergeCell ref="KER49:KER58"/>
    <mergeCell ref="KES49:KES58"/>
    <mergeCell ref="KET49:KET58"/>
    <mergeCell ref="KEU49:KEU58"/>
    <mergeCell ref="KFZ49:KFZ58"/>
    <mergeCell ref="KGA49:KGA58"/>
    <mergeCell ref="KGB49:KGB58"/>
    <mergeCell ref="KGC49:KGC58"/>
    <mergeCell ref="KGD49:KGD58"/>
    <mergeCell ref="KFU49:KFU58"/>
    <mergeCell ref="KFV49:KFV58"/>
    <mergeCell ref="KFW49:KFW58"/>
    <mergeCell ref="KFX49:KFX58"/>
    <mergeCell ref="KFY49:KFY58"/>
    <mergeCell ref="KFP49:KFP58"/>
    <mergeCell ref="KFQ49:KFQ58"/>
    <mergeCell ref="KFR49:KFR58"/>
    <mergeCell ref="KFS49:KFS58"/>
    <mergeCell ref="KFT49:KFT58"/>
    <mergeCell ref="KFK49:KFK58"/>
    <mergeCell ref="KFL49:KFL58"/>
    <mergeCell ref="KFM49:KFM58"/>
    <mergeCell ref="KFN49:KFN58"/>
    <mergeCell ref="KFO49:KFO58"/>
    <mergeCell ref="KGT49:KGT58"/>
    <mergeCell ref="KGU49:KGU58"/>
    <mergeCell ref="KGV49:KGV58"/>
    <mergeCell ref="KGW49:KGW58"/>
    <mergeCell ref="KGX49:KGX58"/>
    <mergeCell ref="KGO49:KGO58"/>
    <mergeCell ref="KGP49:KGP58"/>
    <mergeCell ref="KGQ49:KGQ58"/>
    <mergeCell ref="KGR49:KGR58"/>
    <mergeCell ref="KGS49:KGS58"/>
    <mergeCell ref="KGJ49:KGJ58"/>
    <mergeCell ref="KGK49:KGK58"/>
    <mergeCell ref="KGL49:KGL58"/>
    <mergeCell ref="KGM49:KGM58"/>
    <mergeCell ref="KGN49:KGN58"/>
    <mergeCell ref="KGE49:KGE58"/>
    <mergeCell ref="KGF49:KGF58"/>
    <mergeCell ref="KGG49:KGG58"/>
    <mergeCell ref="KGH49:KGH58"/>
    <mergeCell ref="KGI49:KGI58"/>
    <mergeCell ref="KHN49:KHN58"/>
    <mergeCell ref="KHO49:KHO58"/>
    <mergeCell ref="KHP49:KHP58"/>
    <mergeCell ref="KHQ49:KHQ58"/>
    <mergeCell ref="KHR49:KHR58"/>
    <mergeCell ref="KHI49:KHI58"/>
    <mergeCell ref="KHJ49:KHJ58"/>
    <mergeCell ref="KHK49:KHK58"/>
    <mergeCell ref="KHL49:KHL58"/>
    <mergeCell ref="KHM49:KHM58"/>
    <mergeCell ref="KHD49:KHD58"/>
    <mergeCell ref="KHE49:KHE58"/>
    <mergeCell ref="KHF49:KHF58"/>
    <mergeCell ref="KHG49:KHG58"/>
    <mergeCell ref="KHH49:KHH58"/>
    <mergeCell ref="KGY49:KGY58"/>
    <mergeCell ref="KGZ49:KGZ58"/>
    <mergeCell ref="KHA49:KHA58"/>
    <mergeCell ref="KHB49:KHB58"/>
    <mergeCell ref="KHC49:KHC58"/>
    <mergeCell ref="KIH49:KIH58"/>
    <mergeCell ref="KII49:KII58"/>
    <mergeCell ref="KIJ49:KIJ58"/>
    <mergeCell ref="KIK49:KIK58"/>
    <mergeCell ref="KIL49:KIL58"/>
    <mergeCell ref="KIC49:KIC58"/>
    <mergeCell ref="KID49:KID58"/>
    <mergeCell ref="KIE49:KIE58"/>
    <mergeCell ref="KIF49:KIF58"/>
    <mergeCell ref="KIG49:KIG58"/>
    <mergeCell ref="KHX49:KHX58"/>
    <mergeCell ref="KHY49:KHY58"/>
    <mergeCell ref="KHZ49:KHZ58"/>
    <mergeCell ref="KIA49:KIA58"/>
    <mergeCell ref="KIB49:KIB58"/>
    <mergeCell ref="KHS49:KHS58"/>
    <mergeCell ref="KHT49:KHT58"/>
    <mergeCell ref="KHU49:KHU58"/>
    <mergeCell ref="KHV49:KHV58"/>
    <mergeCell ref="KHW49:KHW58"/>
    <mergeCell ref="KJB49:KJB58"/>
    <mergeCell ref="KJC49:KJC58"/>
    <mergeCell ref="KJD49:KJD58"/>
    <mergeCell ref="KJE49:KJE58"/>
    <mergeCell ref="KJF49:KJF58"/>
    <mergeCell ref="KIW49:KIW58"/>
    <mergeCell ref="KIX49:KIX58"/>
    <mergeCell ref="KIY49:KIY58"/>
    <mergeCell ref="KIZ49:KIZ58"/>
    <mergeCell ref="KJA49:KJA58"/>
    <mergeCell ref="KIR49:KIR58"/>
    <mergeCell ref="KIS49:KIS58"/>
    <mergeCell ref="KIT49:KIT58"/>
    <mergeCell ref="KIU49:KIU58"/>
    <mergeCell ref="KIV49:KIV58"/>
    <mergeCell ref="KIM49:KIM58"/>
    <mergeCell ref="KIN49:KIN58"/>
    <mergeCell ref="KIO49:KIO58"/>
    <mergeCell ref="KIP49:KIP58"/>
    <mergeCell ref="KIQ49:KIQ58"/>
    <mergeCell ref="KJV49:KJV58"/>
    <mergeCell ref="KJW49:KJW58"/>
    <mergeCell ref="KJX49:KJX58"/>
    <mergeCell ref="KJY49:KJY58"/>
    <mergeCell ref="KJZ49:KJZ58"/>
    <mergeCell ref="KJQ49:KJQ58"/>
    <mergeCell ref="KJR49:KJR58"/>
    <mergeCell ref="KJS49:KJS58"/>
    <mergeCell ref="KJT49:KJT58"/>
    <mergeCell ref="KJU49:KJU58"/>
    <mergeCell ref="KJL49:KJL58"/>
    <mergeCell ref="KJM49:KJM58"/>
    <mergeCell ref="KJN49:KJN58"/>
    <mergeCell ref="KJO49:KJO58"/>
    <mergeCell ref="KJP49:KJP58"/>
    <mergeCell ref="KJG49:KJG58"/>
    <mergeCell ref="KJH49:KJH58"/>
    <mergeCell ref="KJI49:KJI58"/>
    <mergeCell ref="KJJ49:KJJ58"/>
    <mergeCell ref="KJK49:KJK58"/>
    <mergeCell ref="KKP49:KKP58"/>
    <mergeCell ref="KKQ49:KKQ58"/>
    <mergeCell ref="KKR49:KKR58"/>
    <mergeCell ref="KKS49:KKS58"/>
    <mergeCell ref="KKT49:KKT58"/>
    <mergeCell ref="KKK49:KKK58"/>
    <mergeCell ref="KKL49:KKL58"/>
    <mergeCell ref="KKM49:KKM58"/>
    <mergeCell ref="KKN49:KKN58"/>
    <mergeCell ref="KKO49:KKO58"/>
    <mergeCell ref="KKF49:KKF58"/>
    <mergeCell ref="KKG49:KKG58"/>
    <mergeCell ref="KKH49:KKH58"/>
    <mergeCell ref="KKI49:KKI58"/>
    <mergeCell ref="KKJ49:KKJ58"/>
    <mergeCell ref="KKA49:KKA58"/>
    <mergeCell ref="KKB49:KKB58"/>
    <mergeCell ref="KKC49:KKC58"/>
    <mergeCell ref="KKD49:KKD58"/>
    <mergeCell ref="KKE49:KKE58"/>
    <mergeCell ref="KLJ49:KLJ58"/>
    <mergeCell ref="KLK49:KLK58"/>
    <mergeCell ref="KLL49:KLL58"/>
    <mergeCell ref="KLM49:KLM58"/>
    <mergeCell ref="KLN49:KLN58"/>
    <mergeCell ref="KLE49:KLE58"/>
    <mergeCell ref="KLF49:KLF58"/>
    <mergeCell ref="KLG49:KLG58"/>
    <mergeCell ref="KLH49:KLH58"/>
    <mergeCell ref="KLI49:KLI58"/>
    <mergeCell ref="KKZ49:KKZ58"/>
    <mergeCell ref="KLA49:KLA58"/>
    <mergeCell ref="KLB49:KLB58"/>
    <mergeCell ref="KLC49:KLC58"/>
    <mergeCell ref="KLD49:KLD58"/>
    <mergeCell ref="KKU49:KKU58"/>
    <mergeCell ref="KKV49:KKV58"/>
    <mergeCell ref="KKW49:KKW58"/>
    <mergeCell ref="KKX49:KKX58"/>
    <mergeCell ref="KKY49:KKY58"/>
    <mergeCell ref="KMD49:KMD58"/>
    <mergeCell ref="KME49:KME58"/>
    <mergeCell ref="KMF49:KMF58"/>
    <mergeCell ref="KMG49:KMG58"/>
    <mergeCell ref="KMH49:KMH58"/>
    <mergeCell ref="KLY49:KLY58"/>
    <mergeCell ref="KLZ49:KLZ58"/>
    <mergeCell ref="KMA49:KMA58"/>
    <mergeCell ref="KMB49:KMB58"/>
    <mergeCell ref="KMC49:KMC58"/>
    <mergeCell ref="KLT49:KLT58"/>
    <mergeCell ref="KLU49:KLU58"/>
    <mergeCell ref="KLV49:KLV58"/>
    <mergeCell ref="KLW49:KLW58"/>
    <mergeCell ref="KLX49:KLX58"/>
    <mergeCell ref="KLO49:KLO58"/>
    <mergeCell ref="KLP49:KLP58"/>
    <mergeCell ref="KLQ49:KLQ58"/>
    <mergeCell ref="KLR49:KLR58"/>
    <mergeCell ref="KLS49:KLS58"/>
    <mergeCell ref="KMX49:KMX58"/>
    <mergeCell ref="KMY49:KMY58"/>
    <mergeCell ref="KMZ49:KMZ58"/>
    <mergeCell ref="KNA49:KNA58"/>
    <mergeCell ref="KNB49:KNB58"/>
    <mergeCell ref="KMS49:KMS58"/>
    <mergeCell ref="KMT49:KMT58"/>
    <mergeCell ref="KMU49:KMU58"/>
    <mergeCell ref="KMV49:KMV58"/>
    <mergeCell ref="KMW49:KMW58"/>
    <mergeCell ref="KMN49:KMN58"/>
    <mergeCell ref="KMO49:KMO58"/>
    <mergeCell ref="KMP49:KMP58"/>
    <mergeCell ref="KMQ49:KMQ58"/>
    <mergeCell ref="KMR49:KMR58"/>
    <mergeCell ref="KMI49:KMI58"/>
    <mergeCell ref="KMJ49:KMJ58"/>
    <mergeCell ref="KMK49:KMK58"/>
    <mergeCell ref="KML49:KML58"/>
    <mergeCell ref="KMM49:KMM58"/>
    <mergeCell ref="KNR49:KNR58"/>
    <mergeCell ref="KNS49:KNS58"/>
    <mergeCell ref="KNT49:KNT58"/>
    <mergeCell ref="KNU49:KNU58"/>
    <mergeCell ref="KNV49:KNV58"/>
    <mergeCell ref="KNM49:KNM58"/>
    <mergeCell ref="KNN49:KNN58"/>
    <mergeCell ref="KNO49:KNO58"/>
    <mergeCell ref="KNP49:KNP58"/>
    <mergeCell ref="KNQ49:KNQ58"/>
    <mergeCell ref="KNH49:KNH58"/>
    <mergeCell ref="KNI49:KNI58"/>
    <mergeCell ref="KNJ49:KNJ58"/>
    <mergeCell ref="KNK49:KNK58"/>
    <mergeCell ref="KNL49:KNL58"/>
    <mergeCell ref="KNC49:KNC58"/>
    <mergeCell ref="KND49:KND58"/>
    <mergeCell ref="KNE49:KNE58"/>
    <mergeCell ref="KNF49:KNF58"/>
    <mergeCell ref="KNG49:KNG58"/>
    <mergeCell ref="KOL49:KOL58"/>
    <mergeCell ref="KOM49:KOM58"/>
    <mergeCell ref="KON49:KON58"/>
    <mergeCell ref="KOO49:KOO58"/>
    <mergeCell ref="KOP49:KOP58"/>
    <mergeCell ref="KOG49:KOG58"/>
    <mergeCell ref="KOH49:KOH58"/>
    <mergeCell ref="KOI49:KOI58"/>
    <mergeCell ref="KOJ49:KOJ58"/>
    <mergeCell ref="KOK49:KOK58"/>
    <mergeCell ref="KOB49:KOB58"/>
    <mergeCell ref="KOC49:KOC58"/>
    <mergeCell ref="KOD49:KOD58"/>
    <mergeCell ref="KOE49:KOE58"/>
    <mergeCell ref="KOF49:KOF58"/>
    <mergeCell ref="KNW49:KNW58"/>
    <mergeCell ref="KNX49:KNX58"/>
    <mergeCell ref="KNY49:KNY58"/>
    <mergeCell ref="KNZ49:KNZ58"/>
    <mergeCell ref="KOA49:KOA58"/>
    <mergeCell ref="KPF49:KPF58"/>
    <mergeCell ref="KPG49:KPG58"/>
    <mergeCell ref="KPH49:KPH58"/>
    <mergeCell ref="KPI49:KPI58"/>
    <mergeCell ref="KPJ49:KPJ58"/>
    <mergeCell ref="KPA49:KPA58"/>
    <mergeCell ref="KPB49:KPB58"/>
    <mergeCell ref="KPC49:KPC58"/>
    <mergeCell ref="KPD49:KPD58"/>
    <mergeCell ref="KPE49:KPE58"/>
    <mergeCell ref="KOV49:KOV58"/>
    <mergeCell ref="KOW49:KOW58"/>
    <mergeCell ref="KOX49:KOX58"/>
    <mergeCell ref="KOY49:KOY58"/>
    <mergeCell ref="KOZ49:KOZ58"/>
    <mergeCell ref="KOQ49:KOQ58"/>
    <mergeCell ref="KOR49:KOR58"/>
    <mergeCell ref="KOS49:KOS58"/>
    <mergeCell ref="KOT49:KOT58"/>
    <mergeCell ref="KOU49:KOU58"/>
    <mergeCell ref="KPZ49:KPZ58"/>
    <mergeCell ref="KQA49:KQA58"/>
    <mergeCell ref="KQB49:KQB58"/>
    <mergeCell ref="KQC49:KQC58"/>
    <mergeCell ref="KQD49:KQD58"/>
    <mergeCell ref="KPU49:KPU58"/>
    <mergeCell ref="KPV49:KPV58"/>
    <mergeCell ref="KPW49:KPW58"/>
    <mergeCell ref="KPX49:KPX58"/>
    <mergeCell ref="KPY49:KPY58"/>
    <mergeCell ref="KPP49:KPP58"/>
    <mergeCell ref="KPQ49:KPQ58"/>
    <mergeCell ref="KPR49:KPR58"/>
    <mergeCell ref="KPS49:KPS58"/>
    <mergeCell ref="KPT49:KPT58"/>
    <mergeCell ref="KPK49:KPK58"/>
    <mergeCell ref="KPL49:KPL58"/>
    <mergeCell ref="KPM49:KPM58"/>
    <mergeCell ref="KPN49:KPN58"/>
    <mergeCell ref="KPO49:KPO58"/>
    <mergeCell ref="KQT49:KQT58"/>
    <mergeCell ref="KQU49:KQU58"/>
    <mergeCell ref="KQV49:KQV58"/>
    <mergeCell ref="KQW49:KQW58"/>
    <mergeCell ref="KQX49:KQX58"/>
    <mergeCell ref="KQO49:KQO58"/>
    <mergeCell ref="KQP49:KQP58"/>
    <mergeCell ref="KQQ49:KQQ58"/>
    <mergeCell ref="KQR49:KQR58"/>
    <mergeCell ref="KQS49:KQS58"/>
    <mergeCell ref="KQJ49:KQJ58"/>
    <mergeCell ref="KQK49:KQK58"/>
    <mergeCell ref="KQL49:KQL58"/>
    <mergeCell ref="KQM49:KQM58"/>
    <mergeCell ref="KQN49:KQN58"/>
    <mergeCell ref="KQE49:KQE58"/>
    <mergeCell ref="KQF49:KQF58"/>
    <mergeCell ref="KQG49:KQG58"/>
    <mergeCell ref="KQH49:KQH58"/>
    <mergeCell ref="KQI49:KQI58"/>
    <mergeCell ref="KRN49:KRN58"/>
    <mergeCell ref="KRO49:KRO58"/>
    <mergeCell ref="KRP49:KRP58"/>
    <mergeCell ref="KRQ49:KRQ58"/>
    <mergeCell ref="KRR49:KRR58"/>
    <mergeCell ref="KRI49:KRI58"/>
    <mergeCell ref="KRJ49:KRJ58"/>
    <mergeCell ref="KRK49:KRK58"/>
    <mergeCell ref="KRL49:KRL58"/>
    <mergeCell ref="KRM49:KRM58"/>
    <mergeCell ref="KRD49:KRD58"/>
    <mergeCell ref="KRE49:KRE58"/>
    <mergeCell ref="KRF49:KRF58"/>
    <mergeCell ref="KRG49:KRG58"/>
    <mergeCell ref="KRH49:KRH58"/>
    <mergeCell ref="KQY49:KQY58"/>
    <mergeCell ref="KQZ49:KQZ58"/>
    <mergeCell ref="KRA49:KRA58"/>
    <mergeCell ref="KRB49:KRB58"/>
    <mergeCell ref="KRC49:KRC58"/>
    <mergeCell ref="KSH49:KSH58"/>
    <mergeCell ref="KSI49:KSI58"/>
    <mergeCell ref="KSJ49:KSJ58"/>
    <mergeCell ref="KSK49:KSK58"/>
    <mergeCell ref="KSL49:KSL58"/>
    <mergeCell ref="KSC49:KSC58"/>
    <mergeCell ref="KSD49:KSD58"/>
    <mergeCell ref="KSE49:KSE58"/>
    <mergeCell ref="KSF49:KSF58"/>
    <mergeCell ref="KSG49:KSG58"/>
    <mergeCell ref="KRX49:KRX58"/>
    <mergeCell ref="KRY49:KRY58"/>
    <mergeCell ref="KRZ49:KRZ58"/>
    <mergeCell ref="KSA49:KSA58"/>
    <mergeCell ref="KSB49:KSB58"/>
    <mergeCell ref="KRS49:KRS58"/>
    <mergeCell ref="KRT49:KRT58"/>
    <mergeCell ref="KRU49:KRU58"/>
    <mergeCell ref="KRV49:KRV58"/>
    <mergeCell ref="KRW49:KRW58"/>
    <mergeCell ref="KTB49:KTB58"/>
    <mergeCell ref="KTC49:KTC58"/>
    <mergeCell ref="KTD49:KTD58"/>
    <mergeCell ref="KTE49:KTE58"/>
    <mergeCell ref="KTF49:KTF58"/>
    <mergeCell ref="KSW49:KSW58"/>
    <mergeCell ref="KSX49:KSX58"/>
    <mergeCell ref="KSY49:KSY58"/>
    <mergeCell ref="KSZ49:KSZ58"/>
    <mergeCell ref="KTA49:KTA58"/>
    <mergeCell ref="KSR49:KSR58"/>
    <mergeCell ref="KSS49:KSS58"/>
    <mergeCell ref="KST49:KST58"/>
    <mergeCell ref="KSU49:KSU58"/>
    <mergeCell ref="KSV49:KSV58"/>
    <mergeCell ref="KSM49:KSM58"/>
    <mergeCell ref="KSN49:KSN58"/>
    <mergeCell ref="KSO49:KSO58"/>
    <mergeCell ref="KSP49:KSP58"/>
    <mergeCell ref="KSQ49:KSQ58"/>
    <mergeCell ref="KTV49:KTV58"/>
    <mergeCell ref="KTW49:KTW58"/>
    <mergeCell ref="KTX49:KTX58"/>
    <mergeCell ref="KTY49:KTY58"/>
    <mergeCell ref="KTZ49:KTZ58"/>
    <mergeCell ref="KTQ49:KTQ58"/>
    <mergeCell ref="KTR49:KTR58"/>
    <mergeCell ref="KTS49:KTS58"/>
    <mergeCell ref="KTT49:KTT58"/>
    <mergeCell ref="KTU49:KTU58"/>
    <mergeCell ref="KTL49:KTL58"/>
    <mergeCell ref="KTM49:KTM58"/>
    <mergeCell ref="KTN49:KTN58"/>
    <mergeCell ref="KTO49:KTO58"/>
    <mergeCell ref="KTP49:KTP58"/>
    <mergeCell ref="KTG49:KTG58"/>
    <mergeCell ref="KTH49:KTH58"/>
    <mergeCell ref="KTI49:KTI58"/>
    <mergeCell ref="KTJ49:KTJ58"/>
    <mergeCell ref="KTK49:KTK58"/>
    <mergeCell ref="KUP49:KUP58"/>
    <mergeCell ref="KUQ49:KUQ58"/>
    <mergeCell ref="KUR49:KUR58"/>
    <mergeCell ref="KUS49:KUS58"/>
    <mergeCell ref="KUT49:KUT58"/>
    <mergeCell ref="KUK49:KUK58"/>
    <mergeCell ref="KUL49:KUL58"/>
    <mergeCell ref="KUM49:KUM58"/>
    <mergeCell ref="KUN49:KUN58"/>
    <mergeCell ref="KUO49:KUO58"/>
    <mergeCell ref="KUF49:KUF58"/>
    <mergeCell ref="KUG49:KUG58"/>
    <mergeCell ref="KUH49:KUH58"/>
    <mergeCell ref="KUI49:KUI58"/>
    <mergeCell ref="KUJ49:KUJ58"/>
    <mergeCell ref="KUA49:KUA58"/>
    <mergeCell ref="KUB49:KUB58"/>
    <mergeCell ref="KUC49:KUC58"/>
    <mergeCell ref="KUD49:KUD58"/>
    <mergeCell ref="KUE49:KUE58"/>
    <mergeCell ref="KVJ49:KVJ58"/>
    <mergeCell ref="KVK49:KVK58"/>
    <mergeCell ref="KVL49:KVL58"/>
    <mergeCell ref="KVM49:KVM58"/>
    <mergeCell ref="KVN49:KVN58"/>
    <mergeCell ref="KVE49:KVE58"/>
    <mergeCell ref="KVF49:KVF58"/>
    <mergeCell ref="KVG49:KVG58"/>
    <mergeCell ref="KVH49:KVH58"/>
    <mergeCell ref="KVI49:KVI58"/>
    <mergeCell ref="KUZ49:KUZ58"/>
    <mergeCell ref="KVA49:KVA58"/>
    <mergeCell ref="KVB49:KVB58"/>
    <mergeCell ref="KVC49:KVC58"/>
    <mergeCell ref="KVD49:KVD58"/>
    <mergeCell ref="KUU49:KUU58"/>
    <mergeCell ref="KUV49:KUV58"/>
    <mergeCell ref="KUW49:KUW58"/>
    <mergeCell ref="KUX49:KUX58"/>
    <mergeCell ref="KUY49:KUY58"/>
    <mergeCell ref="KWD49:KWD58"/>
    <mergeCell ref="KWE49:KWE58"/>
    <mergeCell ref="KWF49:KWF58"/>
    <mergeCell ref="KWG49:KWG58"/>
    <mergeCell ref="KWH49:KWH58"/>
    <mergeCell ref="KVY49:KVY58"/>
    <mergeCell ref="KVZ49:KVZ58"/>
    <mergeCell ref="KWA49:KWA58"/>
    <mergeCell ref="KWB49:KWB58"/>
    <mergeCell ref="KWC49:KWC58"/>
    <mergeCell ref="KVT49:KVT58"/>
    <mergeCell ref="KVU49:KVU58"/>
    <mergeCell ref="KVV49:KVV58"/>
    <mergeCell ref="KVW49:KVW58"/>
    <mergeCell ref="KVX49:KVX58"/>
    <mergeCell ref="KVO49:KVO58"/>
    <mergeCell ref="KVP49:KVP58"/>
    <mergeCell ref="KVQ49:KVQ58"/>
    <mergeCell ref="KVR49:KVR58"/>
    <mergeCell ref="KVS49:KVS58"/>
    <mergeCell ref="KWX49:KWX58"/>
    <mergeCell ref="KWY49:KWY58"/>
    <mergeCell ref="KWZ49:KWZ58"/>
    <mergeCell ref="KXA49:KXA58"/>
    <mergeCell ref="KXB49:KXB58"/>
    <mergeCell ref="KWS49:KWS58"/>
    <mergeCell ref="KWT49:KWT58"/>
    <mergeCell ref="KWU49:KWU58"/>
    <mergeCell ref="KWV49:KWV58"/>
    <mergeCell ref="KWW49:KWW58"/>
    <mergeCell ref="KWN49:KWN58"/>
    <mergeCell ref="KWO49:KWO58"/>
    <mergeCell ref="KWP49:KWP58"/>
    <mergeCell ref="KWQ49:KWQ58"/>
    <mergeCell ref="KWR49:KWR58"/>
    <mergeCell ref="KWI49:KWI58"/>
    <mergeCell ref="KWJ49:KWJ58"/>
    <mergeCell ref="KWK49:KWK58"/>
    <mergeCell ref="KWL49:KWL58"/>
    <mergeCell ref="KWM49:KWM58"/>
    <mergeCell ref="KXR49:KXR58"/>
    <mergeCell ref="KXS49:KXS58"/>
    <mergeCell ref="KXT49:KXT58"/>
    <mergeCell ref="KXU49:KXU58"/>
    <mergeCell ref="KXV49:KXV58"/>
    <mergeCell ref="KXM49:KXM58"/>
    <mergeCell ref="KXN49:KXN58"/>
    <mergeCell ref="KXO49:KXO58"/>
    <mergeCell ref="KXP49:KXP58"/>
    <mergeCell ref="KXQ49:KXQ58"/>
    <mergeCell ref="KXH49:KXH58"/>
    <mergeCell ref="KXI49:KXI58"/>
    <mergeCell ref="KXJ49:KXJ58"/>
    <mergeCell ref="KXK49:KXK58"/>
    <mergeCell ref="KXL49:KXL58"/>
    <mergeCell ref="KXC49:KXC58"/>
    <mergeCell ref="KXD49:KXD58"/>
    <mergeCell ref="KXE49:KXE58"/>
    <mergeCell ref="KXF49:KXF58"/>
    <mergeCell ref="KXG49:KXG58"/>
    <mergeCell ref="KYL49:KYL58"/>
    <mergeCell ref="KYM49:KYM58"/>
    <mergeCell ref="KYN49:KYN58"/>
    <mergeCell ref="KYO49:KYO58"/>
    <mergeCell ref="KYP49:KYP58"/>
    <mergeCell ref="KYG49:KYG58"/>
    <mergeCell ref="KYH49:KYH58"/>
    <mergeCell ref="KYI49:KYI58"/>
    <mergeCell ref="KYJ49:KYJ58"/>
    <mergeCell ref="KYK49:KYK58"/>
    <mergeCell ref="KYB49:KYB58"/>
    <mergeCell ref="KYC49:KYC58"/>
    <mergeCell ref="KYD49:KYD58"/>
    <mergeCell ref="KYE49:KYE58"/>
    <mergeCell ref="KYF49:KYF58"/>
    <mergeCell ref="KXW49:KXW58"/>
    <mergeCell ref="KXX49:KXX58"/>
    <mergeCell ref="KXY49:KXY58"/>
    <mergeCell ref="KXZ49:KXZ58"/>
    <mergeCell ref="KYA49:KYA58"/>
    <mergeCell ref="KZF49:KZF58"/>
    <mergeCell ref="KZG49:KZG58"/>
    <mergeCell ref="KZH49:KZH58"/>
    <mergeCell ref="KZI49:KZI58"/>
    <mergeCell ref="KZJ49:KZJ58"/>
    <mergeCell ref="KZA49:KZA58"/>
    <mergeCell ref="KZB49:KZB58"/>
    <mergeCell ref="KZC49:KZC58"/>
    <mergeCell ref="KZD49:KZD58"/>
    <mergeCell ref="KZE49:KZE58"/>
    <mergeCell ref="KYV49:KYV58"/>
    <mergeCell ref="KYW49:KYW58"/>
    <mergeCell ref="KYX49:KYX58"/>
    <mergeCell ref="KYY49:KYY58"/>
    <mergeCell ref="KYZ49:KYZ58"/>
    <mergeCell ref="KYQ49:KYQ58"/>
    <mergeCell ref="KYR49:KYR58"/>
    <mergeCell ref="KYS49:KYS58"/>
    <mergeCell ref="KYT49:KYT58"/>
    <mergeCell ref="KYU49:KYU58"/>
    <mergeCell ref="KZZ49:KZZ58"/>
    <mergeCell ref="LAA49:LAA58"/>
    <mergeCell ref="LAB49:LAB58"/>
    <mergeCell ref="LAC49:LAC58"/>
    <mergeCell ref="LAD49:LAD58"/>
    <mergeCell ref="KZU49:KZU58"/>
    <mergeCell ref="KZV49:KZV58"/>
    <mergeCell ref="KZW49:KZW58"/>
    <mergeCell ref="KZX49:KZX58"/>
    <mergeCell ref="KZY49:KZY58"/>
    <mergeCell ref="KZP49:KZP58"/>
    <mergeCell ref="KZQ49:KZQ58"/>
    <mergeCell ref="KZR49:KZR58"/>
    <mergeCell ref="KZS49:KZS58"/>
    <mergeCell ref="KZT49:KZT58"/>
    <mergeCell ref="KZK49:KZK58"/>
    <mergeCell ref="KZL49:KZL58"/>
    <mergeCell ref="KZM49:KZM58"/>
    <mergeCell ref="KZN49:KZN58"/>
    <mergeCell ref="KZO49:KZO58"/>
    <mergeCell ref="LAW49:LAW58"/>
    <mergeCell ref="LAX49:LAX58"/>
    <mergeCell ref="LAO49:LAO58"/>
    <mergeCell ref="LAP49:LAP58"/>
    <mergeCell ref="LAQ49:LAQ58"/>
    <mergeCell ref="LAR49:LAR58"/>
    <mergeCell ref="LAS49:LAS58"/>
    <mergeCell ref="LAJ49:LAJ58"/>
    <mergeCell ref="LAK49:LAK58"/>
    <mergeCell ref="LAL49:LAL58"/>
    <mergeCell ref="LAM49:LAM58"/>
    <mergeCell ref="LAN49:LAN58"/>
    <mergeCell ref="LAE49:LAE58"/>
    <mergeCell ref="LAF49:LAF58"/>
    <mergeCell ref="LAG49:LAG58"/>
    <mergeCell ref="LAH49:LAH58"/>
    <mergeCell ref="LAI49:LAI58"/>
    <mergeCell ref="LBD49:LBD58"/>
    <mergeCell ref="LBE49:LBE58"/>
    <mergeCell ref="LBF49:LBF58"/>
    <mergeCell ref="LBG49:LBG58"/>
    <mergeCell ref="LBH49:LBH58"/>
    <mergeCell ref="LAY49:LAY58"/>
    <mergeCell ref="LAZ49:LAZ58"/>
    <mergeCell ref="LBA49:LBA58"/>
    <mergeCell ref="LBB49:LBB58"/>
    <mergeCell ref="LBC49:LBC58"/>
    <mergeCell ref="LAT49:LAT58"/>
    <mergeCell ref="LAU49:LAU58"/>
    <mergeCell ref="LBX49:LBX58"/>
    <mergeCell ref="LBY49:LBY58"/>
    <mergeCell ref="LBZ49:LBZ58"/>
    <mergeCell ref="LCA49:LCA58"/>
    <mergeCell ref="LBS49:LBS58"/>
    <mergeCell ref="LBT49:LBT58"/>
    <mergeCell ref="LBU49:LBU58"/>
    <mergeCell ref="LBV49:LBV58"/>
    <mergeCell ref="LBW49:LBW58"/>
    <mergeCell ref="LBN49:LBN58"/>
    <mergeCell ref="LBO49:LBO58"/>
    <mergeCell ref="LBP49:LBP58"/>
    <mergeCell ref="LBQ49:LBQ58"/>
    <mergeCell ref="LBR49:LBR58"/>
    <mergeCell ref="LBI49:LBI58"/>
    <mergeCell ref="LBJ49:LBJ58"/>
    <mergeCell ref="LBK49:LBK58"/>
    <mergeCell ref="LBL49:LBL58"/>
    <mergeCell ref="LBM49:LBM58"/>
    <mergeCell ref="LAV49:LAV58"/>
  </mergeCells>
  <conditionalFormatting sqref="D56:D58">
    <cfRule type="cellIs" dxfId="59" priority="15" stopIfTrue="1" operator="lessThan">
      <formula>0</formula>
    </cfRule>
  </conditionalFormatting>
  <conditionalFormatting sqref="C56:C58">
    <cfRule type="cellIs" dxfId="58" priority="16" stopIfTrue="1" operator="lessThan">
      <formula>0</formula>
    </cfRule>
  </conditionalFormatting>
  <conditionalFormatting sqref="D40">
    <cfRule type="cellIs" dxfId="57" priority="13" stopIfTrue="1" operator="lessThan">
      <formula>0</formula>
    </cfRule>
  </conditionalFormatting>
  <conditionalFormatting sqref="D47">
    <cfRule type="cellIs" dxfId="56" priority="3" stopIfTrue="1" operator="lessThan">
      <formula>0</formula>
    </cfRule>
  </conditionalFormatting>
  <conditionalFormatting sqref="C40">
    <cfRule type="cellIs" dxfId="55" priority="14" stopIfTrue="1" operator="lessThan">
      <formula>0</formula>
    </cfRule>
  </conditionalFormatting>
  <conditionalFormatting sqref="D41">
    <cfRule type="cellIs" dxfId="54" priority="11" stopIfTrue="1" operator="lessThan">
      <formula>0</formula>
    </cfRule>
  </conditionalFormatting>
  <conditionalFormatting sqref="C41">
    <cfRule type="cellIs" dxfId="53" priority="12" stopIfTrue="1" operator="lessThan">
      <formula>0</formula>
    </cfRule>
  </conditionalFormatting>
  <conditionalFormatting sqref="C43">
    <cfRule type="cellIs" dxfId="52" priority="10" stopIfTrue="1" operator="lessThan">
      <formula>0</formula>
    </cfRule>
  </conditionalFormatting>
  <conditionalFormatting sqref="D43">
    <cfRule type="cellIs" dxfId="51" priority="9" stopIfTrue="1" operator="lessThan">
      <formula>0</formula>
    </cfRule>
  </conditionalFormatting>
  <conditionalFormatting sqref="C44">
    <cfRule type="cellIs" dxfId="50" priority="8" stopIfTrue="1" operator="lessThan">
      <formula>0</formula>
    </cfRule>
  </conditionalFormatting>
  <conditionalFormatting sqref="D44">
    <cfRule type="cellIs" dxfId="49" priority="7" stopIfTrue="1" operator="lessThan">
      <formula>0</formula>
    </cfRule>
  </conditionalFormatting>
  <conditionalFormatting sqref="C46">
    <cfRule type="cellIs" dxfId="48" priority="6" stopIfTrue="1" operator="lessThan">
      <formula>0</formula>
    </cfRule>
  </conditionalFormatting>
  <conditionalFormatting sqref="D46">
    <cfRule type="cellIs" dxfId="47" priority="5" stopIfTrue="1" operator="lessThan">
      <formula>0</formula>
    </cfRule>
  </conditionalFormatting>
  <conditionalFormatting sqref="C47">
    <cfRule type="cellIs" dxfId="46" priority="4" stopIfTrue="1" operator="lessThan">
      <formula>0</formula>
    </cfRule>
  </conditionalFormatting>
  <conditionalFormatting sqref="C52:C54">
    <cfRule type="cellIs" dxfId="45" priority="2" stopIfTrue="1" operator="lessThan">
      <formula>0</formula>
    </cfRule>
  </conditionalFormatting>
  <conditionalFormatting sqref="D52:D54">
    <cfRule type="cellIs" dxfId="44" priority="1" stopIfTrue="1" operator="lessThan">
      <formula>0</formula>
    </cfRule>
  </conditionalFormatting>
  <dataValidations disablePrompts="1" count="2">
    <dataValidation type="list" showInputMessage="1" showErrorMessage="1" sqref="C15">
      <formula1>Accounting</formula1>
    </dataValidation>
    <dataValidation type="list" allowBlank="1" showInputMessage="1" showErrorMessage="1" sqref="C14">
      <formula1>"1,1000,1000000"</formula1>
    </dataValidation>
  </dataValidations>
  <pageMargins left="0.7" right="0.7" top="0.75" bottom="0.75" header="0.3" footer="0.3"/>
  <pageSetup paperSize="9" scale="50" orientation="landscape" r:id="rId1"/>
  <headerFooter>
    <oddHeader>&amp;L&amp;"Segoe UI,Bold"&amp;14Basel Committee on Banking Supervision
Basel III monitoring template&amp;C&amp;14&amp;F
&amp;A&amp;R&amp;"Segoe UI,Bold"&amp;14Confidential when completed</oddHeader>
    <oddFooter>&amp;L&amp;14&amp;D  &amp;T</oddFooter>
  </headerFooter>
  <rowBreaks count="1" manualBreakCount="1">
    <brk id="36"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M141"/>
  <sheetViews>
    <sheetView zoomScale="75" zoomScaleNormal="75" workbookViewId="0">
      <pane ySplit="1" topLeftCell="A2" activePane="bottomLeft" state="frozen"/>
      <selection pane="bottomLeft"/>
    </sheetView>
  </sheetViews>
  <sheetFormatPr defaultColWidth="0" defaultRowHeight="15" customHeight="1" zeroHeight="1" x14ac:dyDescent="0.25"/>
  <cols>
    <col min="1" max="1" width="1.7109375" style="13" customWidth="1"/>
    <col min="2" max="2" width="100.7109375" style="13" customWidth="1"/>
    <col min="3" max="3" width="17.7109375" style="13" customWidth="1"/>
    <col min="4" max="11" width="17.7109375" style="53" customWidth="1"/>
    <col min="12" max="12" width="1.7109375" style="53" customWidth="1"/>
    <col min="13" max="13" width="0" style="53" hidden="1" customWidth="1"/>
    <col min="14" max="16384" width="16.7109375" style="53" hidden="1"/>
  </cols>
  <sheetData>
    <row r="1" spans="1:12" ht="30" customHeight="1" x14ac:dyDescent="0.55000000000000004">
      <c r="A1" s="4" t="s">
        <v>44</v>
      </c>
      <c r="B1" s="5"/>
      <c r="C1" s="6"/>
      <c r="D1" s="7"/>
      <c r="E1" s="7"/>
      <c r="F1" s="7"/>
      <c r="G1" s="7"/>
      <c r="H1" s="7"/>
      <c r="I1" s="7"/>
      <c r="J1" s="7"/>
      <c r="K1" s="7"/>
      <c r="L1" s="52"/>
    </row>
    <row r="2" spans="1:12" s="13" customFormat="1" ht="60" customHeight="1" x14ac:dyDescent="0.25">
      <c r="A2" s="45"/>
      <c r="B2" s="299" t="s">
        <v>81</v>
      </c>
      <c r="C2" s="299"/>
      <c r="D2" s="299"/>
      <c r="E2" s="299"/>
      <c r="F2" s="299"/>
      <c r="G2" s="299"/>
      <c r="H2" s="299"/>
      <c r="I2" s="299"/>
      <c r="J2" s="299"/>
      <c r="K2" s="119"/>
      <c r="L2" s="89"/>
    </row>
    <row r="3" spans="1:12" ht="15" customHeight="1" x14ac:dyDescent="0.25">
      <c r="A3" s="45"/>
      <c r="B3" s="8"/>
      <c r="C3" s="8"/>
      <c r="D3" s="59"/>
      <c r="E3" s="59"/>
      <c r="F3" s="59"/>
      <c r="G3" s="59"/>
      <c r="H3" s="59"/>
      <c r="I3" s="59"/>
      <c r="J3" s="59"/>
      <c r="K3" s="59"/>
      <c r="L3" s="55"/>
    </row>
    <row r="4" spans="1:12" ht="15" customHeight="1" x14ac:dyDescent="0.25">
      <c r="A4" s="45"/>
      <c r="B4" s="44" t="s">
        <v>45</v>
      </c>
      <c r="C4" s="78"/>
      <c r="D4" s="59"/>
      <c r="E4" s="59"/>
      <c r="F4" s="59"/>
      <c r="G4" s="59"/>
      <c r="H4" s="59"/>
      <c r="I4" s="59"/>
      <c r="J4" s="59"/>
      <c r="K4" s="59"/>
      <c r="L4" s="55"/>
    </row>
    <row r="5" spans="1:12" ht="15" customHeight="1" x14ac:dyDescent="0.25">
      <c r="A5" s="45"/>
      <c r="B5" s="8"/>
      <c r="C5" s="8"/>
      <c r="D5" s="59"/>
      <c r="E5" s="59"/>
      <c r="F5" s="59"/>
      <c r="G5" s="59"/>
      <c r="H5" s="59"/>
      <c r="I5" s="59"/>
      <c r="J5" s="59"/>
      <c r="K5" s="59"/>
      <c r="L5" s="55"/>
    </row>
    <row r="6" spans="1:12" s="9" customFormat="1" ht="45" customHeight="1" x14ac:dyDescent="0.25">
      <c r="A6" s="77" t="s">
        <v>46</v>
      </c>
      <c r="B6" s="77"/>
      <c r="C6" s="34"/>
      <c r="D6" s="34"/>
      <c r="E6" s="34"/>
      <c r="F6" s="34"/>
      <c r="G6" s="34"/>
      <c r="H6" s="34"/>
      <c r="I6" s="34"/>
      <c r="J6" s="34"/>
      <c r="K6" s="34"/>
      <c r="L6" s="51"/>
    </row>
    <row r="7" spans="1:12" ht="105" customHeight="1" x14ac:dyDescent="0.25">
      <c r="A7" s="45"/>
      <c r="B7" s="69"/>
      <c r="C7" s="70" t="s">
        <v>36</v>
      </c>
      <c r="D7" s="62" t="s">
        <v>95</v>
      </c>
      <c r="E7" s="62" t="s">
        <v>47</v>
      </c>
      <c r="F7" s="62" t="s">
        <v>106</v>
      </c>
      <c r="G7" s="122" t="s">
        <v>105</v>
      </c>
      <c r="H7" s="71" t="s">
        <v>48</v>
      </c>
      <c r="I7" s="59"/>
      <c r="J7" s="59"/>
      <c r="K7" s="59"/>
      <c r="L7" s="55"/>
    </row>
    <row r="8" spans="1:12" ht="15" customHeight="1" x14ac:dyDescent="0.25">
      <c r="A8" s="45"/>
      <c r="B8" s="244" t="s">
        <v>49</v>
      </c>
      <c r="C8" s="14" t="str">
        <f>IF(ISNUMBER('General Info for MPE'!C21), 'General Info for MPE'!C21, "")</f>
        <v/>
      </c>
      <c r="D8" s="245"/>
      <c r="E8" s="57"/>
      <c r="F8" s="15"/>
      <c r="G8" s="16"/>
      <c r="H8" s="58"/>
      <c r="I8" s="246"/>
      <c r="J8" s="59"/>
      <c r="K8" s="59"/>
      <c r="L8" s="55"/>
    </row>
    <row r="9" spans="1:12" ht="15" customHeight="1" x14ac:dyDescent="0.25">
      <c r="A9" s="45"/>
      <c r="B9" s="49" t="s">
        <v>66</v>
      </c>
      <c r="C9" s="35" t="str">
        <f>IF(ISNUMBER('General Info for MPE'!C22), 'General Info for MPE'!C22, "")</f>
        <v/>
      </c>
      <c r="D9" s="27"/>
      <c r="E9" s="25"/>
      <c r="F9" s="25"/>
      <c r="G9" s="37"/>
      <c r="H9" s="37"/>
      <c r="I9" s="261"/>
      <c r="J9" s="59"/>
      <c r="K9" s="59"/>
      <c r="L9" s="55"/>
    </row>
    <row r="10" spans="1:12" ht="41.25" customHeight="1" x14ac:dyDescent="0.25">
      <c r="A10" s="45"/>
      <c r="B10" s="74" t="s">
        <v>102</v>
      </c>
      <c r="C10" s="17"/>
      <c r="D10" s="20"/>
      <c r="E10" s="32"/>
      <c r="F10" s="29"/>
      <c r="G10" s="30"/>
      <c r="H10" s="37"/>
      <c r="I10" s="59"/>
      <c r="J10" s="59"/>
      <c r="K10" s="59"/>
      <c r="L10" s="55"/>
    </row>
    <row r="11" spans="1:12" ht="30" customHeight="1" x14ac:dyDescent="0.25">
      <c r="A11" s="45"/>
      <c r="B11" s="48" t="s">
        <v>82</v>
      </c>
      <c r="C11" s="25"/>
      <c r="D11" s="37"/>
      <c r="E11" s="20"/>
      <c r="F11" s="35" t="str">
        <f>IF(ISNUMBER($C$11),$C$11,"")</f>
        <v/>
      </c>
      <c r="G11" s="35" t="str">
        <f>IF(ISNUMBER($C$11),$C$11,"")</f>
        <v/>
      </c>
      <c r="H11" s="83"/>
      <c r="I11" s="59"/>
      <c r="J11" s="59"/>
      <c r="K11" s="59"/>
      <c r="L11" s="55"/>
    </row>
    <row r="12" spans="1:12" ht="30" customHeight="1" x14ac:dyDescent="0.25">
      <c r="A12" s="45"/>
      <c r="B12" s="74" t="s">
        <v>92</v>
      </c>
      <c r="C12" s="25"/>
      <c r="D12" s="37"/>
      <c r="E12" s="20"/>
      <c r="F12" s="20"/>
      <c r="G12" s="65"/>
      <c r="H12" s="83"/>
      <c r="I12" s="59"/>
      <c r="J12" s="59"/>
      <c r="K12" s="59"/>
      <c r="L12" s="55"/>
    </row>
    <row r="13" spans="1:12" ht="30" customHeight="1" x14ac:dyDescent="0.25">
      <c r="A13" s="45"/>
      <c r="B13" s="48" t="s">
        <v>67</v>
      </c>
      <c r="C13" s="25"/>
      <c r="D13" s="37"/>
      <c r="E13" s="35" t="str">
        <f>IF(ISNUMBER($C$13),$C$13,"")</f>
        <v/>
      </c>
      <c r="F13" s="35" t="str">
        <f>IF(ISNUMBER($C$13),$C$13,"")</f>
        <v/>
      </c>
      <c r="G13" s="35" t="str">
        <f>IF(ISNUMBER($C$13),$C$13,"")</f>
        <v/>
      </c>
      <c r="H13" s="83"/>
      <c r="I13" s="59"/>
      <c r="J13" s="59"/>
      <c r="K13" s="59"/>
      <c r="L13" s="55"/>
    </row>
    <row r="14" spans="1:12" ht="15" customHeight="1" x14ac:dyDescent="0.25">
      <c r="A14" s="45"/>
      <c r="B14" s="81" t="s">
        <v>93</v>
      </c>
      <c r="C14" s="22"/>
      <c r="D14" s="22"/>
      <c r="E14" s="61"/>
      <c r="F14" s="175" t="str">
        <f>IF(ISNUMBER($C$14),$C$14,"")</f>
        <v/>
      </c>
      <c r="G14" s="175" t="str">
        <f>IF(ISNUMBER($C$14),$C$14,"")</f>
        <v/>
      </c>
      <c r="H14" s="60"/>
      <c r="I14" s="59"/>
      <c r="J14" s="59"/>
      <c r="K14" s="59"/>
      <c r="L14" s="55"/>
    </row>
    <row r="15" spans="1:12" ht="15" customHeight="1" x14ac:dyDescent="0.25">
      <c r="A15" s="45"/>
      <c r="B15" s="8"/>
      <c r="C15" s="8"/>
      <c r="D15" s="59"/>
      <c r="E15" s="59"/>
      <c r="F15" s="59"/>
      <c r="G15" s="59"/>
      <c r="H15" s="59"/>
      <c r="I15" s="59"/>
      <c r="J15" s="59"/>
      <c r="K15" s="59"/>
      <c r="L15" s="55"/>
    </row>
    <row r="16" spans="1:12" s="9" customFormat="1" ht="45" customHeight="1" x14ac:dyDescent="0.25">
      <c r="A16" s="77" t="s">
        <v>50</v>
      </c>
      <c r="B16" s="77"/>
      <c r="C16" s="34"/>
      <c r="D16" s="34"/>
      <c r="E16" s="34"/>
      <c r="F16" s="34"/>
      <c r="G16" s="34"/>
      <c r="H16" s="34"/>
      <c r="I16" s="34"/>
      <c r="J16" s="34"/>
      <c r="K16" s="34"/>
      <c r="L16" s="51"/>
    </row>
    <row r="17" spans="1:12" ht="15" customHeight="1" x14ac:dyDescent="0.25">
      <c r="A17" s="45"/>
      <c r="B17" s="302"/>
      <c r="C17" s="294" t="s">
        <v>36</v>
      </c>
      <c r="D17" s="294"/>
      <c r="E17" s="294"/>
      <c r="F17" s="294"/>
      <c r="G17" s="294"/>
      <c r="H17" s="295" t="s">
        <v>95</v>
      </c>
      <c r="I17" s="304" t="s">
        <v>87</v>
      </c>
      <c r="J17" s="305"/>
      <c r="K17" s="305"/>
      <c r="L17" s="55"/>
    </row>
    <row r="18" spans="1:12" ht="180" customHeight="1" x14ac:dyDescent="0.25">
      <c r="A18" s="45"/>
      <c r="B18" s="303"/>
      <c r="C18" s="72" t="s">
        <v>71</v>
      </c>
      <c r="D18" s="105" t="s">
        <v>51</v>
      </c>
      <c r="E18" s="73" t="s">
        <v>68</v>
      </c>
      <c r="F18" s="73" t="s">
        <v>69</v>
      </c>
      <c r="G18" s="73" t="s">
        <v>70</v>
      </c>
      <c r="H18" s="296"/>
      <c r="I18" s="122" t="s">
        <v>88</v>
      </c>
      <c r="J18" s="122" t="s">
        <v>89</v>
      </c>
      <c r="K18" s="121" t="s">
        <v>90</v>
      </c>
      <c r="L18" s="55"/>
    </row>
    <row r="19" spans="1:12" ht="45" customHeight="1" x14ac:dyDescent="0.25">
      <c r="A19" s="45"/>
      <c r="B19" s="200" t="s">
        <v>138</v>
      </c>
      <c r="C19" s="85" t="str">
        <f>IF(AND(ISNUMBER(E19),ISNUMBER(F19),ISNUMBER(G19)), SUM(E19:G19), "")</f>
        <v/>
      </c>
      <c r="D19" s="36"/>
      <c r="E19" s="25"/>
      <c r="F19" s="25"/>
      <c r="G19" s="25"/>
      <c r="H19" s="118"/>
      <c r="I19" s="18"/>
      <c r="J19" s="91"/>
      <c r="K19" s="123"/>
      <c r="L19" s="55"/>
    </row>
    <row r="20" spans="1:12" ht="15" customHeight="1" x14ac:dyDescent="0.25">
      <c r="A20" s="45"/>
      <c r="B20" s="173" t="s">
        <v>72</v>
      </c>
      <c r="C20" s="109"/>
      <c r="D20" s="27"/>
      <c r="E20" s="20"/>
      <c r="F20" s="20"/>
      <c r="G20" s="20"/>
      <c r="H20" s="20"/>
      <c r="I20" s="20"/>
      <c r="J20" s="28"/>
      <c r="K20" s="28"/>
      <c r="L20" s="55"/>
    </row>
    <row r="21" spans="1:12" ht="15" customHeight="1" x14ac:dyDescent="0.25">
      <c r="A21" s="45"/>
      <c r="B21" s="173" t="s">
        <v>73</v>
      </c>
      <c r="C21" s="110"/>
      <c r="D21" s="27"/>
      <c r="E21" s="20"/>
      <c r="F21" s="20"/>
      <c r="G21" s="20"/>
      <c r="H21" s="20"/>
      <c r="I21" s="20"/>
      <c r="J21" s="28"/>
      <c r="K21" s="28"/>
      <c r="L21" s="55"/>
    </row>
    <row r="22" spans="1:12" ht="15" customHeight="1" x14ac:dyDescent="0.25">
      <c r="A22" s="45"/>
      <c r="B22" s="173" t="s">
        <v>74</v>
      </c>
      <c r="C22" s="111"/>
      <c r="D22" s="27"/>
      <c r="E22" s="20"/>
      <c r="F22" s="20"/>
      <c r="G22" s="20"/>
      <c r="H22" s="20"/>
      <c r="I22" s="20"/>
      <c r="J22" s="28"/>
      <c r="K22" s="28"/>
      <c r="L22" s="55"/>
    </row>
    <row r="23" spans="1:12" ht="15" customHeight="1" x14ac:dyDescent="0.25">
      <c r="A23" s="45"/>
      <c r="B23" s="173" t="s">
        <v>75</v>
      </c>
      <c r="C23" s="108" t="str">
        <f>IF(AND(ISNUMBER(E23),ISNUMBER(F23),ISNUMBER(G23)), SUM(E23:G23), "")</f>
        <v/>
      </c>
      <c r="D23" s="36"/>
      <c r="E23" s="25"/>
      <c r="F23" s="25"/>
      <c r="G23" s="25"/>
      <c r="H23" s="118"/>
      <c r="I23" s="20"/>
      <c r="J23" s="28"/>
      <c r="K23" s="28"/>
      <c r="L23" s="55"/>
    </row>
    <row r="24" spans="1:12" ht="15" customHeight="1" x14ac:dyDescent="0.25">
      <c r="A24" s="45"/>
      <c r="B24" s="188" t="s">
        <v>137</v>
      </c>
      <c r="C24" s="108" t="str">
        <f>IF(AND(ISNUMBER(E24),ISNUMBER(F24),ISNUMBER(G24)), SUM(E24:G24), "")</f>
        <v/>
      </c>
      <c r="D24" s="36"/>
      <c r="E24" s="25"/>
      <c r="F24" s="25"/>
      <c r="G24" s="25"/>
      <c r="H24" s="118"/>
      <c r="I24" s="20"/>
      <c r="J24" s="28"/>
      <c r="K24" s="28"/>
      <c r="L24" s="55"/>
    </row>
    <row r="25" spans="1:12" ht="15" customHeight="1" x14ac:dyDescent="0.25">
      <c r="A25" s="45"/>
      <c r="B25" s="201" t="s">
        <v>76</v>
      </c>
      <c r="C25" s="115"/>
      <c r="D25" s="31"/>
      <c r="E25" s="29"/>
      <c r="F25" s="29"/>
      <c r="G25" s="29"/>
      <c r="H25" s="29"/>
      <c r="I25" s="29"/>
      <c r="J25" s="30"/>
      <c r="K25" s="30"/>
      <c r="L25" s="55"/>
    </row>
    <row r="26" spans="1:12" ht="45" customHeight="1" x14ac:dyDescent="0.25">
      <c r="A26" s="45"/>
      <c r="B26" s="90" t="str">
        <f>CONCATENATE("Case 2: Total subordinated liabilities excluding regulatory capital, issued by the resolution entity, meeting the Term Sheet criteria, excluding liabilities of rows 20, 21 and 22 above. Please use effective residual maturity as described in row ", ROW(B24))</f>
        <v>Case 2: Total subordinated liabilities excluding regulatory capital, issued by the resolution entity, meeting the Term Sheet criteria, excluding liabilities of rows 20, 21 and 22 above. Please use effective residual maturity as described in row 24</v>
      </c>
      <c r="C26" s="114" t="str">
        <f>IF(AND(ISNUMBER(E26),ISNUMBER(F26),ISNUMBER(G26)), SUM(E26:G26), "")</f>
        <v/>
      </c>
      <c r="D26" s="102"/>
      <c r="E26" s="92"/>
      <c r="F26" s="92"/>
      <c r="G26" s="92"/>
      <c r="H26" s="93"/>
      <c r="I26" s="33"/>
      <c r="J26" s="92"/>
      <c r="K26" s="124"/>
      <c r="L26" s="55"/>
    </row>
    <row r="27" spans="1:12" ht="45" customHeight="1" x14ac:dyDescent="0.25">
      <c r="A27" s="45"/>
      <c r="B27" s="200" t="s">
        <v>139</v>
      </c>
      <c r="C27" s="85" t="str">
        <f>IF(AND(ISNUMBER(E27),ISNUMBER(F27),ISNUMBER(G27)), SUM(E27:G27), "")</f>
        <v/>
      </c>
      <c r="D27" s="103"/>
      <c r="E27" s="17"/>
      <c r="F27" s="17"/>
      <c r="G27" s="17"/>
      <c r="H27" s="91"/>
      <c r="I27" s="18"/>
      <c r="J27" s="14" t="str">
        <f>IF(AND(ISNUMBER(J19)), J19, "")</f>
        <v/>
      </c>
      <c r="K27" s="41" t="str">
        <f>IF(AND(ISNUMBER(K19)), K19, "")</f>
        <v/>
      </c>
      <c r="L27" s="55"/>
    </row>
    <row r="28" spans="1:12" ht="15" customHeight="1" x14ac:dyDescent="0.25">
      <c r="A28" s="45"/>
      <c r="B28" s="173" t="s">
        <v>72</v>
      </c>
      <c r="C28" s="109"/>
      <c r="D28" s="27"/>
      <c r="E28" s="20"/>
      <c r="F28" s="20"/>
      <c r="G28" s="20"/>
      <c r="H28" s="20"/>
      <c r="I28" s="20"/>
      <c r="J28" s="28"/>
      <c r="K28" s="28"/>
      <c r="L28" s="55"/>
    </row>
    <row r="29" spans="1:12" ht="15" customHeight="1" x14ac:dyDescent="0.25">
      <c r="A29" s="45"/>
      <c r="B29" s="173" t="s">
        <v>73</v>
      </c>
      <c r="C29" s="110"/>
      <c r="D29" s="27"/>
      <c r="E29" s="20"/>
      <c r="F29" s="20"/>
      <c r="G29" s="20"/>
      <c r="H29" s="20"/>
      <c r="I29" s="20"/>
      <c r="J29" s="28"/>
      <c r="K29" s="28"/>
      <c r="L29" s="55"/>
    </row>
    <row r="30" spans="1:12" ht="15" customHeight="1" x14ac:dyDescent="0.25">
      <c r="A30" s="45"/>
      <c r="B30" s="173" t="s">
        <v>74</v>
      </c>
      <c r="C30" s="111"/>
      <c r="D30" s="27"/>
      <c r="E30" s="20"/>
      <c r="F30" s="20"/>
      <c r="G30" s="20"/>
      <c r="H30" s="20"/>
      <c r="I30" s="20"/>
      <c r="J30" s="28"/>
      <c r="K30" s="28"/>
      <c r="L30" s="55"/>
    </row>
    <row r="31" spans="1:12" ht="15" customHeight="1" x14ac:dyDescent="0.25">
      <c r="A31" s="45"/>
      <c r="B31" s="173" t="s">
        <v>75</v>
      </c>
      <c r="C31" s="108" t="str">
        <f>IF(AND(ISNUMBER(E31),ISNUMBER(F31),ISNUMBER(G31)), SUM(E31:G31), "")</f>
        <v/>
      </c>
      <c r="D31" s="36"/>
      <c r="E31" s="25"/>
      <c r="F31" s="25"/>
      <c r="G31" s="25"/>
      <c r="H31" s="118"/>
      <c r="I31" s="20"/>
      <c r="J31" s="28"/>
      <c r="K31" s="28"/>
      <c r="L31" s="55"/>
    </row>
    <row r="32" spans="1:12" ht="15" customHeight="1" x14ac:dyDescent="0.25">
      <c r="A32" s="45"/>
      <c r="B32" s="188" t="s">
        <v>137</v>
      </c>
      <c r="C32" s="108" t="str">
        <f>IF(AND(ISNUMBER(E32),ISNUMBER(F32),ISNUMBER(G32)), SUM(E32:G32), "")</f>
        <v/>
      </c>
      <c r="D32" s="36"/>
      <c r="E32" s="25"/>
      <c r="F32" s="25"/>
      <c r="G32" s="25"/>
      <c r="H32" s="118"/>
      <c r="I32" s="20"/>
      <c r="J32" s="28"/>
      <c r="K32" s="28"/>
      <c r="L32" s="55"/>
    </row>
    <row r="33" spans="1:12" ht="15" customHeight="1" x14ac:dyDescent="0.25">
      <c r="A33" s="45"/>
      <c r="B33" s="201" t="s">
        <v>91</v>
      </c>
      <c r="C33" s="112"/>
      <c r="D33" s="31"/>
      <c r="E33" s="29"/>
      <c r="F33" s="29"/>
      <c r="G33" s="29"/>
      <c r="H33" s="29"/>
      <c r="I33" s="29"/>
      <c r="J33" s="30"/>
      <c r="K33" s="30"/>
      <c r="L33" s="55"/>
    </row>
    <row r="34" spans="1:12" ht="45" customHeight="1" x14ac:dyDescent="0.25">
      <c r="A34" s="45"/>
      <c r="B34" s="200" t="s">
        <v>103</v>
      </c>
      <c r="C34" s="85" t="str">
        <f>IF(AND(ISNUMBER(E34),ISNUMBER(F34),ISNUMBER(G34)), SUM(E34:G34), "")</f>
        <v/>
      </c>
      <c r="D34" s="104"/>
      <c r="E34" s="57"/>
      <c r="F34" s="57"/>
      <c r="G34" s="57"/>
      <c r="H34" s="94"/>
      <c r="I34" s="57"/>
      <c r="J34" s="94"/>
      <c r="K34" s="58"/>
      <c r="L34" s="55"/>
    </row>
    <row r="35" spans="1:12" ht="15" customHeight="1" x14ac:dyDescent="0.25">
      <c r="A35" s="45"/>
      <c r="B35" s="173" t="s">
        <v>77</v>
      </c>
      <c r="C35" s="109"/>
      <c r="D35" s="27"/>
      <c r="E35" s="20"/>
      <c r="F35" s="20"/>
      <c r="G35" s="20"/>
      <c r="H35" s="20"/>
      <c r="I35" s="20"/>
      <c r="J35" s="28"/>
      <c r="K35" s="28"/>
      <c r="L35" s="55"/>
    </row>
    <row r="36" spans="1:12" ht="15" customHeight="1" x14ac:dyDescent="0.25">
      <c r="A36" s="45"/>
      <c r="B36" s="173" t="s">
        <v>78</v>
      </c>
      <c r="C36" s="111"/>
      <c r="D36" s="27"/>
      <c r="E36" s="20"/>
      <c r="F36" s="20"/>
      <c r="G36" s="20"/>
      <c r="H36" s="20"/>
      <c r="I36" s="20"/>
      <c r="J36" s="28"/>
      <c r="K36" s="28"/>
      <c r="L36" s="55"/>
    </row>
    <row r="37" spans="1:12" ht="15" customHeight="1" x14ac:dyDescent="0.25">
      <c r="A37" s="45"/>
      <c r="B37" s="173" t="s">
        <v>83</v>
      </c>
      <c r="C37" s="108" t="str">
        <f>IF(AND(ISNUMBER(C34),ISNUMBER(C35),ISNUMBER(C36)), C34-C35-C36, "")</f>
        <v/>
      </c>
      <c r="D37" s="27"/>
      <c r="E37" s="20"/>
      <c r="F37" s="20"/>
      <c r="G37" s="20"/>
      <c r="H37" s="20"/>
      <c r="I37" s="20"/>
      <c r="J37" s="28"/>
      <c r="K37" s="28"/>
      <c r="L37" s="55"/>
    </row>
    <row r="38" spans="1:12" ht="30" customHeight="1" x14ac:dyDescent="0.25">
      <c r="A38" s="45"/>
      <c r="B38" s="201" t="s">
        <v>84</v>
      </c>
      <c r="C38" s="112"/>
      <c r="D38" s="40"/>
      <c r="E38" s="23"/>
      <c r="F38" s="23"/>
      <c r="G38" s="23"/>
      <c r="H38" s="23"/>
      <c r="I38" s="23"/>
      <c r="J38" s="24"/>
      <c r="K38" s="24"/>
      <c r="L38" s="55"/>
    </row>
    <row r="39" spans="1:12" ht="30" customHeight="1" x14ac:dyDescent="0.25">
      <c r="A39" s="45"/>
      <c r="B39" s="200" t="s">
        <v>104</v>
      </c>
      <c r="C39" s="85" t="str">
        <f>IF(AND(ISNUMBER(E39),ISNUMBER(F39),ISNUMBER(G39)), SUM(E39:G39), "")</f>
        <v/>
      </c>
      <c r="D39" s="104"/>
      <c r="E39" s="57"/>
      <c r="F39" s="57"/>
      <c r="G39" s="57"/>
      <c r="H39" s="94"/>
      <c r="I39" s="57"/>
      <c r="J39" s="19"/>
      <c r="K39" s="19"/>
      <c r="L39" s="55"/>
    </row>
    <row r="40" spans="1:12" ht="15" customHeight="1" x14ac:dyDescent="0.25">
      <c r="A40" s="45"/>
      <c r="B40" s="173" t="s">
        <v>77</v>
      </c>
      <c r="C40" s="109"/>
      <c r="D40" s="27"/>
      <c r="E40" s="20"/>
      <c r="F40" s="20"/>
      <c r="G40" s="20"/>
      <c r="H40" s="20"/>
      <c r="I40" s="20"/>
      <c r="J40" s="28"/>
      <c r="K40" s="28"/>
      <c r="L40" s="55"/>
    </row>
    <row r="41" spans="1:12" ht="15" customHeight="1" x14ac:dyDescent="0.25">
      <c r="A41" s="45"/>
      <c r="B41" s="173" t="s">
        <v>78</v>
      </c>
      <c r="C41" s="111"/>
      <c r="D41" s="27"/>
      <c r="E41" s="20"/>
      <c r="F41" s="20"/>
      <c r="G41" s="20"/>
      <c r="H41" s="20"/>
      <c r="I41" s="20"/>
      <c r="J41" s="28"/>
      <c r="K41" s="28"/>
      <c r="L41" s="55"/>
    </row>
    <row r="42" spans="1:12" ht="15" customHeight="1" x14ac:dyDescent="0.25">
      <c r="A42" s="45"/>
      <c r="B42" s="173" t="s">
        <v>83</v>
      </c>
      <c r="C42" s="108" t="str">
        <f>IF(AND(ISNUMBER(C39),ISNUMBER(C40),ISNUMBER(C41)), C39-C40-C41, "")</f>
        <v/>
      </c>
      <c r="D42" s="27"/>
      <c r="E42" s="20"/>
      <c r="F42" s="20"/>
      <c r="G42" s="20"/>
      <c r="H42" s="20"/>
      <c r="I42" s="20"/>
      <c r="J42" s="28"/>
      <c r="K42" s="28"/>
      <c r="L42" s="55"/>
    </row>
    <row r="43" spans="1:12" ht="15" customHeight="1" x14ac:dyDescent="0.25">
      <c r="A43" s="45"/>
      <c r="B43" s="173" t="s">
        <v>94</v>
      </c>
      <c r="C43" s="112"/>
      <c r="D43" s="31"/>
      <c r="E43" s="29"/>
      <c r="F43" s="29"/>
      <c r="G43" s="29"/>
      <c r="H43" s="29"/>
      <c r="I43" s="29"/>
      <c r="J43" s="30"/>
      <c r="K43" s="30"/>
      <c r="L43" s="55"/>
    </row>
    <row r="44" spans="1:12" ht="30" customHeight="1" thickBot="1" x14ac:dyDescent="0.3">
      <c r="A44" s="45"/>
      <c r="B44" s="202" t="s">
        <v>84</v>
      </c>
      <c r="C44" s="172"/>
      <c r="D44" s="106"/>
      <c r="E44" s="97"/>
      <c r="F44" s="97"/>
      <c r="G44" s="97"/>
      <c r="H44" s="97"/>
      <c r="I44" s="97"/>
      <c r="J44" s="98"/>
      <c r="K44" s="98"/>
      <c r="L44" s="55"/>
    </row>
    <row r="45" spans="1:12" ht="45" customHeight="1" thickTop="1" x14ac:dyDescent="0.25">
      <c r="A45" s="45"/>
      <c r="B45" s="96" t="s">
        <v>52</v>
      </c>
      <c r="C45" s="109"/>
      <c r="D45" s="26"/>
      <c r="E45" s="18"/>
      <c r="F45" s="18"/>
      <c r="G45" s="18"/>
      <c r="H45" s="18"/>
      <c r="I45" s="18"/>
      <c r="J45" s="19"/>
      <c r="K45" s="19"/>
      <c r="L45" s="55"/>
    </row>
    <row r="46" spans="1:12" ht="45" customHeight="1" x14ac:dyDescent="0.25">
      <c r="A46" s="45"/>
      <c r="B46" s="95" t="s">
        <v>53</v>
      </c>
      <c r="C46" s="113"/>
      <c r="D46" s="107"/>
      <c r="E46" s="84"/>
      <c r="F46" s="84"/>
      <c r="G46" s="84"/>
      <c r="H46" s="84"/>
      <c r="I46" s="23"/>
      <c r="J46" s="24"/>
      <c r="K46" s="24"/>
      <c r="L46" s="55"/>
    </row>
    <row r="47" spans="1:12" ht="15" customHeight="1" x14ac:dyDescent="0.25">
      <c r="A47" s="45"/>
      <c r="B47" s="8"/>
      <c r="C47" s="8"/>
      <c r="D47" s="59"/>
      <c r="E47" s="59"/>
      <c r="F47" s="59"/>
      <c r="G47" s="59"/>
      <c r="H47" s="59"/>
      <c r="I47" s="59"/>
      <c r="J47" s="59"/>
      <c r="K47" s="59"/>
      <c r="L47" s="55"/>
    </row>
    <row r="48" spans="1:12" s="9" customFormat="1" ht="45" customHeight="1" x14ac:dyDescent="0.25">
      <c r="A48" s="77" t="s">
        <v>54</v>
      </c>
      <c r="B48" s="77"/>
      <c r="C48" s="34"/>
      <c r="D48" s="34"/>
      <c r="E48" s="34"/>
      <c r="F48" s="34"/>
      <c r="G48" s="34"/>
      <c r="H48" s="34"/>
      <c r="I48" s="34"/>
      <c r="J48" s="34"/>
      <c r="K48" s="34"/>
      <c r="L48" s="51"/>
    </row>
    <row r="49" spans="1:12" s="88" customFormat="1" ht="60" customHeight="1" x14ac:dyDescent="0.25">
      <c r="A49" s="300" t="s">
        <v>79</v>
      </c>
      <c r="B49" s="301"/>
      <c r="C49" s="301"/>
      <c r="D49" s="301"/>
      <c r="E49" s="301"/>
      <c r="F49" s="301"/>
      <c r="G49" s="301"/>
      <c r="H49" s="301"/>
      <c r="I49" s="301"/>
      <c r="J49" s="301"/>
      <c r="K49" s="86"/>
      <c r="L49" s="87"/>
    </row>
    <row r="50" spans="1:12" ht="15" customHeight="1" x14ac:dyDescent="0.25">
      <c r="A50" s="45"/>
      <c r="B50" s="69"/>
      <c r="C50" s="120" t="s">
        <v>36</v>
      </c>
      <c r="D50" s="59"/>
      <c r="E50" s="59"/>
      <c r="F50" s="59"/>
      <c r="G50" s="59"/>
      <c r="H50" s="59"/>
      <c r="I50" s="59"/>
      <c r="J50" s="59"/>
      <c r="K50" s="59"/>
      <c r="L50" s="55"/>
    </row>
    <row r="51" spans="1:12" ht="15" customHeight="1" x14ac:dyDescent="0.25">
      <c r="A51" s="45"/>
      <c r="B51" s="80" t="s">
        <v>85</v>
      </c>
      <c r="C51" s="58"/>
      <c r="D51" s="59"/>
      <c r="E51" s="59"/>
      <c r="F51" s="59"/>
      <c r="G51" s="59"/>
      <c r="H51" s="59"/>
      <c r="I51" s="59"/>
      <c r="J51" s="59"/>
      <c r="K51" s="59"/>
      <c r="L51" s="55"/>
    </row>
    <row r="52" spans="1:12" ht="15" customHeight="1" x14ac:dyDescent="0.25">
      <c r="A52" s="45"/>
      <c r="B52" s="80" t="s">
        <v>26</v>
      </c>
      <c r="C52" s="37"/>
      <c r="D52" s="59"/>
      <c r="E52" s="59"/>
      <c r="F52" s="59"/>
      <c r="G52" s="59"/>
      <c r="H52" s="59"/>
      <c r="I52" s="59"/>
      <c r="J52" s="59"/>
      <c r="K52" s="59"/>
      <c r="L52" s="55"/>
    </row>
    <row r="53" spans="1:12" ht="15" customHeight="1" x14ac:dyDescent="0.25">
      <c r="A53" s="45"/>
      <c r="B53" s="68" t="s">
        <v>27</v>
      </c>
      <c r="C53" s="60"/>
      <c r="D53" s="59"/>
      <c r="E53" s="59"/>
      <c r="F53" s="59"/>
      <c r="G53" s="59"/>
      <c r="H53" s="59"/>
      <c r="I53" s="59"/>
      <c r="J53" s="59"/>
      <c r="K53" s="59"/>
      <c r="L53" s="55"/>
    </row>
    <row r="54" spans="1:12" ht="15" customHeight="1" x14ac:dyDescent="0.25">
      <c r="A54" s="45"/>
      <c r="B54" s="8"/>
      <c r="C54" s="8"/>
      <c r="D54" s="59"/>
      <c r="E54" s="59"/>
      <c r="F54" s="59"/>
      <c r="G54" s="59"/>
      <c r="H54" s="59"/>
      <c r="I54" s="59"/>
      <c r="J54" s="59"/>
      <c r="K54" s="59"/>
      <c r="L54" s="55"/>
    </row>
    <row r="55" spans="1:12" s="88" customFormat="1" ht="60" customHeight="1" x14ac:dyDescent="0.25">
      <c r="A55" s="300" t="s">
        <v>80</v>
      </c>
      <c r="B55" s="301"/>
      <c r="C55" s="301"/>
      <c r="D55" s="301"/>
      <c r="E55" s="301"/>
      <c r="F55" s="301"/>
      <c r="G55" s="301"/>
      <c r="H55" s="301"/>
      <c r="I55" s="301"/>
      <c r="J55" s="301"/>
      <c r="K55" s="86"/>
      <c r="L55" s="87"/>
    </row>
    <row r="56" spans="1:12" ht="150" customHeight="1" x14ac:dyDescent="0.25">
      <c r="A56" s="45"/>
      <c r="B56" s="76"/>
      <c r="C56" s="197" t="str">
        <f>CONCATENATE("Case 1: Term Sheet criteria (same definition as row ", ROW($B$19), ")")</f>
        <v>Case 1: Term Sheet criteria (same definition as row 19)</v>
      </c>
      <c r="D56" s="198" t="str">
        <f>CONCATENATE("Case 2: Term Sheet criteria, excluding liabilities of rows ", ROW($B$20), ", ", ROW($B$21), " and ", ROW($B$22), " above (same definition as row ", ROW($B$26), ")")</f>
        <v>Case 2: Term Sheet criteria, excluding liabilities of rows 20, 21 and 22 above (same definition as row 26)</v>
      </c>
      <c r="E56" s="197" t="str">
        <f>CONCATENATE("Case 3: Term Sheet criteria not taking into consideration the subordination criterion (same definition as row ", ROW($B$27), ")")</f>
        <v>Case 3: Term Sheet criteria not taking into consideration the subordination criterion (same definition as row 27)</v>
      </c>
      <c r="F56" s="199" t="str">
        <f>CONCATENATE("Case 4: Total unsecured liabilities, excluding derivatives, non-contract and deposits (same definition as rows ", ROW($B$34), " and ", ROW($B$39), ")")</f>
        <v>Case 4: Total unsecured liabilities, excluding derivatives, non-contract and deposits (same definition as rows 34 and 39)</v>
      </c>
      <c r="G56" s="59"/>
      <c r="H56" s="59"/>
      <c r="I56" s="59"/>
      <c r="J56" s="59"/>
      <c r="K56" s="59"/>
      <c r="L56" s="55"/>
    </row>
    <row r="57" spans="1:12" ht="45.75" customHeight="1" x14ac:dyDescent="0.25">
      <c r="A57" s="45"/>
      <c r="B57" s="203" t="s">
        <v>140</v>
      </c>
      <c r="C57" s="57"/>
      <c r="D57" s="57"/>
      <c r="E57" s="57"/>
      <c r="F57" s="58"/>
      <c r="G57" s="59"/>
      <c r="H57" s="59"/>
      <c r="I57" s="59"/>
      <c r="J57" s="59"/>
      <c r="K57" s="59"/>
      <c r="L57" s="55"/>
    </row>
    <row r="58" spans="1:12" ht="15" customHeight="1" x14ac:dyDescent="0.25">
      <c r="A58" s="45"/>
      <c r="B58" s="48" t="s">
        <v>21</v>
      </c>
      <c r="C58" s="25"/>
      <c r="D58" s="25"/>
      <c r="E58" s="25"/>
      <c r="F58" s="37"/>
      <c r="G58" s="59"/>
      <c r="H58" s="59"/>
      <c r="I58" s="59"/>
      <c r="J58" s="59"/>
      <c r="K58" s="59"/>
      <c r="L58" s="55"/>
    </row>
    <row r="59" spans="1:12" ht="15" customHeight="1" x14ac:dyDescent="0.25">
      <c r="A59" s="45"/>
      <c r="B59" s="116" t="s">
        <v>55</v>
      </c>
      <c r="C59" s="35" t="str">
        <f>IF(AND(ISNUMBER(C57), ISNUMBER(C58)), C57-C58, "")</f>
        <v/>
      </c>
      <c r="D59" s="35" t="str">
        <f>IF(AND(ISNUMBER(D57), ISNUMBER(D58)), D57-D58, "")</f>
        <v/>
      </c>
      <c r="E59" s="35" t="str">
        <f>IF(AND(ISNUMBER(E57), ISNUMBER(E58)), E57-E58, "")</f>
        <v/>
      </c>
      <c r="F59" s="11" t="str">
        <f>IF(AND(ISNUMBER(F57), ISNUMBER(F58)), F57-F58, "")</f>
        <v/>
      </c>
      <c r="G59" s="59"/>
      <c r="H59" s="59"/>
      <c r="I59" s="59"/>
      <c r="J59" s="59"/>
      <c r="K59" s="59"/>
      <c r="L59" s="55"/>
    </row>
    <row r="60" spans="1:12" ht="15" customHeight="1" x14ac:dyDescent="0.25">
      <c r="A60" s="45"/>
      <c r="B60" s="116" t="s">
        <v>86</v>
      </c>
      <c r="C60" s="25"/>
      <c r="D60" s="25"/>
      <c r="E60" s="25"/>
      <c r="F60" s="37"/>
      <c r="G60" s="59"/>
      <c r="H60" s="59"/>
      <c r="I60" s="59"/>
      <c r="J60" s="59"/>
      <c r="K60" s="59"/>
      <c r="L60" s="55"/>
    </row>
    <row r="61" spans="1:12" ht="30" customHeight="1" x14ac:dyDescent="0.25">
      <c r="A61" s="45"/>
      <c r="B61" s="116" t="s">
        <v>34</v>
      </c>
      <c r="C61" s="35" t="str">
        <f>IF(AND(ISNUMBER($C$51), ISNUMBER($C$52), ISNUMBER($C$53), ISNUMBER(C59)), $C$51+$C$52+$C$53+C59, "")</f>
        <v/>
      </c>
      <c r="D61" s="35" t="str">
        <f>IF(AND(ISNUMBER($C$51), ISNUMBER($C$52), ISNUMBER($C$53), ISNUMBER(D59)), $C$51+$C$52+$C$53+D59, "")</f>
        <v/>
      </c>
      <c r="E61" s="35" t="str">
        <f>IF(AND(ISNUMBER($C$51), ISNUMBER($C$52), ISNUMBER($C$53), ISNUMBER(E59)), $C$51+$C$52+$C$53+E59, "")</f>
        <v/>
      </c>
      <c r="F61" s="11" t="str">
        <f>IF(AND(ISNUMBER($C$51), ISNUMBER($C$52), ISNUMBER($C$53), ISNUMBER(F59)), $C$51+$C$52+$C$53+F59, "")</f>
        <v/>
      </c>
      <c r="G61" s="59"/>
      <c r="H61" s="59"/>
      <c r="I61" s="59"/>
      <c r="J61" s="59"/>
      <c r="K61" s="59"/>
      <c r="L61" s="55"/>
    </row>
    <row r="62" spans="1:12" ht="15" customHeight="1" x14ac:dyDescent="0.25">
      <c r="A62" s="45"/>
      <c r="B62" s="49" t="s">
        <v>24</v>
      </c>
      <c r="C62" s="25"/>
      <c r="D62" s="25"/>
      <c r="E62" s="25"/>
      <c r="F62" s="25"/>
      <c r="G62" s="59"/>
      <c r="H62" s="59"/>
      <c r="I62" s="59"/>
      <c r="J62" s="59"/>
      <c r="K62" s="59"/>
      <c r="L62" s="55"/>
    </row>
    <row r="63" spans="1:12" ht="45" customHeight="1" x14ac:dyDescent="0.25">
      <c r="A63" s="45"/>
      <c r="B63" s="116" t="s">
        <v>56</v>
      </c>
      <c r="C63" s="35" t="str">
        <f>IF(AND(ISNUMBER(C61), ISNUMBER(C62)), MAX(0, C61-0.1*C62), "")</f>
        <v/>
      </c>
      <c r="D63" s="35" t="str">
        <f t="shared" ref="D63:F63" si="0">IF(AND(ISNUMBER(D61), ISNUMBER(D62)), MAX(0, D61-0.1*D62), "")</f>
        <v/>
      </c>
      <c r="E63" s="35" t="str">
        <f t="shared" si="0"/>
        <v/>
      </c>
      <c r="F63" s="11" t="str">
        <f t="shared" si="0"/>
        <v/>
      </c>
      <c r="G63" s="59"/>
      <c r="H63" s="59"/>
      <c r="I63" s="59"/>
      <c r="J63" s="59"/>
      <c r="K63" s="59"/>
      <c r="L63" s="55"/>
    </row>
    <row r="64" spans="1:12" ht="15" customHeight="1" x14ac:dyDescent="0.25">
      <c r="A64" s="45"/>
      <c r="B64" s="101" t="s">
        <v>57</v>
      </c>
      <c r="C64" s="20"/>
      <c r="D64" s="20"/>
      <c r="E64" s="20"/>
      <c r="F64" s="28"/>
      <c r="G64" s="59"/>
      <c r="H64" s="59"/>
      <c r="I64" s="59"/>
      <c r="J64" s="59"/>
      <c r="K64" s="59"/>
      <c r="L64" s="55"/>
    </row>
    <row r="65" spans="1:12" ht="15" customHeight="1" x14ac:dyDescent="0.25">
      <c r="A65" s="45"/>
      <c r="B65" s="75" t="s">
        <v>29</v>
      </c>
      <c r="C65" s="35" t="str">
        <f>IF(ISNUMBER(C61),IF(C61&gt;0,IF(AND(ISNUMBER($C$51),ISNUMBER(C63)),C63*$C$51/C61,""),0),"")</f>
        <v/>
      </c>
      <c r="D65" s="35" t="str">
        <f t="shared" ref="D65:F65" si="1">IF(ISNUMBER(D61),IF(D61&gt;0,IF(AND(ISNUMBER($C$51),ISNUMBER(D63)),D63*$C$51/D61,""),0),"")</f>
        <v/>
      </c>
      <c r="E65" s="35" t="str">
        <f t="shared" si="1"/>
        <v/>
      </c>
      <c r="F65" s="11" t="str">
        <f t="shared" si="1"/>
        <v/>
      </c>
      <c r="G65" s="59"/>
      <c r="H65" s="59"/>
      <c r="I65" s="59"/>
      <c r="J65" s="59"/>
      <c r="K65" s="59"/>
      <c r="L65" s="55"/>
    </row>
    <row r="66" spans="1:12" ht="15" customHeight="1" x14ac:dyDescent="0.25">
      <c r="A66" s="45"/>
      <c r="B66" s="75" t="s">
        <v>22</v>
      </c>
      <c r="C66" s="35" t="str">
        <f>IF(ISNUMBER(C61),IF(C61&gt;0,IF(AND(ISNUMBER($C$52),ISNUMBER(C63)),C63*$C$52/C61,""),0),"")</f>
        <v/>
      </c>
      <c r="D66" s="35" t="str">
        <f t="shared" ref="D66:F66" si="2">IF(ISNUMBER(D61),IF(D61&gt;0,IF(AND(ISNUMBER($C$52),ISNUMBER(D63)),D63*$C$52/D61,""),0),"")</f>
        <v/>
      </c>
      <c r="E66" s="35" t="str">
        <f t="shared" si="2"/>
        <v/>
      </c>
      <c r="F66" s="11" t="str">
        <f t="shared" si="2"/>
        <v/>
      </c>
      <c r="G66" s="59"/>
      <c r="H66" s="59"/>
      <c r="I66" s="59"/>
      <c r="J66" s="59"/>
      <c r="K66" s="59"/>
      <c r="L66" s="55"/>
    </row>
    <row r="67" spans="1:12" ht="15" customHeight="1" x14ac:dyDescent="0.25">
      <c r="A67" s="45"/>
      <c r="B67" s="75" t="s">
        <v>25</v>
      </c>
      <c r="C67" s="35" t="str">
        <f>IF(ISNUMBER(C61),IF(C61&gt;0,IF(AND(ISNUMBER($C$53),ISNUMBER(C63)),C63*$C$53/C61,""),0),"")</f>
        <v/>
      </c>
      <c r="D67" s="35" t="str">
        <f>IF(ISNUMBER(D61),IF(D61&gt;0,IF(AND(ISNUMBER($C$53),ISNUMBER(D63)),D63*$C$53/D61,""),0),"")</f>
        <v/>
      </c>
      <c r="E67" s="35" t="str">
        <f t="shared" ref="E67:F67" si="3">IF(ISNUMBER(E61),IF(E61&gt;0,IF(AND(ISNUMBER($C$53),ISNUMBER(E63)),E63*$C$53/E61,""),0),"")</f>
        <v/>
      </c>
      <c r="F67" s="11" t="str">
        <f t="shared" si="3"/>
        <v/>
      </c>
      <c r="G67" s="59"/>
      <c r="H67" s="59"/>
      <c r="I67" s="59"/>
      <c r="J67" s="59"/>
      <c r="K67" s="59"/>
      <c r="L67" s="55"/>
    </row>
    <row r="68" spans="1:12" ht="15" customHeight="1" x14ac:dyDescent="0.25">
      <c r="A68" s="45"/>
      <c r="B68" s="75" t="s">
        <v>58</v>
      </c>
      <c r="C68" s="35" t="str">
        <f>IF(ISNUMBER(C61),IF(C61&gt;0,IF(AND(ISNUMBER(C59),ISNUMBER(C63)),C63*C59/C61,""),0),"")</f>
        <v/>
      </c>
      <c r="D68" s="35" t="str">
        <f t="shared" ref="D68:F68" si="4">IF(ISNUMBER(D61),IF(D61&gt;0,IF(AND(ISNUMBER(D59),ISNUMBER(D63)),D63*D59/D61,""),0),"")</f>
        <v/>
      </c>
      <c r="E68" s="35" t="str">
        <f t="shared" si="4"/>
        <v/>
      </c>
      <c r="F68" s="11" t="str">
        <f t="shared" si="4"/>
        <v/>
      </c>
      <c r="G68" s="59"/>
      <c r="H68" s="59"/>
      <c r="I68" s="59"/>
      <c r="J68" s="59"/>
      <c r="K68" s="59"/>
      <c r="L68" s="55"/>
    </row>
    <row r="69" spans="1:12" ht="15" customHeight="1" x14ac:dyDescent="0.25">
      <c r="A69" s="45"/>
      <c r="B69" s="101" t="s">
        <v>59</v>
      </c>
      <c r="C69" s="20"/>
      <c r="D69" s="20"/>
      <c r="E69" s="20"/>
      <c r="F69" s="28"/>
      <c r="G69" s="59"/>
      <c r="H69" s="59"/>
      <c r="I69" s="59"/>
      <c r="J69" s="59"/>
      <c r="K69" s="59"/>
      <c r="L69" s="55"/>
    </row>
    <row r="70" spans="1:12" ht="15" customHeight="1" x14ac:dyDescent="0.25">
      <c r="A70" s="45"/>
      <c r="B70" s="75" t="s">
        <v>29</v>
      </c>
      <c r="C70" s="35" t="str">
        <f>IF(ISNUMBER(C61),IF(C61&gt;0,IF(AND(ISNUMBER($C$51),ISNUMBER(C63)),C63*$C$51/C61,""),0),"")</f>
        <v/>
      </c>
      <c r="D70" s="35" t="str">
        <f>IF(ISNUMBER(D61),IF(D61&gt;0,IF(AND(ISNUMBER($C$51),ISNUMBER(D63)),D63*$C$51/D61,""),0),"")</f>
        <v/>
      </c>
      <c r="E70" s="35" t="str">
        <f>IF(ISNUMBER(E61),IF(E61&gt;0,IF(AND(ISNUMBER($C$51),ISNUMBER(E63)),E63*$C$51/E61,""),0),"")</f>
        <v/>
      </c>
      <c r="F70" s="11" t="str">
        <f>IF(ISNUMBER(F61),IF(F61&gt;0,IF(AND(ISNUMBER($C$51),ISNUMBER(F63)),F63*$C$51/F61,""),0),"")</f>
        <v/>
      </c>
      <c r="G70" s="59"/>
      <c r="H70" s="59"/>
      <c r="I70" s="59"/>
      <c r="J70" s="59"/>
      <c r="K70" s="59"/>
      <c r="L70" s="55"/>
    </row>
    <row r="71" spans="1:12" ht="15" customHeight="1" x14ac:dyDescent="0.25">
      <c r="A71" s="45"/>
      <c r="B71" s="75" t="s">
        <v>22</v>
      </c>
      <c r="C71" s="35" t="str">
        <f>IF(ISNUMBER(C61),IF(C61&gt;0,IF(AND(ISNUMBER($C$52),ISNUMBER(C63)),C63*$C$52/C61,""),0),"")</f>
        <v/>
      </c>
      <c r="D71" s="35" t="str">
        <f>IF(ISNUMBER(D61),IF(D61&gt;0,IF(AND(ISNUMBER($C$52),ISNUMBER(D63)),D63*$C$52/D61,""),0),"")</f>
        <v/>
      </c>
      <c r="E71" s="35" t="str">
        <f>IF(ISNUMBER(E61),IF(E61&gt;0,IF(AND(ISNUMBER($C$52),ISNUMBER(E63)),E63*$C$52/E61,""),0),"")</f>
        <v/>
      </c>
      <c r="F71" s="11" t="str">
        <f>IF(ISNUMBER(F61),IF(F61&gt;0,IF(AND(ISNUMBER($C$52),ISNUMBER(F63)),F63*$C$52/F61,""),0),"")</f>
        <v/>
      </c>
      <c r="G71" s="59"/>
      <c r="H71" s="59"/>
      <c r="I71" s="59"/>
      <c r="J71" s="59"/>
      <c r="K71" s="59"/>
      <c r="L71" s="55"/>
    </row>
    <row r="72" spans="1:12" ht="15" customHeight="1" x14ac:dyDescent="0.25">
      <c r="A72" s="45"/>
      <c r="B72" s="75" t="s">
        <v>25</v>
      </c>
      <c r="C72" s="35" t="str">
        <f>IF(ISNUMBER(C61),IF(C61&gt;0,IF(AND(ISNUMBER($C$53),ISNUMBER(C59),ISNUMBER(C63)),C63*($C$53+C59)/C61,""),0),"")</f>
        <v/>
      </c>
      <c r="D72" s="35" t="str">
        <f t="shared" ref="D72:F72" si="5">IF(ISNUMBER(D61),IF(D61&gt;0,IF(AND(ISNUMBER($C$53),ISNUMBER(D59),ISNUMBER(D63)),D63*($C$53+D59)/D61,""),0),"")</f>
        <v/>
      </c>
      <c r="E72" s="35" t="str">
        <f t="shared" si="5"/>
        <v/>
      </c>
      <c r="F72" s="11" t="str">
        <f t="shared" si="5"/>
        <v/>
      </c>
      <c r="G72" s="59"/>
      <c r="H72" s="59"/>
      <c r="I72" s="59"/>
      <c r="J72" s="59"/>
      <c r="K72" s="59"/>
      <c r="L72" s="55"/>
    </row>
    <row r="73" spans="1:12" ht="30" customHeight="1" x14ac:dyDescent="0.25">
      <c r="A73" s="45"/>
      <c r="B73" s="100" t="s">
        <v>28</v>
      </c>
      <c r="C73" s="20"/>
      <c r="D73" s="20"/>
      <c r="E73" s="20"/>
      <c r="F73" s="28"/>
      <c r="G73" s="59"/>
      <c r="H73" s="59"/>
      <c r="I73" s="59"/>
      <c r="J73" s="59"/>
      <c r="K73" s="59"/>
      <c r="L73" s="55"/>
    </row>
    <row r="74" spans="1:12" ht="15" customHeight="1" x14ac:dyDescent="0.25">
      <c r="A74" s="45"/>
      <c r="B74" s="101" t="s">
        <v>60</v>
      </c>
      <c r="C74" s="20"/>
      <c r="D74" s="20"/>
      <c r="E74" s="20"/>
      <c r="F74" s="28"/>
      <c r="G74" s="59"/>
      <c r="H74" s="59"/>
      <c r="I74" s="59"/>
      <c r="J74" s="59"/>
      <c r="K74" s="59"/>
      <c r="L74" s="55"/>
    </row>
    <row r="75" spans="1:12" ht="15" customHeight="1" x14ac:dyDescent="0.25">
      <c r="A75" s="45"/>
      <c r="B75" s="75" t="s">
        <v>85</v>
      </c>
      <c r="C75" s="35" t="str">
        <f>IF(AND(ISNUMBER($C$51),ISNUMBER(C65)),$C$51-C65,"")</f>
        <v/>
      </c>
      <c r="D75" s="35" t="str">
        <f t="shared" ref="D75:F75" si="6">IF(AND(ISNUMBER($C$51),ISNUMBER(D65)),$C$51-D65,"")</f>
        <v/>
      </c>
      <c r="E75" s="35" t="str">
        <f t="shared" si="6"/>
        <v/>
      </c>
      <c r="F75" s="11" t="str">
        <f t="shared" si="6"/>
        <v/>
      </c>
      <c r="G75" s="59"/>
      <c r="H75" s="59"/>
      <c r="I75" s="59"/>
      <c r="J75" s="59"/>
      <c r="K75" s="59"/>
      <c r="L75" s="55"/>
    </row>
    <row r="76" spans="1:12" ht="15" customHeight="1" x14ac:dyDescent="0.25">
      <c r="A76" s="45"/>
      <c r="B76" s="75" t="s">
        <v>26</v>
      </c>
      <c r="C76" s="35" t="str">
        <f>IF(AND(ISNUMBER($C$52),ISNUMBER(C66)),$C$52-C66,"")</f>
        <v/>
      </c>
      <c r="D76" s="35" t="str">
        <f t="shared" ref="D76:F76" si="7">IF(AND(ISNUMBER($C$52),ISNUMBER(D66)),$C$52-D66,"")</f>
        <v/>
      </c>
      <c r="E76" s="35" t="str">
        <f t="shared" si="7"/>
        <v/>
      </c>
      <c r="F76" s="11" t="str">
        <f t="shared" si="7"/>
        <v/>
      </c>
      <c r="G76" s="59"/>
      <c r="H76" s="59"/>
      <c r="I76" s="59"/>
      <c r="J76" s="59"/>
      <c r="K76" s="59"/>
      <c r="L76" s="55"/>
    </row>
    <row r="77" spans="1:12" ht="15" customHeight="1" x14ac:dyDescent="0.25">
      <c r="A77" s="45"/>
      <c r="B77" s="75" t="s">
        <v>27</v>
      </c>
      <c r="C77" s="35" t="str">
        <f>IF(AND(ISNUMBER($C$53),ISNUMBER(C67)),$C$53-C67,"")</f>
        <v/>
      </c>
      <c r="D77" s="35" t="str">
        <f t="shared" ref="D77:F77" si="8">IF(AND(ISNUMBER($C$53),ISNUMBER(D67)),$C$53-D67,"")</f>
        <v/>
      </c>
      <c r="E77" s="35" t="str">
        <f t="shared" si="8"/>
        <v/>
      </c>
      <c r="F77" s="11" t="str">
        <f t="shared" si="8"/>
        <v/>
      </c>
      <c r="G77" s="59"/>
      <c r="H77" s="59"/>
      <c r="I77" s="59"/>
      <c r="J77" s="59"/>
      <c r="K77" s="59"/>
      <c r="L77" s="55"/>
    </row>
    <row r="78" spans="1:12" ht="15" customHeight="1" x14ac:dyDescent="0.25">
      <c r="A78" s="45"/>
      <c r="B78" s="75" t="s">
        <v>61</v>
      </c>
      <c r="C78" s="35" t="str">
        <f>IF(AND(ISNUMBER(C59),ISNUMBER(C68)),C59-C68,"")</f>
        <v/>
      </c>
      <c r="D78" s="35" t="str">
        <f t="shared" ref="D78:F78" si="9">IF(AND(ISNUMBER(D59),ISNUMBER(D68)),D59-D68,"")</f>
        <v/>
      </c>
      <c r="E78" s="35" t="str">
        <f t="shared" si="9"/>
        <v/>
      </c>
      <c r="F78" s="11" t="str">
        <f t="shared" si="9"/>
        <v/>
      </c>
      <c r="G78" s="59"/>
      <c r="H78" s="59"/>
      <c r="I78" s="59"/>
      <c r="J78" s="59"/>
      <c r="K78" s="59"/>
      <c r="L78" s="55"/>
    </row>
    <row r="79" spans="1:12" ht="15" customHeight="1" x14ac:dyDescent="0.25">
      <c r="A79" s="45"/>
      <c r="B79" s="101" t="s">
        <v>62</v>
      </c>
      <c r="C79" s="20"/>
      <c r="D79" s="20"/>
      <c r="E79" s="20"/>
      <c r="F79" s="28"/>
      <c r="G79" s="59"/>
      <c r="H79" s="59"/>
      <c r="I79" s="59"/>
      <c r="J79" s="59"/>
      <c r="K79" s="59"/>
      <c r="L79" s="55"/>
    </row>
    <row r="80" spans="1:12" ht="15" customHeight="1" x14ac:dyDescent="0.25">
      <c r="A80" s="45"/>
      <c r="B80" s="75" t="s">
        <v>85</v>
      </c>
      <c r="C80" s="35" t="str">
        <f>IF(AND(ISNUMBER($C$51),ISNUMBER(C70)),$C$51-C70,"")</f>
        <v/>
      </c>
      <c r="D80" s="35" t="str">
        <f t="shared" ref="D80:F80" si="10">IF(AND(ISNUMBER($C$51),ISNUMBER(D70)),$C$51-D70,"")</f>
        <v/>
      </c>
      <c r="E80" s="35" t="str">
        <f t="shared" si="10"/>
        <v/>
      </c>
      <c r="F80" s="11" t="str">
        <f t="shared" si="10"/>
        <v/>
      </c>
      <c r="G80" s="59"/>
      <c r="H80" s="59"/>
      <c r="I80" s="59"/>
      <c r="J80" s="59"/>
      <c r="K80" s="59"/>
      <c r="L80" s="55"/>
    </row>
    <row r="81" spans="1:12" ht="15" customHeight="1" x14ac:dyDescent="0.25">
      <c r="A81" s="45"/>
      <c r="B81" s="75" t="s">
        <v>26</v>
      </c>
      <c r="C81" s="35" t="str">
        <f>IF(AND(ISNUMBER($C$52),ISNUMBER(C71)),$C$52-C71,"")</f>
        <v/>
      </c>
      <c r="D81" s="35" t="str">
        <f t="shared" ref="D81:F81" si="11">IF(AND(ISNUMBER($C$52),ISNUMBER(D71)),$C$52-D71,"")</f>
        <v/>
      </c>
      <c r="E81" s="35" t="str">
        <f t="shared" si="11"/>
        <v/>
      </c>
      <c r="F81" s="11" t="str">
        <f t="shared" si="11"/>
        <v/>
      </c>
      <c r="G81" s="59"/>
      <c r="H81" s="59"/>
      <c r="I81" s="59"/>
      <c r="J81" s="59"/>
      <c r="K81" s="59"/>
      <c r="L81" s="55"/>
    </row>
    <row r="82" spans="1:12" ht="15" customHeight="1" x14ac:dyDescent="0.25">
      <c r="A82" s="45"/>
      <c r="B82" s="75" t="s">
        <v>63</v>
      </c>
      <c r="C82" s="35" t="str">
        <f>IF(AND(ISNUMBER($C$53),ISNUMBER(C59),ISNUMBER(C72)),($C$53+C59)-C72,"")</f>
        <v/>
      </c>
      <c r="D82" s="35" t="str">
        <f t="shared" ref="D82:F82" si="12">IF(AND(ISNUMBER($C$53),ISNUMBER(D59),ISNUMBER(D72)),($C$53+D59)-D72,"")</f>
        <v/>
      </c>
      <c r="E82" s="35" t="str">
        <f t="shared" si="12"/>
        <v/>
      </c>
      <c r="F82" s="11" t="str">
        <f t="shared" si="12"/>
        <v/>
      </c>
      <c r="G82" s="59"/>
      <c r="H82" s="59"/>
      <c r="I82" s="59"/>
      <c r="J82" s="59"/>
      <c r="K82" s="59"/>
      <c r="L82" s="55"/>
    </row>
    <row r="83" spans="1:12" ht="30" customHeight="1" x14ac:dyDescent="0.25">
      <c r="A83" s="45"/>
      <c r="B83" s="82" t="str">
        <f>CONCATENATE("Total risk-weighted assets of amounts not deducted (set out in rows ", ROW(B75), " to ", ROW(B82), "); of which amounts that relate to:")</f>
        <v>Total risk-weighted assets of amounts not deducted (set out in rows 75 to 82); of which amounts that relate to:</v>
      </c>
      <c r="C83" s="20"/>
      <c r="D83" s="20"/>
      <c r="E83" s="20"/>
      <c r="F83" s="28"/>
      <c r="G83" s="59"/>
      <c r="H83" s="59"/>
      <c r="I83" s="59"/>
      <c r="J83" s="59"/>
      <c r="K83" s="59"/>
      <c r="L83" s="55"/>
    </row>
    <row r="84" spans="1:12" ht="15" customHeight="1" x14ac:dyDescent="0.25">
      <c r="A84" s="45"/>
      <c r="B84" s="101" t="s">
        <v>60</v>
      </c>
      <c r="C84" s="20"/>
      <c r="D84" s="20"/>
      <c r="E84" s="20"/>
      <c r="F84" s="28"/>
      <c r="G84" s="59"/>
      <c r="H84" s="59"/>
      <c r="I84" s="59"/>
      <c r="J84" s="59"/>
      <c r="K84" s="59"/>
      <c r="L84" s="55"/>
    </row>
    <row r="85" spans="1:12" ht="15" customHeight="1" x14ac:dyDescent="0.25">
      <c r="A85" s="45"/>
      <c r="B85" s="12" t="str">
        <f>CONCATENATE("Holdings of Common Equity Tier 1 net of short positions (ie risk weighted assets of exposures in row ", ROW(B75), ")")</f>
        <v>Holdings of Common Equity Tier 1 net of short positions (ie risk weighted assets of exposures in row 75)</v>
      </c>
      <c r="C85" s="25"/>
      <c r="D85" s="25"/>
      <c r="E85" s="25"/>
      <c r="F85" s="37"/>
      <c r="G85" s="59"/>
      <c r="H85" s="59"/>
      <c r="I85" s="59"/>
      <c r="J85" s="59"/>
      <c r="K85" s="59"/>
      <c r="L85" s="55"/>
    </row>
    <row r="86" spans="1:12" ht="15" customHeight="1" x14ac:dyDescent="0.25">
      <c r="A86" s="45"/>
      <c r="B86" s="12" t="str">
        <f>CONCATENATE("Holdings of Additional Tier 1 capital net of short positions (ie risk weighted assets of exposures in row ", ROW(B76), ")")</f>
        <v>Holdings of Additional Tier 1 capital net of short positions (ie risk weighted assets of exposures in row 76)</v>
      </c>
      <c r="C86" s="25"/>
      <c r="D86" s="25"/>
      <c r="E86" s="25"/>
      <c r="F86" s="37"/>
      <c r="G86" s="59"/>
      <c r="H86" s="59"/>
      <c r="I86" s="59"/>
      <c r="J86" s="59"/>
      <c r="K86" s="59"/>
      <c r="L86" s="55"/>
    </row>
    <row r="87" spans="1:12" ht="15" customHeight="1" x14ac:dyDescent="0.25">
      <c r="A87" s="45"/>
      <c r="B87" s="12" t="str">
        <f>CONCATENATE("Holdings of Tier 2 capital net of short positions (ie risk weighted assets of exposures in row ", ROW(B77), ")")</f>
        <v>Holdings of Tier 2 capital net of short positions (ie risk weighted assets of exposures in row 77)</v>
      </c>
      <c r="C87" s="25"/>
      <c r="D87" s="25"/>
      <c r="E87" s="25"/>
      <c r="F87" s="37"/>
      <c r="G87" s="59"/>
      <c r="H87" s="59"/>
      <c r="I87" s="59"/>
      <c r="J87" s="59"/>
      <c r="K87" s="59"/>
      <c r="L87" s="55"/>
    </row>
    <row r="88" spans="1:12" ht="30" customHeight="1" x14ac:dyDescent="0.25">
      <c r="A88" s="45"/>
      <c r="B88" s="12" t="str">
        <f>CONCATENATE("Holdings of unsecured liabilities in each case, net of short positions (ie risk weighted assets of exposures in row ", ROW(B78), ")")</f>
        <v>Holdings of unsecured liabilities in each case, net of short positions (ie risk weighted assets of exposures in row 78)</v>
      </c>
      <c r="C88" s="25"/>
      <c r="D88" s="25"/>
      <c r="E88" s="25"/>
      <c r="F88" s="37"/>
      <c r="G88" s="59"/>
      <c r="H88" s="59"/>
      <c r="I88" s="59"/>
      <c r="J88" s="59"/>
      <c r="K88" s="59"/>
      <c r="L88" s="55"/>
    </row>
    <row r="89" spans="1:12" ht="15" customHeight="1" x14ac:dyDescent="0.25">
      <c r="A89" s="45"/>
      <c r="B89" s="101" t="s">
        <v>62</v>
      </c>
      <c r="C89" s="20"/>
      <c r="D89" s="20"/>
      <c r="E89" s="20"/>
      <c r="F89" s="28"/>
      <c r="G89" s="59"/>
      <c r="H89" s="59"/>
      <c r="I89" s="59"/>
      <c r="J89" s="59"/>
      <c r="K89" s="59"/>
      <c r="L89" s="55"/>
    </row>
    <row r="90" spans="1:12" ht="15" customHeight="1" x14ac:dyDescent="0.25">
      <c r="A90" s="45"/>
      <c r="B90" s="12" t="str">
        <f>CONCATENATE("Holdings of Common Equity Tier 1 net of short positions (ie risk weighted assets of exposures in row ", ROW(B80), ")")</f>
        <v>Holdings of Common Equity Tier 1 net of short positions (ie risk weighted assets of exposures in row 80)</v>
      </c>
      <c r="C90" s="25"/>
      <c r="D90" s="25"/>
      <c r="E90" s="25"/>
      <c r="F90" s="37"/>
      <c r="G90" s="59"/>
      <c r="H90" s="59"/>
      <c r="I90" s="59"/>
      <c r="J90" s="59"/>
      <c r="K90" s="59"/>
      <c r="L90" s="55"/>
    </row>
    <row r="91" spans="1:12" ht="15" customHeight="1" x14ac:dyDescent="0.25">
      <c r="A91" s="45"/>
      <c r="B91" s="12" t="str">
        <f>CONCATENATE("Holdings of Additional Tier 1 capital net of short positions (ie risk weighted assets of exposures in row ", ROW(B81), ")")</f>
        <v>Holdings of Additional Tier 1 capital net of short positions (ie risk weighted assets of exposures in row 81)</v>
      </c>
      <c r="C91" s="25"/>
      <c r="D91" s="25"/>
      <c r="E91" s="25"/>
      <c r="F91" s="37"/>
      <c r="G91" s="59"/>
      <c r="H91" s="59"/>
      <c r="I91" s="59"/>
      <c r="J91" s="59"/>
      <c r="K91" s="59"/>
      <c r="L91" s="55"/>
    </row>
    <row r="92" spans="1:12" ht="30" customHeight="1" x14ac:dyDescent="0.25">
      <c r="A92" s="45"/>
      <c r="B92" s="50" t="str">
        <f>CONCATENATE("Holdings of Tier 2 capital and unsecured liabilities in each case, net of short positions (ie risk weighted assets of exposures in row ", ROW(B82), ")")</f>
        <v>Holdings of Tier 2 capital and unsecured liabilities in each case, net of short positions (ie risk weighted assets of exposures in row 82)</v>
      </c>
      <c r="C92" s="22"/>
      <c r="D92" s="22"/>
      <c r="E92" s="22"/>
      <c r="F92" s="60"/>
      <c r="G92" s="59"/>
      <c r="H92" s="59"/>
      <c r="I92" s="59"/>
      <c r="J92" s="59"/>
      <c r="K92" s="59"/>
      <c r="L92" s="55"/>
    </row>
    <row r="93" spans="1:12" ht="15" customHeight="1" x14ac:dyDescent="0.25">
      <c r="A93" s="45"/>
      <c r="B93" s="8"/>
      <c r="C93" s="8"/>
      <c r="D93" s="59"/>
      <c r="E93" s="59"/>
      <c r="F93" s="59"/>
      <c r="G93" s="59"/>
      <c r="H93" s="59"/>
      <c r="I93" s="59"/>
      <c r="J93" s="59"/>
      <c r="K93" s="59"/>
      <c r="L93" s="55"/>
    </row>
    <row r="94" spans="1:12" s="88" customFormat="1" ht="60" customHeight="1" x14ac:dyDescent="0.25">
      <c r="A94" s="300" t="s">
        <v>64</v>
      </c>
      <c r="B94" s="301"/>
      <c r="C94" s="301"/>
      <c r="D94" s="301"/>
      <c r="E94" s="301"/>
      <c r="F94" s="301"/>
      <c r="G94" s="301"/>
      <c r="H94" s="301"/>
      <c r="I94" s="301"/>
      <c r="J94" s="301"/>
      <c r="K94" s="86"/>
      <c r="L94" s="87"/>
    </row>
    <row r="95" spans="1:12" ht="150" customHeight="1" x14ac:dyDescent="0.25">
      <c r="A95" s="45"/>
      <c r="B95" s="44"/>
      <c r="C95" s="70" t="str">
        <f>C56</f>
        <v>Case 1: Term Sheet criteria (same definition as row 19)</v>
      </c>
      <c r="D95" s="62" t="str">
        <f>D56</f>
        <v>Case 2: Term Sheet criteria, excluding liabilities of rows 20, 21 and 22 above (same definition as row 26)</v>
      </c>
      <c r="E95" s="99" t="str">
        <f>E56</f>
        <v>Case 3: Term Sheet criteria not taking into consideration the subordination criterion (same definition as row 27)</v>
      </c>
      <c r="F95" s="71" t="str">
        <f>F56</f>
        <v>Case 4: Total unsecured liabilities, excluding derivatives, non-contract and deposits (same definition as rows 34 and 39)</v>
      </c>
      <c r="G95" s="59"/>
      <c r="H95" s="59"/>
      <c r="I95" s="59"/>
      <c r="J95" s="59"/>
      <c r="K95" s="59"/>
      <c r="L95" s="55"/>
    </row>
    <row r="96" spans="1:12" ht="30" customHeight="1" x14ac:dyDescent="0.25">
      <c r="A96" s="45"/>
      <c r="B96" s="190" t="s">
        <v>141</v>
      </c>
      <c r="C96" s="57"/>
      <c r="D96" s="57"/>
      <c r="E96" s="57"/>
      <c r="F96" s="58"/>
      <c r="G96" s="59"/>
      <c r="H96" s="59"/>
      <c r="I96" s="59"/>
      <c r="J96" s="59"/>
      <c r="K96" s="59"/>
      <c r="L96" s="55"/>
    </row>
    <row r="97" spans="1:12" ht="15" customHeight="1" x14ac:dyDescent="0.25">
      <c r="A97" s="45"/>
      <c r="B97" s="49" t="s">
        <v>21</v>
      </c>
      <c r="C97" s="25"/>
      <c r="D97" s="25"/>
      <c r="E97" s="25"/>
      <c r="F97" s="37"/>
      <c r="G97" s="59"/>
      <c r="H97" s="59"/>
      <c r="I97" s="59"/>
      <c r="J97" s="59"/>
      <c r="K97" s="59"/>
      <c r="L97" s="55"/>
    </row>
    <row r="98" spans="1:12" ht="15" customHeight="1" x14ac:dyDescent="0.25">
      <c r="A98" s="45"/>
      <c r="B98" s="116" t="s">
        <v>55</v>
      </c>
      <c r="C98" s="35" t="str">
        <f>IF(AND(ISNUMBER(C96), ISNUMBER(C97)), C96-C97, "")</f>
        <v/>
      </c>
      <c r="D98" s="35" t="str">
        <f>IF(AND(ISNUMBER(D96), ISNUMBER(D97)), D96-D97, "")</f>
        <v/>
      </c>
      <c r="E98" s="35" t="str">
        <f>IF(AND(ISNUMBER(E96), ISNUMBER(E97)), E96-E97, "")</f>
        <v/>
      </c>
      <c r="F98" s="11" t="str">
        <f>IF(AND(ISNUMBER(F96), ISNUMBER(F97)), F96-F97, "")</f>
        <v/>
      </c>
      <c r="G98" s="59"/>
      <c r="H98" s="59"/>
      <c r="I98" s="59"/>
      <c r="J98" s="59"/>
      <c r="K98" s="59"/>
      <c r="L98" s="55"/>
    </row>
    <row r="99" spans="1:12" ht="15" customHeight="1" x14ac:dyDescent="0.25">
      <c r="A99" s="45"/>
      <c r="B99" s="116" t="s">
        <v>86</v>
      </c>
      <c r="C99" s="25"/>
      <c r="D99" s="25"/>
      <c r="E99" s="25"/>
      <c r="F99" s="37"/>
      <c r="G99" s="59"/>
      <c r="H99" s="59"/>
      <c r="I99" s="59"/>
      <c r="J99" s="59"/>
      <c r="K99" s="59"/>
      <c r="L99" s="55"/>
    </row>
    <row r="100" spans="1:12" ht="15" customHeight="1" x14ac:dyDescent="0.25">
      <c r="A100" s="45"/>
      <c r="B100" s="116" t="s">
        <v>65</v>
      </c>
      <c r="C100" s="35" t="str">
        <f>IF(ISNUMBER(C$98), C$98, "")</f>
        <v/>
      </c>
      <c r="D100" s="35" t="str">
        <f t="shared" ref="D100:F101" si="13">IF(ISNUMBER(D$98), D$98, "")</f>
        <v/>
      </c>
      <c r="E100" s="35" t="str">
        <f t="shared" si="13"/>
        <v/>
      </c>
      <c r="F100" s="11" t="str">
        <f t="shared" si="13"/>
        <v/>
      </c>
      <c r="G100" s="59"/>
      <c r="H100" s="59"/>
      <c r="I100" s="59"/>
      <c r="J100" s="59"/>
      <c r="K100" s="59"/>
      <c r="L100" s="55"/>
    </row>
    <row r="101" spans="1:12" ht="15" customHeight="1" x14ac:dyDescent="0.25">
      <c r="A101" s="45"/>
      <c r="B101" s="117" t="s">
        <v>59</v>
      </c>
      <c r="C101" s="38" t="str">
        <f t="shared" ref="C101" si="14">IF(ISNUMBER(C$98), C$98, "")</f>
        <v/>
      </c>
      <c r="D101" s="38" t="str">
        <f t="shared" si="13"/>
        <v/>
      </c>
      <c r="E101" s="38" t="str">
        <f t="shared" si="13"/>
        <v/>
      </c>
      <c r="F101" s="39" t="str">
        <f t="shared" si="13"/>
        <v/>
      </c>
      <c r="G101" s="59"/>
      <c r="H101" s="59"/>
      <c r="I101" s="59"/>
      <c r="J101" s="59"/>
      <c r="K101" s="59"/>
      <c r="L101" s="55"/>
    </row>
    <row r="102" spans="1:12" ht="15" customHeight="1" x14ac:dyDescent="0.25">
      <c r="A102" s="45"/>
      <c r="B102" s="8"/>
      <c r="C102" s="8"/>
      <c r="D102" s="59"/>
      <c r="E102" s="59"/>
      <c r="F102" s="59"/>
      <c r="G102" s="59"/>
      <c r="H102" s="59"/>
      <c r="I102" s="59"/>
      <c r="J102" s="59"/>
      <c r="K102" s="59"/>
      <c r="L102" s="55"/>
    </row>
    <row r="103" spans="1:12" s="9" customFormat="1" ht="45" customHeight="1" x14ac:dyDescent="0.25">
      <c r="A103" s="77" t="s">
        <v>107</v>
      </c>
      <c r="B103" s="77"/>
      <c r="C103" s="34"/>
      <c r="D103" s="34"/>
      <c r="E103" s="34"/>
      <c r="F103" s="34"/>
      <c r="G103" s="34"/>
      <c r="H103" s="34"/>
      <c r="I103" s="34"/>
      <c r="J103" s="34"/>
      <c r="K103" s="34"/>
      <c r="L103" s="51"/>
    </row>
    <row r="104" spans="1:12" ht="15" customHeight="1" x14ac:dyDescent="0.25">
      <c r="A104" s="45"/>
      <c r="B104" s="76"/>
      <c r="C104" s="294" t="s">
        <v>36</v>
      </c>
      <c r="D104" s="294"/>
      <c r="E104" s="294"/>
      <c r="F104" s="294"/>
      <c r="G104" s="294"/>
      <c r="H104" s="295" t="s">
        <v>100</v>
      </c>
      <c r="I104" s="297" t="s">
        <v>159</v>
      </c>
      <c r="J104" s="59"/>
      <c r="K104" s="59"/>
      <c r="L104" s="55"/>
    </row>
    <row r="105" spans="1:12" ht="45" customHeight="1" x14ac:dyDescent="0.25">
      <c r="A105" s="45"/>
      <c r="B105" s="66"/>
      <c r="C105" s="125" t="s">
        <v>71</v>
      </c>
      <c r="D105" s="105" t="s">
        <v>51</v>
      </c>
      <c r="E105" s="126" t="s">
        <v>68</v>
      </c>
      <c r="F105" s="126" t="s">
        <v>69</v>
      </c>
      <c r="G105" s="126" t="s">
        <v>70</v>
      </c>
      <c r="H105" s="296"/>
      <c r="I105" s="298"/>
      <c r="J105" s="59"/>
      <c r="K105" s="59"/>
      <c r="L105" s="55"/>
    </row>
    <row r="106" spans="1:12" ht="15" customHeight="1" x14ac:dyDescent="0.25">
      <c r="A106" s="45"/>
      <c r="B106" s="79" t="s">
        <v>96</v>
      </c>
      <c r="C106" s="57"/>
      <c r="D106" s="57"/>
      <c r="E106" s="57"/>
      <c r="F106" s="57"/>
      <c r="G106" s="57"/>
      <c r="H106" s="57"/>
      <c r="I106" s="58"/>
      <c r="J106" s="59"/>
      <c r="K106" s="59"/>
      <c r="L106" s="55"/>
    </row>
    <row r="107" spans="1:12" ht="15" customHeight="1" x14ac:dyDescent="0.25">
      <c r="A107" s="45"/>
      <c r="B107" s="10" t="s">
        <v>97</v>
      </c>
      <c r="C107" s="25"/>
      <c r="D107" s="25"/>
      <c r="E107" s="25"/>
      <c r="F107" s="25"/>
      <c r="G107" s="25"/>
      <c r="H107" s="25"/>
      <c r="I107" s="37"/>
      <c r="J107" s="59"/>
      <c r="K107" s="59"/>
      <c r="L107" s="55"/>
    </row>
    <row r="108" spans="1:12" ht="15" customHeight="1" x14ac:dyDescent="0.25">
      <c r="A108" s="45"/>
      <c r="B108" s="10" t="s">
        <v>98</v>
      </c>
      <c r="C108" s="25"/>
      <c r="D108" s="25"/>
      <c r="E108" s="25"/>
      <c r="F108" s="25"/>
      <c r="G108" s="25"/>
      <c r="H108" s="25"/>
      <c r="I108" s="37"/>
      <c r="J108" s="59"/>
      <c r="K108" s="59"/>
      <c r="L108" s="55"/>
    </row>
    <row r="109" spans="1:12" ht="15" customHeight="1" x14ac:dyDescent="0.25">
      <c r="A109" s="45"/>
      <c r="B109" s="10" t="s">
        <v>99</v>
      </c>
      <c r="C109" s="25"/>
      <c r="D109" s="25"/>
      <c r="E109" s="25"/>
      <c r="F109" s="25"/>
      <c r="G109" s="25"/>
      <c r="H109" s="25"/>
      <c r="I109" s="37"/>
      <c r="J109" s="59"/>
      <c r="K109" s="59"/>
      <c r="L109" s="55"/>
    </row>
    <row r="110" spans="1:12" ht="15" customHeight="1" x14ac:dyDescent="0.25">
      <c r="A110" s="45"/>
      <c r="B110" s="196" t="s">
        <v>188</v>
      </c>
      <c r="C110" s="22"/>
      <c r="D110" s="22"/>
      <c r="E110" s="22"/>
      <c r="F110" s="22"/>
      <c r="G110" s="22"/>
      <c r="H110" s="22"/>
      <c r="I110" s="60"/>
      <c r="J110" s="59"/>
      <c r="K110" s="59"/>
      <c r="L110" s="55"/>
    </row>
    <row r="111" spans="1:12" ht="15" customHeight="1" x14ac:dyDescent="0.25">
      <c r="A111" s="46"/>
      <c r="B111" s="47"/>
      <c r="C111" s="47"/>
      <c r="D111" s="42"/>
      <c r="E111" s="42"/>
      <c r="F111" s="42"/>
      <c r="G111" s="42"/>
      <c r="H111" s="42"/>
      <c r="I111" s="42"/>
      <c r="J111" s="42"/>
      <c r="K111" s="42"/>
      <c r="L111" s="43"/>
    </row>
    <row r="112" spans="1:12" ht="15" hidden="1" customHeight="1" x14ac:dyDescent="0.25"/>
    <row r="113" ht="15" hidden="1" customHeight="1" x14ac:dyDescent="0.25"/>
    <row r="114" ht="15" hidden="1" customHeight="1" x14ac:dyDescent="0.25"/>
    <row r="115" ht="15" hidden="1" customHeight="1" x14ac:dyDescent="0.25"/>
    <row r="116" ht="15" hidden="1" customHeight="1" x14ac:dyDescent="0.25"/>
    <row r="117" ht="15" hidden="1" customHeight="1" x14ac:dyDescent="0.25"/>
    <row r="118" ht="15" hidden="1" customHeight="1" x14ac:dyDescent="0.25"/>
    <row r="119" ht="15" hidden="1" customHeight="1" x14ac:dyDescent="0.25"/>
    <row r="120" ht="15" hidden="1" customHeight="1" x14ac:dyDescent="0.25"/>
    <row r="121" ht="15" hidden="1" customHeight="1" x14ac:dyDescent="0.25"/>
    <row r="122" ht="15" hidden="1" customHeight="1" x14ac:dyDescent="0.25"/>
    <row r="123" ht="15" hidden="1" customHeight="1" x14ac:dyDescent="0.25"/>
    <row r="124" ht="15" hidden="1" customHeight="1" x14ac:dyDescent="0.25"/>
    <row r="125" ht="15" hidden="1" customHeight="1" x14ac:dyDescent="0.25"/>
    <row r="126" ht="15" hidden="1" customHeight="1" x14ac:dyDescent="0.25"/>
    <row r="127" ht="15" hidden="1" customHeight="1" x14ac:dyDescent="0.25"/>
    <row r="128" ht="15" hidden="1" customHeight="1" x14ac:dyDescent="0.25"/>
    <row r="129" ht="15" hidden="1" customHeight="1" x14ac:dyDescent="0.25"/>
    <row r="130" ht="15" hidden="1" customHeight="1" x14ac:dyDescent="0.25"/>
    <row r="131" ht="15" hidden="1" customHeight="1" x14ac:dyDescent="0.25"/>
    <row r="132" ht="15" hidden="1" customHeight="1" x14ac:dyDescent="0.25"/>
    <row r="133" ht="15" hidden="1" customHeight="1" x14ac:dyDescent="0.25"/>
    <row r="134" ht="15" hidden="1" customHeight="1" x14ac:dyDescent="0.25"/>
    <row r="135" ht="15" hidden="1" customHeight="1" x14ac:dyDescent="0.25"/>
    <row r="136" ht="15" hidden="1" customHeight="1" x14ac:dyDescent="0.25"/>
    <row r="137" ht="15" hidden="1" customHeight="1" x14ac:dyDescent="0.25"/>
    <row r="138" ht="15" hidden="1" customHeight="1" x14ac:dyDescent="0.25"/>
    <row r="139" ht="15" hidden="1" customHeight="1" x14ac:dyDescent="0.25"/>
    <row r="140" ht="15" hidden="1" customHeight="1" x14ac:dyDescent="0.25"/>
    <row r="141" ht="15" hidden="1" customHeight="1" x14ac:dyDescent="0.25"/>
  </sheetData>
  <mergeCells count="11">
    <mergeCell ref="C104:G104"/>
    <mergeCell ref="H104:H105"/>
    <mergeCell ref="I104:I105"/>
    <mergeCell ref="B2:J2"/>
    <mergeCell ref="A49:J49"/>
    <mergeCell ref="A55:J55"/>
    <mergeCell ref="A94:J94"/>
    <mergeCell ref="C17:G17"/>
    <mergeCell ref="B17:B18"/>
    <mergeCell ref="H17:H18"/>
    <mergeCell ref="I17:K17"/>
  </mergeCells>
  <conditionalFormatting sqref="H8:H14 G9">
    <cfRule type="cellIs" dxfId="43" priority="74" stopIfTrue="1" operator="lessThan">
      <formula>0</formula>
    </cfRule>
  </conditionalFormatting>
  <conditionalFormatting sqref="C10:C14">
    <cfRule type="cellIs" dxfId="42" priority="73" stopIfTrue="1" operator="lessThan">
      <formula>0</formula>
    </cfRule>
  </conditionalFormatting>
  <conditionalFormatting sqref="D11:D14">
    <cfRule type="cellIs" dxfId="41" priority="72" stopIfTrue="1" operator="lessThan">
      <formula>0</formula>
    </cfRule>
  </conditionalFormatting>
  <conditionalFormatting sqref="E8:E10">
    <cfRule type="cellIs" dxfId="40" priority="71" stopIfTrue="1" operator="lessThan">
      <formula>0</formula>
    </cfRule>
  </conditionalFormatting>
  <conditionalFormatting sqref="E14">
    <cfRule type="cellIs" dxfId="39" priority="70" stopIfTrue="1" operator="lessThan">
      <formula>0</formula>
    </cfRule>
  </conditionalFormatting>
  <conditionalFormatting sqref="F9">
    <cfRule type="cellIs" dxfId="38" priority="69" stopIfTrue="1" operator="lessThan">
      <formula>0</formula>
    </cfRule>
  </conditionalFormatting>
  <conditionalFormatting sqref="D19:G19">
    <cfRule type="cellIs" dxfId="37" priority="68" stopIfTrue="1" operator="lessThan">
      <formula>0</formula>
    </cfRule>
  </conditionalFormatting>
  <conditionalFormatting sqref="D23:G23">
    <cfRule type="cellIs" dxfId="36" priority="67" stopIfTrue="1" operator="lessThan">
      <formula>0</formula>
    </cfRule>
  </conditionalFormatting>
  <conditionalFormatting sqref="D24:G24">
    <cfRule type="cellIs" dxfId="35" priority="66" stopIfTrue="1" operator="lessThan">
      <formula>0</formula>
    </cfRule>
  </conditionalFormatting>
  <conditionalFormatting sqref="D26:G26">
    <cfRule type="cellIs" dxfId="34" priority="65" stopIfTrue="1" operator="lessThan">
      <formula>0</formula>
    </cfRule>
  </conditionalFormatting>
  <conditionalFormatting sqref="D27:G27">
    <cfRule type="cellIs" dxfId="33" priority="64" stopIfTrue="1" operator="lessThan">
      <formula>0</formula>
    </cfRule>
  </conditionalFormatting>
  <conditionalFormatting sqref="C41">
    <cfRule type="cellIs" dxfId="32" priority="46" stopIfTrue="1" operator="lessThan">
      <formula>0</formula>
    </cfRule>
  </conditionalFormatting>
  <conditionalFormatting sqref="C44">
    <cfRule type="cellIs" dxfId="31" priority="45" stopIfTrue="1" operator="lessThan">
      <formula>0</formula>
    </cfRule>
  </conditionalFormatting>
  <conditionalFormatting sqref="C45">
    <cfRule type="cellIs" dxfId="30" priority="44" stopIfTrue="1" operator="lessThan">
      <formula>0</formula>
    </cfRule>
  </conditionalFormatting>
  <conditionalFormatting sqref="C20:C22">
    <cfRule type="cellIs" dxfId="29" priority="60" stopIfTrue="1" operator="lessThan">
      <formula>0</formula>
    </cfRule>
  </conditionalFormatting>
  <conditionalFormatting sqref="C25">
    <cfRule type="cellIs" dxfId="28" priority="59" stopIfTrue="1" operator="lessThan">
      <formula>0</formula>
    </cfRule>
  </conditionalFormatting>
  <conditionalFormatting sqref="C28:C30">
    <cfRule type="cellIs" dxfId="27" priority="58" stopIfTrue="1" operator="lessThan">
      <formula>0</formula>
    </cfRule>
  </conditionalFormatting>
  <conditionalFormatting sqref="C33">
    <cfRule type="cellIs" dxfId="26" priority="57" stopIfTrue="1" operator="lessThan">
      <formula>0</formula>
    </cfRule>
  </conditionalFormatting>
  <conditionalFormatting sqref="D31:G31">
    <cfRule type="cellIs" dxfId="25" priority="56" stopIfTrue="1" operator="lessThan">
      <formula>0</formula>
    </cfRule>
  </conditionalFormatting>
  <conditionalFormatting sqref="D32:G32">
    <cfRule type="cellIs" dxfId="24" priority="55" stopIfTrue="1" operator="lessThan">
      <formula>0</formula>
    </cfRule>
  </conditionalFormatting>
  <conditionalFormatting sqref="D34:G34">
    <cfRule type="cellIs" dxfId="23" priority="54" stopIfTrue="1" operator="lessThan">
      <formula>0</formula>
    </cfRule>
  </conditionalFormatting>
  <conditionalFormatting sqref="C35">
    <cfRule type="cellIs" dxfId="22" priority="52" stopIfTrue="1" operator="lessThan">
      <formula>0</formula>
    </cfRule>
  </conditionalFormatting>
  <conditionalFormatting sqref="C36">
    <cfRule type="cellIs" dxfId="21" priority="51" stopIfTrue="1" operator="lessThan">
      <formula>0</formula>
    </cfRule>
  </conditionalFormatting>
  <conditionalFormatting sqref="C38">
    <cfRule type="cellIs" dxfId="20" priority="50" stopIfTrue="1" operator="lessThan">
      <formula>0</formula>
    </cfRule>
  </conditionalFormatting>
  <conditionalFormatting sqref="I34">
    <cfRule type="cellIs" dxfId="19" priority="49" stopIfTrue="1" operator="lessThan">
      <formula>0</formula>
    </cfRule>
  </conditionalFormatting>
  <conditionalFormatting sqref="D39:G39">
    <cfRule type="cellIs" dxfId="18" priority="48" stopIfTrue="1" operator="lessThan">
      <formula>0</formula>
    </cfRule>
  </conditionalFormatting>
  <conditionalFormatting sqref="C40">
    <cfRule type="cellIs" dxfId="17" priority="47" stopIfTrue="1" operator="lessThan">
      <formula>0</formula>
    </cfRule>
  </conditionalFormatting>
  <conditionalFormatting sqref="C46">
    <cfRule type="cellIs" dxfId="16" priority="43" stopIfTrue="1" operator="lessThan">
      <formula>0</formula>
    </cfRule>
  </conditionalFormatting>
  <conditionalFormatting sqref="I39">
    <cfRule type="cellIs" dxfId="15" priority="42" stopIfTrue="1" operator="lessThan">
      <formula>0</formula>
    </cfRule>
  </conditionalFormatting>
  <conditionalFormatting sqref="C57:F57">
    <cfRule type="cellIs" dxfId="14" priority="33" stopIfTrue="1" operator="lessThan">
      <formula>0</formula>
    </cfRule>
  </conditionalFormatting>
  <conditionalFormatting sqref="C58:F58">
    <cfRule type="cellIs" dxfId="13" priority="31" stopIfTrue="1" operator="lessThan">
      <formula>0</formula>
    </cfRule>
  </conditionalFormatting>
  <conditionalFormatting sqref="C60:F60">
    <cfRule type="cellIs" dxfId="12" priority="30" stopIfTrue="1" operator="lessThan">
      <formula>0</formula>
    </cfRule>
  </conditionalFormatting>
  <conditionalFormatting sqref="C85:F88">
    <cfRule type="cellIs" dxfId="11" priority="29" stopIfTrue="1" operator="lessThan">
      <formula>0</formula>
    </cfRule>
  </conditionalFormatting>
  <conditionalFormatting sqref="C90:F92">
    <cfRule type="cellIs" dxfId="10" priority="28" stopIfTrue="1" operator="lessThan">
      <formula>0</formula>
    </cfRule>
  </conditionalFormatting>
  <conditionalFormatting sqref="C96:F96">
    <cfRule type="cellIs" dxfId="9" priority="27" stopIfTrue="1" operator="lessThan">
      <formula>0</formula>
    </cfRule>
  </conditionalFormatting>
  <conditionalFormatting sqref="C97:F97">
    <cfRule type="cellIs" dxfId="8" priority="25" stopIfTrue="1" operator="lessThan">
      <formula>0</formula>
    </cfRule>
  </conditionalFormatting>
  <conditionalFormatting sqref="C99:F99">
    <cfRule type="cellIs" dxfId="7" priority="24" stopIfTrue="1" operator="lessThan">
      <formula>0</formula>
    </cfRule>
  </conditionalFormatting>
  <conditionalFormatting sqref="C51:C53">
    <cfRule type="cellIs" dxfId="6" priority="14" stopIfTrue="1" operator="lessThan">
      <formula>0</formula>
    </cfRule>
  </conditionalFormatting>
  <conditionalFormatting sqref="J26">
    <cfRule type="cellIs" dxfId="5" priority="13" stopIfTrue="1" operator="lessThan">
      <formula>0</formula>
    </cfRule>
  </conditionalFormatting>
  <conditionalFormatting sqref="K34">
    <cfRule type="cellIs" dxfId="4" priority="11" stopIfTrue="1" operator="lessThan">
      <formula>0</formula>
    </cfRule>
  </conditionalFormatting>
  <conditionalFormatting sqref="C43">
    <cfRule type="cellIs" dxfId="3" priority="10" stopIfTrue="1" operator="lessThan">
      <formula>0</formula>
    </cfRule>
  </conditionalFormatting>
  <conditionalFormatting sqref="C106:I110">
    <cfRule type="cellIs" dxfId="2" priority="9" stopIfTrue="1" operator="lessThan">
      <formula>0</formula>
    </cfRule>
  </conditionalFormatting>
  <conditionalFormatting sqref="C8:C9">
    <cfRule type="cellIs" dxfId="1" priority="2" stopIfTrue="1" operator="lessThan">
      <formula>0</formula>
    </cfRule>
  </conditionalFormatting>
  <conditionalFormatting sqref="C62:F62">
    <cfRule type="cellIs" dxfId="0" priority="1" stopIfTrue="1" operator="lessThan">
      <formula>0</formula>
    </cfRule>
  </conditionalFormatting>
  <dataValidations count="1">
    <dataValidation type="list" showInputMessage="1" showErrorMessage="1" sqref="C4">
      <formula1>YesNo</formula1>
    </dataValidation>
  </dataValidations>
  <printOptions headings="1"/>
  <pageMargins left="0.59055118110236227" right="0.59055118110236227" top="0.98425196850393704" bottom="0.98425196850393704" header="0.51181102362204722" footer="0.51181102362204722"/>
  <pageSetup paperSize="9" scale="50" fitToHeight="4" pageOrder="overThenDown" orientation="landscape"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rowBreaks count="4" manualBreakCount="4">
    <brk id="15" max="11" man="1"/>
    <brk id="38" max="11" man="1"/>
    <brk id="62" max="11" man="1"/>
    <brk id="93"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W82"/>
  <sheetViews>
    <sheetView zoomScale="75" zoomScaleNormal="75" workbookViewId="0">
      <pane ySplit="1" topLeftCell="A2" activePane="bottomLeft" state="frozen"/>
      <selection pane="bottomLeft"/>
    </sheetView>
  </sheetViews>
  <sheetFormatPr defaultColWidth="0" defaultRowHeight="0" customHeight="1" zeroHeight="1" x14ac:dyDescent="0.25"/>
  <cols>
    <col min="1" max="1" width="1.7109375" style="13" customWidth="1"/>
    <col min="2" max="2" width="8.7109375" style="13" customWidth="1"/>
    <col min="3" max="3" width="32.7109375" style="13" customWidth="1"/>
    <col min="4" max="4" width="48.7109375" style="13" customWidth="1"/>
    <col min="5" max="5" width="12.7109375" style="13" customWidth="1"/>
    <col min="6" max="6" width="8.7109375" style="13" customWidth="1"/>
    <col min="7" max="13" width="16.7109375" style="13" customWidth="1"/>
    <col min="14" max="14" width="16.7109375" style="53" customWidth="1"/>
    <col min="15" max="15" width="12.7109375" style="53" customWidth="1"/>
    <col min="16" max="16" width="30.7109375" style="53" customWidth="1"/>
    <col min="17" max="18" width="20.7109375" style="53" customWidth="1"/>
    <col min="19" max="19" width="1.7109375" style="55" customWidth="1"/>
    <col min="20" max="23" width="0" style="53" hidden="1" customWidth="1"/>
    <col min="24" max="16384" width="16.7109375" style="53" hidden="1"/>
  </cols>
  <sheetData>
    <row r="1" spans="1:19" ht="30" customHeight="1" x14ac:dyDescent="0.55000000000000004">
      <c r="A1" s="184" t="s">
        <v>108</v>
      </c>
      <c r="B1" s="185"/>
      <c r="C1" s="186"/>
      <c r="D1" s="186"/>
      <c r="E1" s="186"/>
      <c r="F1" s="186"/>
      <c r="G1" s="186"/>
      <c r="H1" s="186"/>
      <c r="I1" s="186"/>
      <c r="J1" s="186"/>
      <c r="K1" s="186"/>
      <c r="L1" s="186"/>
      <c r="M1" s="186"/>
      <c r="N1" s="7"/>
      <c r="O1" s="7"/>
      <c r="P1" s="7"/>
      <c r="Q1" s="7"/>
      <c r="R1" s="7"/>
      <c r="S1" s="52"/>
    </row>
    <row r="2" spans="1:19" s="13" customFormat="1" ht="45" customHeight="1" x14ac:dyDescent="0.25">
      <c r="A2" s="45"/>
      <c r="B2" s="299" t="s">
        <v>145</v>
      </c>
      <c r="C2" s="299"/>
      <c r="D2" s="299"/>
      <c r="E2" s="299"/>
      <c r="F2" s="299"/>
      <c r="G2" s="299"/>
      <c r="H2" s="299"/>
      <c r="I2" s="299"/>
      <c r="J2" s="299"/>
      <c r="K2" s="299"/>
      <c r="L2" s="299"/>
      <c r="M2" s="299"/>
      <c r="N2" s="299"/>
      <c r="O2" s="299"/>
      <c r="P2" s="299"/>
      <c r="Q2" s="299"/>
      <c r="R2" s="299"/>
      <c r="S2" s="89"/>
    </row>
    <row r="3" spans="1:19" ht="15" customHeight="1" x14ac:dyDescent="0.25">
      <c r="A3" s="45"/>
      <c r="B3" s="319" t="s">
        <v>119</v>
      </c>
      <c r="C3" s="318" t="s">
        <v>109</v>
      </c>
      <c r="D3" s="319"/>
      <c r="E3" s="324" t="s">
        <v>110</v>
      </c>
      <c r="F3" s="319" t="s">
        <v>101</v>
      </c>
      <c r="G3" s="334" t="s">
        <v>111</v>
      </c>
      <c r="H3" s="335"/>
      <c r="I3" s="335"/>
      <c r="J3" s="335"/>
      <c r="K3" s="335"/>
      <c r="L3" s="335"/>
      <c r="M3" s="335"/>
      <c r="N3" s="336"/>
      <c r="O3" s="337" t="s">
        <v>120</v>
      </c>
      <c r="P3" s="304" t="s">
        <v>87</v>
      </c>
      <c r="Q3" s="305"/>
      <c r="R3" s="305"/>
    </row>
    <row r="4" spans="1:19" ht="45" customHeight="1" x14ac:dyDescent="0.25">
      <c r="A4" s="45"/>
      <c r="B4" s="332"/>
      <c r="C4" s="320"/>
      <c r="D4" s="321"/>
      <c r="E4" s="325"/>
      <c r="F4" s="321"/>
      <c r="G4" s="324" t="s">
        <v>112</v>
      </c>
      <c r="H4" s="334" t="s">
        <v>117</v>
      </c>
      <c r="I4" s="336"/>
      <c r="J4" s="324" t="s">
        <v>113</v>
      </c>
      <c r="K4" s="324" t="s">
        <v>114</v>
      </c>
      <c r="L4" s="324" t="s">
        <v>115</v>
      </c>
      <c r="M4" s="337" t="s">
        <v>158</v>
      </c>
      <c r="N4" s="337" t="s">
        <v>4</v>
      </c>
      <c r="O4" s="339"/>
      <c r="P4" s="337" t="s">
        <v>121</v>
      </c>
      <c r="Q4" s="337" t="s">
        <v>122</v>
      </c>
      <c r="R4" s="340" t="s">
        <v>123</v>
      </c>
    </row>
    <row r="5" spans="1:19" ht="56.25" customHeight="1" x14ac:dyDescent="0.25">
      <c r="A5" s="45"/>
      <c r="B5" s="333"/>
      <c r="C5" s="322"/>
      <c r="D5" s="323"/>
      <c r="E5" s="326"/>
      <c r="F5" s="323"/>
      <c r="G5" s="326"/>
      <c r="H5" s="67" t="s">
        <v>118</v>
      </c>
      <c r="I5" s="67" t="s">
        <v>116</v>
      </c>
      <c r="J5" s="326"/>
      <c r="K5" s="326"/>
      <c r="L5" s="326"/>
      <c r="M5" s="338"/>
      <c r="N5" s="338"/>
      <c r="O5" s="338"/>
      <c r="P5" s="338"/>
      <c r="Q5" s="338"/>
      <c r="R5" s="341"/>
    </row>
    <row r="6" spans="1:19" ht="15" customHeight="1" x14ac:dyDescent="0.25">
      <c r="A6" s="45"/>
      <c r="B6" s="342">
        <v>1</v>
      </c>
      <c r="C6" s="343" t="s">
        <v>124</v>
      </c>
      <c r="D6" s="343"/>
      <c r="E6" s="310" t="s">
        <v>136</v>
      </c>
      <c r="F6" s="182" t="s">
        <v>133</v>
      </c>
      <c r="G6" s="57"/>
      <c r="H6" s="57"/>
      <c r="I6" s="57"/>
      <c r="J6" s="57"/>
      <c r="K6" s="57"/>
      <c r="L6" s="57"/>
      <c r="M6" s="57"/>
      <c r="N6" s="57"/>
      <c r="O6" s="94"/>
      <c r="P6" s="20"/>
      <c r="Q6" s="57"/>
      <c r="R6" s="58"/>
    </row>
    <row r="7" spans="1:19" ht="15" customHeight="1" x14ac:dyDescent="0.25">
      <c r="A7" s="45"/>
      <c r="B7" s="307"/>
      <c r="C7" s="309"/>
      <c r="D7" s="309"/>
      <c r="E7" s="310"/>
      <c r="F7" s="181" t="s">
        <v>134</v>
      </c>
      <c r="G7" s="171"/>
      <c r="H7" s="171"/>
      <c r="I7" s="171"/>
      <c r="J7" s="171"/>
      <c r="K7" s="171"/>
      <c r="L7" s="171"/>
      <c r="M7" s="171"/>
      <c r="N7" s="171"/>
      <c r="O7" s="20"/>
      <c r="P7" s="20"/>
      <c r="Q7" s="128"/>
      <c r="R7" s="195"/>
    </row>
    <row r="8" spans="1:19" ht="15" customHeight="1" x14ac:dyDescent="0.25">
      <c r="A8" s="45"/>
      <c r="B8" s="307"/>
      <c r="C8" s="309"/>
      <c r="D8" s="309"/>
      <c r="E8" s="310"/>
      <c r="F8" s="189" t="s">
        <v>135</v>
      </c>
      <c r="G8" s="171"/>
      <c r="H8" s="171"/>
      <c r="I8" s="171"/>
      <c r="J8" s="171"/>
      <c r="K8" s="171"/>
      <c r="L8" s="171"/>
      <c r="M8" s="171"/>
      <c r="N8" s="171"/>
      <c r="O8" s="20"/>
      <c r="P8" s="20"/>
      <c r="Q8" s="128"/>
      <c r="R8" s="195"/>
    </row>
    <row r="9" spans="1:19" ht="15" customHeight="1" x14ac:dyDescent="0.25">
      <c r="A9" s="45"/>
      <c r="B9" s="307"/>
      <c r="C9" s="309"/>
      <c r="D9" s="309"/>
      <c r="E9" s="310"/>
      <c r="F9" s="192" t="s">
        <v>143</v>
      </c>
      <c r="G9" s="32"/>
      <c r="H9" s="32"/>
      <c r="I9" s="32"/>
      <c r="J9" s="32"/>
      <c r="K9" s="32"/>
      <c r="L9" s="32"/>
      <c r="M9" s="32"/>
      <c r="N9" s="32"/>
      <c r="O9" s="20"/>
      <c r="P9" s="20"/>
      <c r="Q9" s="32"/>
      <c r="R9" s="56"/>
    </row>
    <row r="10" spans="1:19" ht="15" customHeight="1" x14ac:dyDescent="0.25">
      <c r="A10" s="45"/>
      <c r="B10" s="306" t="s">
        <v>192</v>
      </c>
      <c r="C10" s="308" t="s">
        <v>146</v>
      </c>
      <c r="D10" s="309"/>
      <c r="E10" s="310" t="s">
        <v>136</v>
      </c>
      <c r="F10" s="181" t="s">
        <v>133</v>
      </c>
      <c r="G10" s="25"/>
      <c r="H10" s="25"/>
      <c r="I10" s="25"/>
      <c r="J10" s="25"/>
      <c r="K10" s="25"/>
      <c r="L10" s="25"/>
      <c r="M10" s="25"/>
      <c r="N10" s="25"/>
      <c r="O10" s="118"/>
      <c r="P10" s="25"/>
      <c r="Q10" s="25"/>
      <c r="R10" s="28"/>
    </row>
    <row r="11" spans="1:19" ht="15" customHeight="1" x14ac:dyDescent="0.25">
      <c r="A11" s="45"/>
      <c r="B11" s="307"/>
      <c r="C11" s="309"/>
      <c r="D11" s="309"/>
      <c r="E11" s="310"/>
      <c r="F11" s="181" t="s">
        <v>134</v>
      </c>
      <c r="G11" s="171"/>
      <c r="H11" s="171"/>
      <c r="I11" s="171"/>
      <c r="J11" s="171"/>
      <c r="K11" s="171"/>
      <c r="L11" s="171"/>
      <c r="M11" s="171"/>
      <c r="N11" s="171"/>
      <c r="O11" s="20"/>
      <c r="P11" s="128"/>
      <c r="Q11" s="128"/>
      <c r="R11" s="28"/>
    </row>
    <row r="12" spans="1:19" ht="15" customHeight="1" x14ac:dyDescent="0.25">
      <c r="A12" s="45"/>
      <c r="B12" s="307"/>
      <c r="C12" s="309"/>
      <c r="D12" s="309"/>
      <c r="E12" s="310"/>
      <c r="F12" s="181" t="s">
        <v>143</v>
      </c>
      <c r="G12" s="21"/>
      <c r="H12" s="21"/>
      <c r="I12" s="21"/>
      <c r="J12" s="21"/>
      <c r="K12" s="21"/>
      <c r="L12" s="21"/>
      <c r="M12" s="21"/>
      <c r="N12" s="21"/>
      <c r="O12" s="20"/>
      <c r="P12" s="25"/>
      <c r="Q12" s="25"/>
      <c r="R12" s="28"/>
    </row>
    <row r="13" spans="1:19" ht="15" customHeight="1" x14ac:dyDescent="0.25">
      <c r="A13" s="45"/>
      <c r="B13" s="306" t="s">
        <v>193</v>
      </c>
      <c r="C13" s="308" t="s">
        <v>194</v>
      </c>
      <c r="D13" s="309"/>
      <c r="E13" s="310" t="s">
        <v>136</v>
      </c>
      <c r="F13" s="282" t="s">
        <v>133</v>
      </c>
      <c r="G13" s="25"/>
      <c r="H13" s="25"/>
      <c r="I13" s="25"/>
      <c r="J13" s="25"/>
      <c r="K13" s="25"/>
      <c r="L13" s="25"/>
      <c r="M13" s="25"/>
      <c r="N13" s="25"/>
      <c r="O13" s="118"/>
      <c r="P13" s="25"/>
      <c r="Q13" s="20"/>
      <c r="R13" s="28"/>
    </row>
    <row r="14" spans="1:19" ht="15" customHeight="1" x14ac:dyDescent="0.25">
      <c r="A14" s="45"/>
      <c r="B14" s="307"/>
      <c r="C14" s="309"/>
      <c r="D14" s="309"/>
      <c r="E14" s="310"/>
      <c r="F14" s="282" t="s">
        <v>134</v>
      </c>
      <c r="G14" s="171"/>
      <c r="H14" s="171"/>
      <c r="I14" s="171"/>
      <c r="J14" s="171"/>
      <c r="K14" s="171"/>
      <c r="L14" s="171"/>
      <c r="M14" s="171"/>
      <c r="N14" s="171"/>
      <c r="O14" s="20"/>
      <c r="P14" s="128"/>
      <c r="Q14" s="20"/>
      <c r="R14" s="28"/>
    </row>
    <row r="15" spans="1:19" ht="15" customHeight="1" x14ac:dyDescent="0.25">
      <c r="A15" s="45"/>
      <c r="B15" s="307"/>
      <c r="C15" s="309"/>
      <c r="D15" s="309"/>
      <c r="E15" s="310"/>
      <c r="F15" s="282" t="s">
        <v>143</v>
      </c>
      <c r="G15" s="21"/>
      <c r="H15" s="21"/>
      <c r="I15" s="21"/>
      <c r="J15" s="21"/>
      <c r="K15" s="21"/>
      <c r="L15" s="21"/>
      <c r="M15" s="21"/>
      <c r="N15" s="21"/>
      <c r="O15" s="20"/>
      <c r="P15" s="25"/>
      <c r="Q15" s="20"/>
      <c r="R15" s="28"/>
    </row>
    <row r="16" spans="1:19" ht="15" customHeight="1" x14ac:dyDescent="0.25">
      <c r="A16" s="45"/>
      <c r="B16" s="307">
        <v>3</v>
      </c>
      <c r="C16" s="309" t="s">
        <v>125</v>
      </c>
      <c r="D16" s="309"/>
      <c r="E16" s="310" t="s">
        <v>136</v>
      </c>
      <c r="F16" s="181" t="s">
        <v>133</v>
      </c>
      <c r="G16" s="25"/>
      <c r="H16" s="25"/>
      <c r="I16" s="25"/>
      <c r="J16" s="25"/>
      <c r="K16" s="25"/>
      <c r="L16" s="25"/>
      <c r="M16" s="25"/>
      <c r="N16" s="25"/>
      <c r="O16" s="118"/>
      <c r="P16" s="25"/>
      <c r="Q16" s="20"/>
      <c r="R16" s="28"/>
    </row>
    <row r="17" spans="1:18" ht="15" customHeight="1" x14ac:dyDescent="0.25">
      <c r="A17" s="45"/>
      <c r="B17" s="307"/>
      <c r="C17" s="309"/>
      <c r="D17" s="309"/>
      <c r="E17" s="310"/>
      <c r="F17" s="181" t="s">
        <v>134</v>
      </c>
      <c r="G17" s="128"/>
      <c r="H17" s="128"/>
      <c r="I17" s="128"/>
      <c r="J17" s="128"/>
      <c r="K17" s="128"/>
      <c r="L17" s="128"/>
      <c r="M17" s="128"/>
      <c r="N17" s="128"/>
      <c r="O17" s="20"/>
      <c r="P17" s="128"/>
      <c r="Q17" s="20"/>
      <c r="R17" s="28"/>
    </row>
    <row r="18" spans="1:18" ht="15" customHeight="1" x14ac:dyDescent="0.25">
      <c r="A18" s="45"/>
      <c r="B18" s="307"/>
      <c r="C18" s="309"/>
      <c r="D18" s="309"/>
      <c r="E18" s="310"/>
      <c r="F18" s="181" t="s">
        <v>143</v>
      </c>
      <c r="G18" s="25"/>
      <c r="H18" s="25"/>
      <c r="I18" s="25"/>
      <c r="J18" s="25"/>
      <c r="K18" s="25"/>
      <c r="L18" s="25"/>
      <c r="M18" s="25"/>
      <c r="N18" s="25"/>
      <c r="O18" s="20"/>
      <c r="P18" s="25"/>
      <c r="Q18" s="20"/>
      <c r="R18" s="28"/>
    </row>
    <row r="19" spans="1:18" ht="15" customHeight="1" x14ac:dyDescent="0.25">
      <c r="A19" s="45"/>
      <c r="B19" s="306" t="s">
        <v>147</v>
      </c>
      <c r="C19" s="308" t="s">
        <v>156</v>
      </c>
      <c r="D19" s="309"/>
      <c r="E19" s="310" t="s">
        <v>136</v>
      </c>
      <c r="F19" s="181" t="s">
        <v>133</v>
      </c>
      <c r="G19" s="25"/>
      <c r="H19" s="25"/>
      <c r="I19" s="25"/>
      <c r="J19" s="25"/>
      <c r="K19" s="25"/>
      <c r="L19" s="25"/>
      <c r="M19" s="25"/>
      <c r="N19" s="25"/>
      <c r="O19" s="118"/>
      <c r="P19" s="25"/>
      <c r="Q19" s="25"/>
      <c r="R19" s="37"/>
    </row>
    <row r="20" spans="1:18" ht="15" customHeight="1" x14ac:dyDescent="0.25">
      <c r="A20" s="45"/>
      <c r="B20" s="307"/>
      <c r="C20" s="309"/>
      <c r="D20" s="309"/>
      <c r="E20" s="310"/>
      <c r="F20" s="181" t="s">
        <v>134</v>
      </c>
      <c r="G20" s="128"/>
      <c r="H20" s="128"/>
      <c r="I20" s="128"/>
      <c r="J20" s="128"/>
      <c r="K20" s="128"/>
      <c r="L20" s="128"/>
      <c r="M20" s="128"/>
      <c r="N20" s="128"/>
      <c r="O20" s="20"/>
      <c r="P20" s="128"/>
      <c r="Q20" s="128"/>
      <c r="R20" s="195"/>
    </row>
    <row r="21" spans="1:18" ht="15" customHeight="1" x14ac:dyDescent="0.25">
      <c r="A21" s="45"/>
      <c r="B21" s="307"/>
      <c r="C21" s="309"/>
      <c r="D21" s="309"/>
      <c r="E21" s="310"/>
      <c r="F21" s="181" t="s">
        <v>143</v>
      </c>
      <c r="G21" s="25"/>
      <c r="H21" s="25"/>
      <c r="I21" s="25"/>
      <c r="J21" s="25"/>
      <c r="K21" s="25"/>
      <c r="L21" s="25"/>
      <c r="M21" s="25"/>
      <c r="N21" s="25"/>
      <c r="O21" s="20"/>
      <c r="P21" s="25"/>
      <c r="Q21" s="25"/>
      <c r="R21" s="37"/>
    </row>
    <row r="22" spans="1:18" ht="15" customHeight="1" x14ac:dyDescent="0.25">
      <c r="A22" s="45"/>
      <c r="B22" s="306" t="s">
        <v>148</v>
      </c>
      <c r="C22" s="308" t="s">
        <v>157</v>
      </c>
      <c r="D22" s="309"/>
      <c r="E22" s="310" t="s">
        <v>136</v>
      </c>
      <c r="F22" s="181" t="s">
        <v>133</v>
      </c>
      <c r="G22" s="25"/>
      <c r="H22" s="25"/>
      <c r="I22" s="25"/>
      <c r="J22" s="25"/>
      <c r="K22" s="25"/>
      <c r="L22" s="25"/>
      <c r="M22" s="25"/>
      <c r="N22" s="25"/>
      <c r="O22" s="118"/>
      <c r="P22" s="25"/>
      <c r="Q22" s="25"/>
      <c r="R22" s="37"/>
    </row>
    <row r="23" spans="1:18" ht="15" customHeight="1" x14ac:dyDescent="0.25">
      <c r="A23" s="45"/>
      <c r="B23" s="307"/>
      <c r="C23" s="309"/>
      <c r="D23" s="309"/>
      <c r="E23" s="310"/>
      <c r="F23" s="181" t="s">
        <v>134</v>
      </c>
      <c r="G23" s="128"/>
      <c r="H23" s="128"/>
      <c r="I23" s="128"/>
      <c r="J23" s="128"/>
      <c r="K23" s="128"/>
      <c r="L23" s="128"/>
      <c r="M23" s="128"/>
      <c r="N23" s="128"/>
      <c r="O23" s="20"/>
      <c r="P23" s="128"/>
      <c r="Q23" s="128"/>
      <c r="R23" s="195"/>
    </row>
    <row r="24" spans="1:18" ht="15" customHeight="1" x14ac:dyDescent="0.25">
      <c r="A24" s="45"/>
      <c r="B24" s="307"/>
      <c r="C24" s="309"/>
      <c r="D24" s="309"/>
      <c r="E24" s="310"/>
      <c r="F24" s="181" t="s">
        <v>143</v>
      </c>
      <c r="G24" s="25"/>
      <c r="H24" s="25"/>
      <c r="I24" s="25"/>
      <c r="J24" s="25"/>
      <c r="K24" s="25"/>
      <c r="L24" s="25"/>
      <c r="M24" s="25"/>
      <c r="N24" s="25"/>
      <c r="O24" s="20"/>
      <c r="P24" s="25"/>
      <c r="Q24" s="25"/>
      <c r="R24" s="37"/>
    </row>
    <row r="25" spans="1:18" ht="15" customHeight="1" x14ac:dyDescent="0.25">
      <c r="A25" s="45"/>
      <c r="B25" s="307">
        <v>5</v>
      </c>
      <c r="C25" s="308" t="s">
        <v>149</v>
      </c>
      <c r="D25" s="309"/>
      <c r="E25" s="310" t="s">
        <v>136</v>
      </c>
      <c r="F25" s="181" t="s">
        <v>133</v>
      </c>
      <c r="G25" s="25"/>
      <c r="H25" s="25"/>
      <c r="I25" s="25"/>
      <c r="J25" s="25"/>
      <c r="K25" s="25"/>
      <c r="L25" s="25"/>
      <c r="M25" s="25"/>
      <c r="N25" s="25"/>
      <c r="O25" s="118"/>
      <c r="P25" s="25"/>
      <c r="Q25" s="20"/>
      <c r="R25" s="28"/>
    </row>
    <row r="26" spans="1:18" ht="15" customHeight="1" x14ac:dyDescent="0.25">
      <c r="A26" s="45"/>
      <c r="B26" s="307"/>
      <c r="C26" s="309"/>
      <c r="D26" s="309"/>
      <c r="E26" s="310"/>
      <c r="F26" s="181" t="s">
        <v>134</v>
      </c>
      <c r="G26" s="128"/>
      <c r="H26" s="128"/>
      <c r="I26" s="128"/>
      <c r="J26" s="128"/>
      <c r="K26" s="128"/>
      <c r="L26" s="128"/>
      <c r="M26" s="128"/>
      <c r="N26" s="128"/>
      <c r="O26" s="20"/>
      <c r="P26" s="128"/>
      <c r="Q26" s="20"/>
      <c r="R26" s="28"/>
    </row>
    <row r="27" spans="1:18" ht="15" customHeight="1" x14ac:dyDescent="0.25">
      <c r="A27" s="45"/>
      <c r="B27" s="307"/>
      <c r="C27" s="309"/>
      <c r="D27" s="309"/>
      <c r="E27" s="310"/>
      <c r="F27" s="181" t="s">
        <v>143</v>
      </c>
      <c r="G27" s="25"/>
      <c r="H27" s="25"/>
      <c r="I27" s="25"/>
      <c r="J27" s="25"/>
      <c r="K27" s="25"/>
      <c r="L27" s="25"/>
      <c r="M27" s="25"/>
      <c r="N27" s="25"/>
      <c r="O27" s="20"/>
      <c r="P27" s="25"/>
      <c r="Q27" s="20"/>
      <c r="R27" s="28"/>
    </row>
    <row r="28" spans="1:18" ht="15" customHeight="1" x14ac:dyDescent="0.25">
      <c r="A28" s="45"/>
      <c r="B28" s="307" t="s">
        <v>126</v>
      </c>
      <c r="C28" s="310" t="s">
        <v>129</v>
      </c>
      <c r="D28" s="330" t="s">
        <v>130</v>
      </c>
      <c r="E28" s="310" t="s">
        <v>132</v>
      </c>
      <c r="F28" s="181" t="s">
        <v>133</v>
      </c>
      <c r="G28" s="25"/>
      <c r="H28" s="25"/>
      <c r="I28" s="25"/>
      <c r="J28" s="25"/>
      <c r="K28" s="25"/>
      <c r="L28" s="25"/>
      <c r="M28" s="25"/>
      <c r="N28" s="25"/>
      <c r="O28" s="118"/>
      <c r="P28" s="20"/>
      <c r="Q28" s="25"/>
      <c r="R28" s="37"/>
    </row>
    <row r="29" spans="1:18" ht="15" customHeight="1" x14ac:dyDescent="0.25">
      <c r="A29" s="45"/>
      <c r="B29" s="307"/>
      <c r="C29" s="310"/>
      <c r="D29" s="312"/>
      <c r="E29" s="310"/>
      <c r="F29" s="181" t="s">
        <v>134</v>
      </c>
      <c r="G29" s="128"/>
      <c r="H29" s="128"/>
      <c r="I29" s="128"/>
      <c r="J29" s="128"/>
      <c r="K29" s="128"/>
      <c r="L29" s="128"/>
      <c r="M29" s="128"/>
      <c r="N29" s="128"/>
      <c r="O29" s="20"/>
      <c r="P29" s="20"/>
      <c r="Q29" s="128"/>
      <c r="R29" s="195"/>
    </row>
    <row r="30" spans="1:18" ht="15" customHeight="1" x14ac:dyDescent="0.25">
      <c r="A30" s="45"/>
      <c r="B30" s="307"/>
      <c r="C30" s="310"/>
      <c r="D30" s="313"/>
      <c r="E30" s="310"/>
      <c r="F30" s="192" t="s">
        <v>143</v>
      </c>
      <c r="G30" s="25"/>
      <c r="H30" s="25"/>
      <c r="I30" s="25"/>
      <c r="J30" s="25"/>
      <c r="K30" s="25"/>
      <c r="L30" s="25"/>
      <c r="M30" s="25"/>
      <c r="N30" s="25"/>
      <c r="O30" s="20"/>
      <c r="P30" s="20"/>
      <c r="Q30" s="25"/>
      <c r="R30" s="37"/>
    </row>
    <row r="31" spans="1:18" ht="15" customHeight="1" x14ac:dyDescent="0.25">
      <c r="A31" s="45"/>
      <c r="B31" s="306" t="s">
        <v>195</v>
      </c>
      <c r="C31" s="310"/>
      <c r="D31" s="311" t="s">
        <v>197</v>
      </c>
      <c r="E31" s="310" t="s">
        <v>132</v>
      </c>
      <c r="F31" s="181" t="s">
        <v>133</v>
      </c>
      <c r="G31" s="25"/>
      <c r="H31" s="25"/>
      <c r="I31" s="25"/>
      <c r="J31" s="25"/>
      <c r="K31" s="25"/>
      <c r="L31" s="25"/>
      <c r="M31" s="25"/>
      <c r="N31" s="25"/>
      <c r="O31" s="118"/>
      <c r="P31" s="25"/>
      <c r="Q31" s="25"/>
      <c r="R31" s="28"/>
    </row>
    <row r="32" spans="1:18" ht="15" customHeight="1" x14ac:dyDescent="0.25">
      <c r="A32" s="45"/>
      <c r="B32" s="307"/>
      <c r="C32" s="310"/>
      <c r="D32" s="312"/>
      <c r="E32" s="310"/>
      <c r="F32" s="181" t="s">
        <v>134</v>
      </c>
      <c r="G32" s="128"/>
      <c r="H32" s="128"/>
      <c r="I32" s="128"/>
      <c r="J32" s="128"/>
      <c r="K32" s="128"/>
      <c r="L32" s="128"/>
      <c r="M32" s="128"/>
      <c r="N32" s="128"/>
      <c r="O32" s="20"/>
      <c r="P32" s="128"/>
      <c r="Q32" s="128"/>
      <c r="R32" s="28"/>
    </row>
    <row r="33" spans="1:18" ht="15" customHeight="1" x14ac:dyDescent="0.25">
      <c r="A33" s="45"/>
      <c r="B33" s="307"/>
      <c r="C33" s="310"/>
      <c r="D33" s="313"/>
      <c r="E33" s="310"/>
      <c r="F33" s="181" t="s">
        <v>143</v>
      </c>
      <c r="G33" s="25"/>
      <c r="H33" s="25"/>
      <c r="I33" s="25"/>
      <c r="J33" s="25"/>
      <c r="K33" s="25"/>
      <c r="L33" s="25"/>
      <c r="M33" s="25"/>
      <c r="N33" s="25"/>
      <c r="O33" s="20"/>
      <c r="P33" s="25"/>
      <c r="Q33" s="25"/>
      <c r="R33" s="28"/>
    </row>
    <row r="34" spans="1:18" ht="15" customHeight="1" x14ac:dyDescent="0.25">
      <c r="A34" s="45"/>
      <c r="B34" s="306" t="s">
        <v>196</v>
      </c>
      <c r="C34" s="310"/>
      <c r="D34" s="311" t="s">
        <v>198</v>
      </c>
      <c r="E34" s="310" t="s">
        <v>132</v>
      </c>
      <c r="F34" s="282" t="s">
        <v>133</v>
      </c>
      <c r="G34" s="25"/>
      <c r="H34" s="25"/>
      <c r="I34" s="25"/>
      <c r="J34" s="25"/>
      <c r="K34" s="25"/>
      <c r="L34" s="25"/>
      <c r="M34" s="25"/>
      <c r="N34" s="25"/>
      <c r="O34" s="118"/>
      <c r="P34" s="25"/>
      <c r="Q34" s="20"/>
      <c r="R34" s="28"/>
    </row>
    <row r="35" spans="1:18" ht="15" customHeight="1" x14ac:dyDescent="0.25">
      <c r="A35" s="45"/>
      <c r="B35" s="307"/>
      <c r="C35" s="310"/>
      <c r="D35" s="312"/>
      <c r="E35" s="310"/>
      <c r="F35" s="282" t="s">
        <v>134</v>
      </c>
      <c r="G35" s="128"/>
      <c r="H35" s="128"/>
      <c r="I35" s="128"/>
      <c r="J35" s="128"/>
      <c r="K35" s="128"/>
      <c r="L35" s="128"/>
      <c r="M35" s="128"/>
      <c r="N35" s="128"/>
      <c r="O35" s="20"/>
      <c r="P35" s="128"/>
      <c r="Q35" s="20"/>
      <c r="R35" s="28"/>
    </row>
    <row r="36" spans="1:18" ht="15" customHeight="1" x14ac:dyDescent="0.25">
      <c r="A36" s="45"/>
      <c r="B36" s="307"/>
      <c r="C36" s="310"/>
      <c r="D36" s="313"/>
      <c r="E36" s="310"/>
      <c r="F36" s="282" t="s">
        <v>143</v>
      </c>
      <c r="G36" s="25"/>
      <c r="H36" s="25"/>
      <c r="I36" s="25"/>
      <c r="J36" s="25"/>
      <c r="K36" s="25"/>
      <c r="L36" s="25"/>
      <c r="M36" s="25"/>
      <c r="N36" s="25"/>
      <c r="O36" s="20"/>
      <c r="P36" s="25"/>
      <c r="Q36" s="20"/>
      <c r="R36" s="28"/>
    </row>
    <row r="37" spans="1:18" ht="15" customHeight="1" x14ac:dyDescent="0.25">
      <c r="A37" s="45"/>
      <c r="B37" s="307" t="s">
        <v>127</v>
      </c>
      <c r="C37" s="310"/>
      <c r="D37" s="330" t="s">
        <v>131</v>
      </c>
      <c r="E37" s="310" t="s">
        <v>132</v>
      </c>
      <c r="F37" s="181" t="s">
        <v>133</v>
      </c>
      <c r="G37" s="25"/>
      <c r="H37" s="25"/>
      <c r="I37" s="25"/>
      <c r="J37" s="25"/>
      <c r="K37" s="25"/>
      <c r="L37" s="25"/>
      <c r="M37" s="25"/>
      <c r="N37" s="25"/>
      <c r="O37" s="118"/>
      <c r="P37" s="25"/>
      <c r="Q37" s="20"/>
      <c r="R37" s="28"/>
    </row>
    <row r="38" spans="1:18" ht="15" customHeight="1" x14ac:dyDescent="0.25">
      <c r="A38" s="45"/>
      <c r="B38" s="307"/>
      <c r="C38" s="310"/>
      <c r="D38" s="312"/>
      <c r="E38" s="310"/>
      <c r="F38" s="181" t="s">
        <v>134</v>
      </c>
      <c r="G38" s="128"/>
      <c r="H38" s="128"/>
      <c r="I38" s="128"/>
      <c r="J38" s="128"/>
      <c r="K38" s="128"/>
      <c r="L38" s="128"/>
      <c r="M38" s="128"/>
      <c r="N38" s="128"/>
      <c r="O38" s="20"/>
      <c r="P38" s="128"/>
      <c r="Q38" s="20"/>
      <c r="R38" s="28"/>
    </row>
    <row r="39" spans="1:18" ht="15" customHeight="1" x14ac:dyDescent="0.25">
      <c r="A39" s="45"/>
      <c r="B39" s="307"/>
      <c r="C39" s="310"/>
      <c r="D39" s="313"/>
      <c r="E39" s="310"/>
      <c r="F39" s="181" t="s">
        <v>143</v>
      </c>
      <c r="G39" s="25"/>
      <c r="H39" s="25"/>
      <c r="I39" s="25"/>
      <c r="J39" s="25"/>
      <c r="K39" s="25"/>
      <c r="L39" s="25"/>
      <c r="M39" s="25"/>
      <c r="N39" s="25"/>
      <c r="O39" s="20"/>
      <c r="P39" s="25"/>
      <c r="Q39" s="20"/>
      <c r="R39" s="28"/>
    </row>
    <row r="40" spans="1:18" ht="15" customHeight="1" x14ac:dyDescent="0.25">
      <c r="A40" s="45"/>
      <c r="B40" s="306" t="s">
        <v>150</v>
      </c>
      <c r="C40" s="310"/>
      <c r="D40" s="311" t="s">
        <v>151</v>
      </c>
      <c r="E40" s="310" t="s">
        <v>132</v>
      </c>
      <c r="F40" s="181" t="s">
        <v>133</v>
      </c>
      <c r="G40" s="25"/>
      <c r="H40" s="25"/>
      <c r="I40" s="25"/>
      <c r="J40" s="25"/>
      <c r="K40" s="25"/>
      <c r="L40" s="25"/>
      <c r="M40" s="25"/>
      <c r="N40" s="25"/>
      <c r="O40" s="118"/>
      <c r="P40" s="25"/>
      <c r="Q40" s="25"/>
      <c r="R40" s="37"/>
    </row>
    <row r="41" spans="1:18" ht="15" customHeight="1" x14ac:dyDescent="0.25">
      <c r="A41" s="45"/>
      <c r="B41" s="307"/>
      <c r="C41" s="310"/>
      <c r="D41" s="312"/>
      <c r="E41" s="310"/>
      <c r="F41" s="181" t="s">
        <v>134</v>
      </c>
      <c r="G41" s="128"/>
      <c r="H41" s="128"/>
      <c r="I41" s="128"/>
      <c r="J41" s="128"/>
      <c r="K41" s="128"/>
      <c r="L41" s="128"/>
      <c r="M41" s="128"/>
      <c r="N41" s="128"/>
      <c r="O41" s="20"/>
      <c r="P41" s="128"/>
      <c r="Q41" s="128"/>
      <c r="R41" s="195"/>
    </row>
    <row r="42" spans="1:18" ht="15" customHeight="1" x14ac:dyDescent="0.25">
      <c r="A42" s="45"/>
      <c r="B42" s="307"/>
      <c r="C42" s="310"/>
      <c r="D42" s="313"/>
      <c r="E42" s="310"/>
      <c r="F42" s="181" t="s">
        <v>143</v>
      </c>
      <c r="G42" s="25"/>
      <c r="H42" s="25"/>
      <c r="I42" s="25"/>
      <c r="J42" s="25"/>
      <c r="K42" s="25"/>
      <c r="L42" s="25"/>
      <c r="M42" s="25"/>
      <c r="N42" s="25"/>
      <c r="O42" s="20"/>
      <c r="P42" s="25"/>
      <c r="Q42" s="25"/>
      <c r="R42" s="37"/>
    </row>
    <row r="43" spans="1:18" ht="15" customHeight="1" x14ac:dyDescent="0.25">
      <c r="A43" s="45"/>
      <c r="B43" s="306" t="s">
        <v>199</v>
      </c>
      <c r="C43" s="310"/>
      <c r="D43" s="311" t="s">
        <v>152</v>
      </c>
      <c r="E43" s="310" t="s">
        <v>132</v>
      </c>
      <c r="F43" s="181" t="s">
        <v>133</v>
      </c>
      <c r="G43" s="25"/>
      <c r="H43" s="25"/>
      <c r="I43" s="25"/>
      <c r="J43" s="25"/>
      <c r="K43" s="25"/>
      <c r="L43" s="25"/>
      <c r="M43" s="25"/>
      <c r="N43" s="25"/>
      <c r="O43" s="118"/>
      <c r="P43" s="25"/>
      <c r="Q43" s="25"/>
      <c r="R43" s="37"/>
    </row>
    <row r="44" spans="1:18" ht="15" customHeight="1" x14ac:dyDescent="0.25">
      <c r="A44" s="45"/>
      <c r="B44" s="307"/>
      <c r="C44" s="310"/>
      <c r="D44" s="312"/>
      <c r="E44" s="310"/>
      <c r="F44" s="181" t="s">
        <v>134</v>
      </c>
      <c r="G44" s="128"/>
      <c r="H44" s="128"/>
      <c r="I44" s="128"/>
      <c r="J44" s="128"/>
      <c r="K44" s="128"/>
      <c r="L44" s="128"/>
      <c r="M44" s="128"/>
      <c r="N44" s="128"/>
      <c r="O44" s="20"/>
      <c r="P44" s="128"/>
      <c r="Q44" s="128"/>
      <c r="R44" s="195"/>
    </row>
    <row r="45" spans="1:18" ht="15" customHeight="1" x14ac:dyDescent="0.25">
      <c r="A45" s="45"/>
      <c r="B45" s="307"/>
      <c r="C45" s="310"/>
      <c r="D45" s="331"/>
      <c r="E45" s="310"/>
      <c r="F45" s="181" t="s">
        <v>143</v>
      </c>
      <c r="G45" s="25"/>
      <c r="H45" s="25"/>
      <c r="I45" s="25"/>
      <c r="J45" s="25"/>
      <c r="K45" s="25"/>
      <c r="L45" s="25"/>
      <c r="M45" s="25"/>
      <c r="N45" s="25"/>
      <c r="O45" s="20"/>
      <c r="P45" s="25"/>
      <c r="Q45" s="25"/>
      <c r="R45" s="37"/>
    </row>
    <row r="46" spans="1:18" ht="15" customHeight="1" x14ac:dyDescent="0.25">
      <c r="A46" s="45"/>
      <c r="B46" s="306" t="s">
        <v>128</v>
      </c>
      <c r="C46" s="310"/>
      <c r="D46" s="311" t="s">
        <v>153</v>
      </c>
      <c r="E46" s="310" t="s">
        <v>132</v>
      </c>
      <c r="F46" s="181" t="s">
        <v>133</v>
      </c>
      <c r="G46" s="25"/>
      <c r="H46" s="25"/>
      <c r="I46" s="25"/>
      <c r="J46" s="25"/>
      <c r="K46" s="25"/>
      <c r="L46" s="25"/>
      <c r="M46" s="25"/>
      <c r="N46" s="25"/>
      <c r="O46" s="118"/>
      <c r="P46" s="25"/>
      <c r="Q46" s="20"/>
      <c r="R46" s="28"/>
    </row>
    <row r="47" spans="1:18" ht="15" customHeight="1" x14ac:dyDescent="0.25">
      <c r="A47" s="45"/>
      <c r="B47" s="307"/>
      <c r="C47" s="310"/>
      <c r="D47" s="312"/>
      <c r="E47" s="310"/>
      <c r="F47" s="181" t="s">
        <v>134</v>
      </c>
      <c r="G47" s="128"/>
      <c r="H47" s="128"/>
      <c r="I47" s="128"/>
      <c r="J47" s="128"/>
      <c r="K47" s="128"/>
      <c r="L47" s="128"/>
      <c r="M47" s="128"/>
      <c r="N47" s="128"/>
      <c r="O47" s="20"/>
      <c r="P47" s="128"/>
      <c r="Q47" s="20"/>
      <c r="R47" s="28"/>
    </row>
    <row r="48" spans="1:18" ht="15" customHeight="1" x14ac:dyDescent="0.25">
      <c r="A48" s="45"/>
      <c r="B48" s="329"/>
      <c r="C48" s="327"/>
      <c r="D48" s="331"/>
      <c r="E48" s="327"/>
      <c r="F48" s="180" t="s">
        <v>143</v>
      </c>
      <c r="G48" s="22"/>
      <c r="H48" s="22"/>
      <c r="I48" s="22"/>
      <c r="J48" s="22"/>
      <c r="K48" s="22"/>
      <c r="L48" s="22"/>
      <c r="M48" s="22"/>
      <c r="N48" s="22"/>
      <c r="O48" s="23"/>
      <c r="P48" s="22"/>
      <c r="Q48" s="23"/>
      <c r="R48" s="24"/>
    </row>
    <row r="49" spans="1:20" ht="15" customHeight="1" x14ac:dyDescent="0.25">
      <c r="A49" s="45"/>
      <c r="B49" s="8"/>
      <c r="C49" s="176"/>
      <c r="D49" s="176"/>
      <c r="E49" s="176"/>
      <c r="F49" s="176"/>
      <c r="G49" s="176"/>
      <c r="H49" s="176"/>
      <c r="I49" s="176"/>
      <c r="J49" s="176"/>
      <c r="K49" s="176"/>
      <c r="L49" s="176"/>
      <c r="M49" s="176"/>
      <c r="N49" s="177"/>
      <c r="O49" s="177"/>
      <c r="P49" s="177"/>
      <c r="Q49" s="177"/>
      <c r="R49" s="177"/>
    </row>
    <row r="50" spans="1:20" ht="15" customHeight="1" x14ac:dyDescent="0.25">
      <c r="A50" s="45"/>
      <c r="B50" s="183" t="s">
        <v>133</v>
      </c>
      <c r="C50" s="314" t="s">
        <v>144</v>
      </c>
      <c r="D50" s="315"/>
      <c r="E50" s="315"/>
      <c r="F50" s="183" t="s">
        <v>135</v>
      </c>
      <c r="G50" s="316" t="s">
        <v>154</v>
      </c>
      <c r="H50" s="316"/>
      <c r="I50" s="316"/>
      <c r="J50" s="316"/>
      <c r="K50" s="316"/>
      <c r="L50" s="316"/>
      <c r="M50" s="316"/>
      <c r="N50" s="316"/>
      <c r="O50" s="177"/>
      <c r="Q50" s="177"/>
      <c r="R50" s="177"/>
    </row>
    <row r="51" spans="1:20" ht="15" customHeight="1" x14ac:dyDescent="0.25">
      <c r="A51" s="45"/>
      <c r="B51" s="183" t="s">
        <v>134</v>
      </c>
      <c r="C51" s="316" t="s">
        <v>155</v>
      </c>
      <c r="D51" s="317"/>
      <c r="E51" s="317"/>
      <c r="F51" s="191" t="s">
        <v>143</v>
      </c>
      <c r="G51" s="317" t="s">
        <v>142</v>
      </c>
      <c r="H51" s="317"/>
      <c r="I51" s="317"/>
      <c r="J51" s="317"/>
      <c r="K51" s="193"/>
      <c r="L51" s="177"/>
      <c r="M51" s="177"/>
      <c r="N51" s="177"/>
      <c r="O51" s="177"/>
      <c r="Q51" s="177"/>
      <c r="R51" s="177"/>
    </row>
    <row r="52" spans="1:20" ht="15" customHeight="1" x14ac:dyDescent="0.25">
      <c r="A52" s="46"/>
      <c r="B52" s="194"/>
      <c r="C52" s="328"/>
      <c r="D52" s="328"/>
      <c r="E52" s="328"/>
      <c r="F52" s="178"/>
      <c r="G52" s="178"/>
      <c r="H52" s="178"/>
      <c r="I52" s="178"/>
      <c r="J52" s="178"/>
      <c r="K52" s="178"/>
      <c r="L52" s="179"/>
      <c r="M52" s="179"/>
      <c r="N52" s="179"/>
      <c r="O52" s="179"/>
      <c r="P52" s="42"/>
      <c r="Q52" s="179"/>
      <c r="R52" s="179"/>
      <c r="S52" s="43"/>
    </row>
    <row r="53" spans="1:20" ht="15" hidden="1" customHeight="1" x14ac:dyDescent="0.25"/>
    <row r="54" spans="1:20" s="13" customFormat="1" ht="15" hidden="1" customHeight="1" x14ac:dyDescent="0.25">
      <c r="N54" s="53"/>
      <c r="O54" s="53"/>
      <c r="P54" s="53"/>
      <c r="Q54" s="53"/>
      <c r="R54" s="53"/>
      <c r="S54" s="55"/>
      <c r="T54" s="53"/>
    </row>
    <row r="55" spans="1:20" s="13" customFormat="1" ht="15" hidden="1" customHeight="1" x14ac:dyDescent="0.25">
      <c r="N55" s="53"/>
      <c r="O55" s="53"/>
      <c r="P55" s="53"/>
      <c r="Q55" s="53"/>
      <c r="R55" s="53"/>
      <c r="S55" s="55"/>
      <c r="T55" s="53"/>
    </row>
    <row r="56" spans="1:20" s="13" customFormat="1" ht="15" hidden="1" customHeight="1" x14ac:dyDescent="0.25">
      <c r="N56" s="53"/>
      <c r="O56" s="53"/>
      <c r="P56" s="53"/>
      <c r="Q56" s="53"/>
      <c r="R56" s="53"/>
      <c r="S56" s="55"/>
      <c r="T56" s="53"/>
    </row>
    <row r="57" spans="1:20" s="13" customFormat="1" ht="15" hidden="1" customHeight="1" x14ac:dyDescent="0.25">
      <c r="N57" s="53"/>
      <c r="O57" s="53"/>
      <c r="P57" s="53"/>
      <c r="Q57" s="53"/>
      <c r="R57" s="53"/>
      <c r="S57" s="55"/>
      <c r="T57" s="53"/>
    </row>
    <row r="58" spans="1:20" s="13" customFormat="1" ht="15" hidden="1" customHeight="1" x14ac:dyDescent="0.25">
      <c r="N58" s="53"/>
      <c r="O58" s="53"/>
      <c r="P58" s="53"/>
      <c r="Q58" s="53"/>
      <c r="R58" s="53"/>
      <c r="S58" s="55"/>
      <c r="T58" s="53"/>
    </row>
    <row r="59" spans="1:20" s="13" customFormat="1" ht="15" hidden="1" customHeight="1" x14ac:dyDescent="0.25">
      <c r="N59" s="53"/>
      <c r="O59" s="53"/>
      <c r="P59" s="53"/>
      <c r="Q59" s="53"/>
      <c r="R59" s="53"/>
      <c r="S59" s="55"/>
      <c r="T59" s="53"/>
    </row>
    <row r="60" spans="1:20" s="13" customFormat="1" ht="15" hidden="1" customHeight="1" x14ac:dyDescent="0.25">
      <c r="N60" s="53"/>
      <c r="O60" s="53"/>
      <c r="P60" s="53"/>
      <c r="Q60" s="53"/>
      <c r="R60" s="53"/>
      <c r="S60" s="55"/>
      <c r="T60" s="53"/>
    </row>
    <row r="61" spans="1:20" s="13" customFormat="1" ht="15" hidden="1" customHeight="1" x14ac:dyDescent="0.25">
      <c r="N61" s="53"/>
      <c r="O61" s="53"/>
      <c r="P61" s="53"/>
      <c r="Q61" s="53"/>
      <c r="R61" s="53"/>
      <c r="S61" s="55"/>
      <c r="T61" s="53"/>
    </row>
    <row r="62" spans="1:20" s="13" customFormat="1" ht="15" hidden="1" customHeight="1" x14ac:dyDescent="0.25">
      <c r="N62" s="53"/>
      <c r="O62" s="53"/>
      <c r="P62" s="53"/>
      <c r="Q62" s="53"/>
      <c r="R62" s="53"/>
      <c r="S62" s="55"/>
      <c r="T62" s="53"/>
    </row>
    <row r="63" spans="1:20" s="13" customFormat="1" ht="15" hidden="1" customHeight="1" x14ac:dyDescent="0.25">
      <c r="N63" s="53"/>
      <c r="O63" s="53"/>
      <c r="P63" s="53"/>
      <c r="Q63" s="53"/>
      <c r="R63" s="53"/>
      <c r="S63" s="55"/>
      <c r="T63" s="53"/>
    </row>
    <row r="64" spans="1:20" s="13" customFormat="1" ht="15" hidden="1" customHeight="1" x14ac:dyDescent="0.25">
      <c r="N64" s="53"/>
      <c r="O64" s="53"/>
      <c r="P64" s="53"/>
      <c r="Q64" s="53"/>
      <c r="R64" s="53"/>
      <c r="S64" s="55"/>
      <c r="T64" s="53"/>
    </row>
    <row r="65" spans="14:20" s="13" customFormat="1" ht="15" hidden="1" customHeight="1" x14ac:dyDescent="0.25">
      <c r="N65" s="53"/>
      <c r="O65" s="53"/>
      <c r="P65" s="53"/>
      <c r="Q65" s="53"/>
      <c r="R65" s="53"/>
      <c r="S65" s="55"/>
      <c r="T65" s="53"/>
    </row>
    <row r="66" spans="14:20" s="13" customFormat="1" ht="15" hidden="1" customHeight="1" x14ac:dyDescent="0.25">
      <c r="N66" s="53"/>
      <c r="O66" s="53"/>
      <c r="P66" s="53"/>
      <c r="Q66" s="53"/>
      <c r="R66" s="53"/>
      <c r="S66" s="55"/>
      <c r="T66" s="53"/>
    </row>
    <row r="67" spans="14:20" s="13" customFormat="1" ht="15" hidden="1" customHeight="1" x14ac:dyDescent="0.25">
      <c r="N67" s="53"/>
      <c r="O67" s="53"/>
      <c r="P67" s="53"/>
      <c r="Q67" s="53"/>
      <c r="R67" s="53"/>
      <c r="S67" s="55"/>
      <c r="T67" s="53"/>
    </row>
    <row r="68" spans="14:20" s="13" customFormat="1" ht="15" hidden="1" customHeight="1" x14ac:dyDescent="0.25">
      <c r="N68" s="53"/>
      <c r="O68" s="53"/>
      <c r="P68" s="53"/>
      <c r="Q68" s="53"/>
      <c r="R68" s="53"/>
      <c r="S68" s="55"/>
      <c r="T68" s="53"/>
    </row>
    <row r="69" spans="14:20" s="13" customFormat="1" ht="15" hidden="1" customHeight="1" x14ac:dyDescent="0.25">
      <c r="N69" s="53"/>
      <c r="O69" s="53"/>
      <c r="P69" s="53"/>
      <c r="Q69" s="53"/>
      <c r="R69" s="53"/>
      <c r="S69" s="55"/>
      <c r="T69" s="53"/>
    </row>
    <row r="70" spans="14:20" s="13" customFormat="1" ht="15" hidden="1" customHeight="1" x14ac:dyDescent="0.25">
      <c r="N70" s="53"/>
      <c r="O70" s="53"/>
      <c r="P70" s="53"/>
      <c r="Q70" s="53"/>
      <c r="R70" s="53"/>
      <c r="S70" s="55"/>
      <c r="T70" s="53"/>
    </row>
    <row r="71" spans="14:20" s="13" customFormat="1" ht="15" hidden="1" customHeight="1" x14ac:dyDescent="0.25">
      <c r="N71" s="53"/>
      <c r="O71" s="53"/>
      <c r="P71" s="53"/>
      <c r="Q71" s="53"/>
      <c r="R71" s="53"/>
      <c r="S71" s="55"/>
      <c r="T71" s="53"/>
    </row>
    <row r="72" spans="14:20" s="13" customFormat="1" ht="15" hidden="1" customHeight="1" x14ac:dyDescent="0.25">
      <c r="N72" s="53"/>
      <c r="O72" s="53"/>
      <c r="P72" s="53"/>
      <c r="Q72" s="53"/>
      <c r="R72" s="53"/>
      <c r="S72" s="55"/>
      <c r="T72" s="53"/>
    </row>
    <row r="73" spans="14:20" s="13" customFormat="1" ht="15" hidden="1" customHeight="1" x14ac:dyDescent="0.25">
      <c r="N73" s="53"/>
      <c r="O73" s="53"/>
      <c r="P73" s="53"/>
      <c r="Q73" s="53"/>
      <c r="R73" s="53"/>
      <c r="S73" s="55"/>
      <c r="T73" s="53"/>
    </row>
    <row r="74" spans="14:20" s="13" customFormat="1" ht="15" hidden="1" customHeight="1" x14ac:dyDescent="0.25">
      <c r="N74" s="53"/>
      <c r="O74" s="53"/>
      <c r="P74" s="53"/>
      <c r="Q74" s="53"/>
      <c r="R74" s="53"/>
      <c r="S74" s="55"/>
      <c r="T74" s="53"/>
    </row>
    <row r="75" spans="14:20" s="13" customFormat="1" ht="15" hidden="1" customHeight="1" x14ac:dyDescent="0.25">
      <c r="N75" s="53"/>
      <c r="O75" s="53"/>
      <c r="P75" s="53"/>
      <c r="Q75" s="53"/>
      <c r="R75" s="53"/>
      <c r="S75" s="55"/>
      <c r="T75" s="53"/>
    </row>
    <row r="76" spans="14:20" s="13" customFormat="1" ht="15" hidden="1" customHeight="1" x14ac:dyDescent="0.25">
      <c r="N76" s="53"/>
      <c r="O76" s="53"/>
      <c r="P76" s="53"/>
      <c r="Q76" s="53"/>
      <c r="R76" s="53"/>
      <c r="S76" s="55"/>
      <c r="T76" s="53"/>
    </row>
    <row r="77" spans="14:20" s="13" customFormat="1" ht="15" hidden="1" customHeight="1" x14ac:dyDescent="0.25">
      <c r="N77" s="53"/>
      <c r="O77" s="53"/>
      <c r="P77" s="53"/>
      <c r="Q77" s="53"/>
      <c r="R77" s="53"/>
      <c r="S77" s="55"/>
      <c r="T77" s="53"/>
    </row>
    <row r="78" spans="14:20" s="13" customFormat="1" ht="15" hidden="1" customHeight="1" x14ac:dyDescent="0.25">
      <c r="N78" s="53"/>
      <c r="O78" s="53"/>
      <c r="P78" s="53"/>
      <c r="Q78" s="53"/>
      <c r="R78" s="53"/>
      <c r="S78" s="55"/>
      <c r="T78" s="53"/>
    </row>
    <row r="79" spans="14:20" s="13" customFormat="1" ht="15" hidden="1" customHeight="1" x14ac:dyDescent="0.25">
      <c r="N79" s="53"/>
      <c r="O79" s="53"/>
      <c r="P79" s="53"/>
      <c r="Q79" s="53"/>
      <c r="R79" s="53"/>
      <c r="S79" s="55"/>
      <c r="T79" s="53"/>
    </row>
    <row r="80" spans="14:20" s="13" customFormat="1" ht="15" hidden="1" customHeight="1" x14ac:dyDescent="0.25">
      <c r="N80" s="53"/>
      <c r="O80" s="53"/>
      <c r="P80" s="53"/>
      <c r="Q80" s="53"/>
      <c r="R80" s="53"/>
      <c r="S80" s="55"/>
      <c r="T80" s="53"/>
    </row>
    <row r="81" spans="14:20" s="13" customFormat="1" ht="15" hidden="1" customHeight="1" x14ac:dyDescent="0.25">
      <c r="N81" s="53"/>
      <c r="O81" s="53"/>
      <c r="P81" s="53"/>
      <c r="Q81" s="53"/>
      <c r="R81" s="53"/>
      <c r="S81" s="55"/>
      <c r="T81" s="53"/>
    </row>
    <row r="82" spans="14:20" s="13" customFormat="1" ht="15" hidden="1" customHeight="1" x14ac:dyDescent="0.25">
      <c r="N82" s="53"/>
      <c r="O82" s="53"/>
      <c r="P82" s="53"/>
      <c r="Q82" s="53"/>
      <c r="R82" s="53"/>
      <c r="S82" s="55"/>
      <c r="T82" s="53"/>
    </row>
  </sheetData>
  <mergeCells count="66">
    <mergeCell ref="B10:B12"/>
    <mergeCell ref="C10:D12"/>
    <mergeCell ref="E10:E12"/>
    <mergeCell ref="P4:P5"/>
    <mergeCell ref="Q4:Q5"/>
    <mergeCell ref="B6:B9"/>
    <mergeCell ref="C6:D9"/>
    <mergeCell ref="E6:E9"/>
    <mergeCell ref="M4:M5"/>
    <mergeCell ref="B2:R2"/>
    <mergeCell ref="G4:G5"/>
    <mergeCell ref="B3:B5"/>
    <mergeCell ref="F3:F5"/>
    <mergeCell ref="G3:N3"/>
    <mergeCell ref="J4:J5"/>
    <mergeCell ref="K4:K5"/>
    <mergeCell ref="L4:L5"/>
    <mergeCell ref="N4:N5"/>
    <mergeCell ref="H4:I4"/>
    <mergeCell ref="O3:O5"/>
    <mergeCell ref="P3:R3"/>
    <mergeCell ref="R4:R5"/>
    <mergeCell ref="B43:B45"/>
    <mergeCell ref="B28:B30"/>
    <mergeCell ref="B31:B33"/>
    <mergeCell ref="E28:E30"/>
    <mergeCell ref="E31:E33"/>
    <mergeCell ref="G50:N50"/>
    <mergeCell ref="G51:J51"/>
    <mergeCell ref="C52:E52"/>
    <mergeCell ref="B46:B48"/>
    <mergeCell ref="C28:C48"/>
    <mergeCell ref="D28:D30"/>
    <mergeCell ref="D31:D33"/>
    <mergeCell ref="D37:D39"/>
    <mergeCell ref="D40:D42"/>
    <mergeCell ref="D43:D45"/>
    <mergeCell ref="D46:D48"/>
    <mergeCell ref="B37:B39"/>
    <mergeCell ref="E37:E39"/>
    <mergeCell ref="E40:E42"/>
    <mergeCell ref="E43:E45"/>
    <mergeCell ref="B40:B42"/>
    <mergeCell ref="C50:E50"/>
    <mergeCell ref="C51:E51"/>
    <mergeCell ref="C3:D5"/>
    <mergeCell ref="E3:E5"/>
    <mergeCell ref="E46:E48"/>
    <mergeCell ref="C19:D21"/>
    <mergeCell ref="E19:E21"/>
    <mergeCell ref="C22:D24"/>
    <mergeCell ref="E22:E24"/>
    <mergeCell ref="C16:D18"/>
    <mergeCell ref="E16:E18"/>
    <mergeCell ref="C25:D27"/>
    <mergeCell ref="E25:E27"/>
    <mergeCell ref="B13:B15"/>
    <mergeCell ref="C13:D15"/>
    <mergeCell ref="E13:E15"/>
    <mergeCell ref="B34:B36"/>
    <mergeCell ref="D34:D36"/>
    <mergeCell ref="E34:E36"/>
    <mergeCell ref="B19:B21"/>
    <mergeCell ref="B22:B24"/>
    <mergeCell ref="B16:B18"/>
    <mergeCell ref="B25:B27"/>
  </mergeCells>
  <printOptions headings="1"/>
  <pageMargins left="0.59055118110236227" right="0.59055118110236227" top="0.98425196850393704" bottom="0.98425196850393704" header="0.51181102362204722" footer="0.51181102362204722"/>
  <pageSetup paperSize="9" scale="50" fitToHeight="4" pageOrder="overThenDown" orientation="landscape"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rowBreaks count="1" manualBreakCount="1">
    <brk id="27" max="18" man="1"/>
  </rowBreaks>
  <colBreaks count="1" manualBreakCount="1">
    <brk id="14" max="4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5" tint="0.39997558519241921"/>
  </sheetPr>
  <dimension ref="A1:I30"/>
  <sheetViews>
    <sheetView zoomScale="75" zoomScaleNormal="75" workbookViewId="0"/>
  </sheetViews>
  <sheetFormatPr defaultColWidth="0" defaultRowHeight="0" customHeight="1" zeroHeight="1" x14ac:dyDescent="0.25"/>
  <cols>
    <col min="1" max="1" width="1.7109375" style="146" customWidth="1"/>
    <col min="2" max="2" width="60.7109375" style="146" customWidth="1"/>
    <col min="3" max="6" width="14.7109375" style="146" customWidth="1"/>
    <col min="7" max="7" width="1.7109375" style="146" customWidth="1"/>
    <col min="8" max="9" width="0" style="146" hidden="1" customWidth="1"/>
    <col min="10" max="16384" width="11.42578125" style="146" hidden="1"/>
  </cols>
  <sheetData>
    <row r="1" spans="1:7" ht="30" customHeight="1" x14ac:dyDescent="0.55000000000000004">
      <c r="A1" s="127" t="s">
        <v>17</v>
      </c>
      <c r="B1" s="127"/>
      <c r="C1" s="127"/>
      <c r="D1" s="127"/>
      <c r="E1" s="127"/>
      <c r="F1" s="127"/>
      <c r="G1" s="150"/>
    </row>
    <row r="2" spans="1:7" ht="15" customHeight="1" x14ac:dyDescent="0.3">
      <c r="A2" s="151"/>
      <c r="B2" s="151"/>
      <c r="C2" s="152"/>
      <c r="D2" s="152"/>
      <c r="E2" s="152"/>
      <c r="F2" s="152"/>
      <c r="G2" s="153"/>
    </row>
    <row r="3" spans="1:7" ht="15" customHeight="1" x14ac:dyDescent="0.3">
      <c r="A3" s="151" t="s">
        <v>12</v>
      </c>
      <c r="B3" s="131"/>
      <c r="C3" s="131"/>
      <c r="D3" s="131"/>
      <c r="E3" s="131"/>
      <c r="F3" s="131"/>
      <c r="G3" s="135"/>
    </row>
    <row r="4" spans="1:7" ht="15" customHeight="1" x14ac:dyDescent="0.25">
      <c r="A4" s="144"/>
      <c r="B4" s="131"/>
      <c r="C4" s="131"/>
      <c r="D4" s="131"/>
      <c r="E4" s="131"/>
      <c r="F4" s="131"/>
      <c r="G4" s="135"/>
    </row>
    <row r="5" spans="1:7" s="145" customFormat="1" ht="15" customHeight="1" x14ac:dyDescent="0.25">
      <c r="A5" s="144"/>
      <c r="B5" s="157" t="s">
        <v>9</v>
      </c>
      <c r="C5" s="63">
        <v>1</v>
      </c>
      <c r="D5" s="63">
        <v>0</v>
      </c>
      <c r="E5" s="187">
        <v>2</v>
      </c>
      <c r="F5" s="64">
        <v>0</v>
      </c>
      <c r="G5" s="154"/>
    </row>
    <row r="6" spans="1:7" ht="15" customHeight="1" x14ac:dyDescent="0.25">
      <c r="A6" s="144"/>
      <c r="B6" s="142"/>
      <c r="C6" s="142"/>
      <c r="D6" s="142"/>
      <c r="E6" s="142"/>
      <c r="F6" s="142"/>
      <c r="G6" s="140"/>
    </row>
    <row r="7" spans="1:7" s="170" customFormat="1" ht="45" customHeight="1" x14ac:dyDescent="0.25">
      <c r="A7" s="168" t="s">
        <v>170</v>
      </c>
      <c r="B7" s="168"/>
      <c r="C7" s="168"/>
      <c r="D7" s="54"/>
      <c r="E7" s="54"/>
      <c r="F7" s="169"/>
      <c r="G7" s="141"/>
    </row>
    <row r="8" spans="1:7" ht="15" customHeight="1" x14ac:dyDescent="0.25">
      <c r="A8" s="144"/>
      <c r="B8" s="158" t="s">
        <v>16</v>
      </c>
      <c r="C8" s="159">
        <v>1</v>
      </c>
      <c r="D8" s="148" t="s">
        <v>10</v>
      </c>
      <c r="E8" s="148"/>
      <c r="F8" s="148"/>
      <c r="G8" s="135"/>
    </row>
    <row r="9" spans="1:7" ht="15" customHeight="1" x14ac:dyDescent="0.25">
      <c r="A9" s="144"/>
      <c r="B9" s="142"/>
      <c r="C9" s="160">
        <v>2</v>
      </c>
      <c r="D9" s="149" t="s">
        <v>11</v>
      </c>
      <c r="E9" s="149"/>
      <c r="F9" s="149"/>
      <c r="G9" s="135"/>
    </row>
    <row r="10" spans="1:7" ht="15" customHeight="1" x14ac:dyDescent="0.25">
      <c r="A10" s="144"/>
      <c r="B10" s="161" t="s">
        <v>7</v>
      </c>
      <c r="C10" s="162">
        <v>3</v>
      </c>
      <c r="D10" s="129"/>
      <c r="E10" s="129"/>
      <c r="F10" s="129"/>
      <c r="G10" s="135"/>
    </row>
    <row r="11" spans="1:7" ht="15" customHeight="1" x14ac:dyDescent="0.25">
      <c r="A11" s="144"/>
      <c r="B11" s="158" t="s">
        <v>32</v>
      </c>
      <c r="C11" s="159">
        <v>1</v>
      </c>
      <c r="D11" s="148">
        <v>1</v>
      </c>
      <c r="E11" s="148"/>
      <c r="F11" s="148"/>
      <c r="G11" s="135"/>
    </row>
    <row r="12" spans="1:7" ht="15" customHeight="1" x14ac:dyDescent="0.25">
      <c r="A12" s="144"/>
      <c r="B12" s="142"/>
      <c r="C12" s="160">
        <v>2</v>
      </c>
      <c r="D12" s="149">
        <v>2</v>
      </c>
      <c r="E12" s="163"/>
      <c r="F12" s="163"/>
      <c r="G12" s="135"/>
    </row>
    <row r="13" spans="1:7" ht="15" customHeight="1" x14ac:dyDescent="0.25">
      <c r="A13" s="144"/>
      <c r="B13" s="137" t="s">
        <v>40</v>
      </c>
      <c r="C13" s="159">
        <v>1</v>
      </c>
      <c r="D13" s="148">
        <v>1</v>
      </c>
      <c r="E13" s="134">
        <v>1</v>
      </c>
      <c r="F13" s="143" t="s">
        <v>41</v>
      </c>
      <c r="G13" s="135"/>
    </row>
    <row r="14" spans="1:7" ht="15" customHeight="1" x14ac:dyDescent="0.25">
      <c r="A14" s="144"/>
      <c r="B14" s="131"/>
      <c r="C14" s="165">
        <v>2</v>
      </c>
      <c r="D14" s="147">
        <v>1000</v>
      </c>
      <c r="E14" s="164">
        <v>1000</v>
      </c>
      <c r="F14" s="130" t="s">
        <v>42</v>
      </c>
      <c r="G14" s="135"/>
    </row>
    <row r="15" spans="1:7" ht="15" customHeight="1" x14ac:dyDescent="0.25">
      <c r="A15" s="144"/>
      <c r="B15" s="131"/>
      <c r="C15" s="160">
        <v>3</v>
      </c>
      <c r="D15" s="149">
        <v>1000000</v>
      </c>
      <c r="E15" s="166">
        <v>1000000</v>
      </c>
      <c r="F15" s="167" t="s">
        <v>43</v>
      </c>
      <c r="G15" s="135"/>
    </row>
    <row r="16" spans="1:7" ht="15" customHeight="1" x14ac:dyDescent="0.25">
      <c r="A16" s="144"/>
      <c r="B16" s="158" t="s">
        <v>0</v>
      </c>
      <c r="C16" s="159">
        <v>0</v>
      </c>
      <c r="D16" s="147" t="s">
        <v>1</v>
      </c>
      <c r="E16" s="148"/>
      <c r="F16" s="148"/>
      <c r="G16" s="135"/>
    </row>
    <row r="17" spans="1:7" ht="15" customHeight="1" x14ac:dyDescent="0.25">
      <c r="A17" s="136"/>
      <c r="B17" s="137"/>
      <c r="C17" s="165">
        <v>1</v>
      </c>
      <c r="D17" s="147" t="s">
        <v>2</v>
      </c>
      <c r="E17" s="147"/>
      <c r="F17" s="147"/>
      <c r="G17" s="155"/>
    </row>
    <row r="18" spans="1:7" ht="15" customHeight="1" x14ac:dyDescent="0.25">
      <c r="A18" s="136"/>
      <c r="B18" s="142"/>
      <c r="C18" s="174">
        <v>2</v>
      </c>
      <c r="D18" s="149" t="s">
        <v>3</v>
      </c>
      <c r="E18" s="149"/>
      <c r="F18" s="149"/>
      <c r="G18" s="155"/>
    </row>
    <row r="19" spans="1:7" ht="15" customHeight="1" x14ac:dyDescent="0.25">
      <c r="A19" s="138"/>
      <c r="B19" s="139"/>
      <c r="C19" s="139"/>
      <c r="D19" s="139"/>
      <c r="E19" s="139"/>
      <c r="F19" s="139"/>
      <c r="G19" s="156"/>
    </row>
    <row r="20" spans="1:7" ht="15" hidden="1" customHeight="1" x14ac:dyDescent="0.25"/>
    <row r="21" spans="1:7" ht="15" hidden="1" customHeight="1" x14ac:dyDescent="0.25"/>
    <row r="22" spans="1:7" ht="15" hidden="1" customHeight="1" x14ac:dyDescent="0.25"/>
    <row r="23" spans="1:7" ht="15" hidden="1" customHeight="1" x14ac:dyDescent="0.25"/>
    <row r="24" spans="1:7" ht="15" hidden="1" customHeight="1" x14ac:dyDescent="0.25"/>
    <row r="25" spans="1:7" ht="15" hidden="1" customHeight="1" x14ac:dyDescent="0.25"/>
    <row r="26" spans="1:7" ht="15" hidden="1" customHeight="1" x14ac:dyDescent="0.25"/>
    <row r="27" spans="1:7" ht="15" hidden="1" customHeight="1" x14ac:dyDescent="0.25"/>
    <row r="28" spans="1:7" ht="15" hidden="1" customHeight="1" x14ac:dyDescent="0.25"/>
    <row r="29" spans="1:7" ht="15" hidden="1" customHeight="1" x14ac:dyDescent="0.25"/>
    <row r="30" spans="1:7" ht="15" hidden="1" customHeight="1" x14ac:dyDescent="0.25"/>
  </sheetData>
  <sortState ref="E94:F96">
    <sortCondition ref="E94:E96"/>
  </sortState>
  <phoneticPr fontId="4" type="noConversion"/>
  <printOptions headings="1"/>
  <pageMargins left="0.59055118110236227" right="0.59055118110236227" top="0.98425196850393704" bottom="0.98425196850393704" header="0.51181102362204722" footer="0.51181102362204722"/>
  <pageSetup paperSize="9" scale="50" fitToHeight="3" pageOrder="overThenDown" orientation="landscape" r:id="rId1"/>
  <headerFooter alignWithMargins="0">
    <oddHeader>&amp;L&amp;"Segoe UI,Bold"&amp;14Basel Committee on Banking Supervision
Basel III monitoring template&amp;C&amp;"Segoe UI,Regular"&amp;14&amp;F
&amp;A&amp;R&amp;"Segoe UI,Bold"&amp;14Confidential when completed</oddHeader>
    <oddFooter>&amp;L&amp;"Segoe UI,Regular"&amp;14&amp;D  &amp;T&amp;R&amp;"Segoe UI,Regular"&amp;14Page &amp;P of &amp;N</oddFooter>
  </headerFooter>
  <rowBreaks count="1" manualBreakCount="1">
    <brk id="6" min="1"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Receiver>
    <Name>Document Checked In (Document Id Service)</Name>
    <Synchronization>Synchronous</Synchronization>
    <Type>10004</Type>
    <SequenceNumber>20000</SequenceNumber>
    <Url/>
    <Assembly>Bis.CollaborationPlatform.SharePoint.Services, Version=15.2.0.0, Culture=neutral, PublicKeyToken=334ed2d369ac9e80</Assembly>
    <Class>Bis.CollaborationPlatform.SharePoint.Services.Events.DocumentEventReceiver</Class>
    <Data/>
    <Filter/>
  </Receiver>
  <Receiver>
    <Name>Document Updated (Document Id Service)</Name>
    <Synchronization>Synchronous</Synchronization>
    <Type>10002</Type>
    <SequenceNumber>20001</SequenceNumber>
    <Url/>
    <Assembly>Bis.CollaborationPlatform.SharePoint.Services, Version=15.2.0.0, Culture=neutral, PublicKeyToken=334ed2d369ac9e80</Assembly>
    <Class>Bis.CollaborationPlatform.SharePoint.Services.Events.DocumentEventReceiver</Class>
    <Data/>
    <Filter/>
  </Receiver>
  <Receiver>
    <Name>Document Adding (Document Id Service)</Name>
    <Synchronization>Synchronous</Synchronization>
    <Type>1</Type>
    <SequenceNumber>20002</SequenceNumber>
    <Url/>
    <Assembly>Bis.CollaborationPlatform.SharePoint.Services, Version=15.2.0.0, Culture=neutral, PublicKeyToken=334ed2d369ac9e80</Assembly>
    <Class>Bis.CollaborationPlatform.SharePoint.Services.Events.DocumentEventReceiver</Class>
    <Data/>
    <Filter/>
  </Receiver>
  <Receiver>
    <Name>Item Adding (Metadata Push)</Name>
    <Synchronization>Synchronous</Synchronization>
    <Type>1</Type>
    <SequenceNumber>1010</SequenceNumber>
    <Url/>
    <Assembly>Bis.CollaborationPlatform.SharePoint.Services, Version=15.2.0.0, Culture=neutral, PublicKeyToken=334ed2d369ac9e80</Assembly>
    <Class>Bis.CollaborationPlatform.SharePoint.Services.Events.MetadataPushEventReceiver</Class>
    <Data/>
    <Filter/>
  </Receiver>
  <Receiver>
    <Name>Item Updating (Metadata Push)</Name>
    <Synchronization>Synchronous</Synchronization>
    <Type>2</Type>
    <SequenceNumber>1010</SequenceNumber>
    <Url/>
    <Assembly>Bis.CollaborationPlatform.SharePoint.Services, Version=15.2.0.0, Culture=neutral, PublicKeyToken=334ed2d369ac9e80</Assembly>
    <Class>Bis.CollaborationPlatform.SharePoint.Services.Events.MetadataPushEventReceiver</Class>
    <Data/>
    <Filter/>
  </Receiver>
  <Receiver>
    <Name>Item File Moved (Metadata Push)</Name>
    <Synchronization>Synchronous</Synchronization>
    <Type>10009</Type>
    <SequenceNumber>1010</SequenceNumber>
    <Url/>
    <Assembly>Bis.CollaborationPlatform.SharePoint.Services, Version=15.2.0.0, Culture=neutral, PublicKeyToken=334ed2d369ac9e80</Assembly>
    <Class>Bis.CollaborationPlatform.SharePoint.Services.Events.MetadataPushEventReceiver</Class>
    <Data/>
    <Filter/>
  </Receiver>
</spe:Receivers>
</file>

<file path=customXml/item2.xml><?xml version="1.0" encoding="utf-8"?>
<ct:contentTypeSchema xmlns:ct="http://schemas.microsoft.com/office/2006/metadata/contentType" xmlns:ma="http://schemas.microsoft.com/office/2006/metadata/properties/metaAttributes" ct:_="" ma:_="" ma:contentTypeName="BCBS Excel Sheet" ma:contentTypeID="0x01010066E6577C753B40CABFD9C9409CB523E500245953EB223C21449CA2DA72425DABBB07008C3749FC7AA10C45BE25D4030524C260" ma:contentTypeVersion="54" ma:contentTypeDescription="" ma:contentTypeScope="" ma:versionID="ec6ceaffb29dbd198ea26a16901838af">
  <xsd:schema xmlns:xsd="http://www.w3.org/2001/XMLSchema" xmlns:xs="http://www.w3.org/2001/XMLSchema" xmlns:p="http://schemas.microsoft.com/office/2006/metadata/properties" xmlns:ns1="cd415ad1-3b24-48c0-88de-f99cb5a0cf10" xmlns:ns3="515a4902-4624-4322-bf46-d12708182db7" xmlns:ns4="http://schemas.microsoft.com/sharepoint/v4" targetNamespace="http://schemas.microsoft.com/office/2006/metadata/properties" ma:root="true" ma:fieldsID="4b4ed9897fe3594564ff4071fb0d0067" ns1:_="" ns3:_="" ns4:_="">
    <xsd:import namespace="cd415ad1-3b24-48c0-88de-f99cb5a0cf10"/>
    <xsd:import namespace="515a4902-4624-4322-bf46-d12708182db7"/>
    <xsd:import namespace="http://schemas.microsoft.com/sharepoint/v4"/>
    <xsd:element name="properties">
      <xsd:complexType>
        <xsd:sequence>
          <xsd:element name="documentManagement">
            <xsd:complexType>
              <xsd:all>
                <xsd:element ref="ns1:BisBCBSDocumentNumber" minOccurs="0"/>
                <xsd:element ref="ns3:BisDocumentDate" minOccurs="0"/>
                <xsd:element ref="ns1:BisBCBSEventID" minOccurs="0"/>
                <xsd:element ref="ns1:BisBCBSMeetingStart" minOccurs="0"/>
                <xsd:element ref="ns1:BisBCBSMeetingEnd" minOccurs="0"/>
                <xsd:element ref="ns3:BisPermalink" minOccurs="0"/>
                <xsd:element ref="ns1:_dlc_DocIdUrl" minOccurs="0"/>
                <xsd:element ref="ns1:TaxKeywordTaxHTField" minOccurs="0"/>
                <xsd:element ref="ns1:_dlc_DocIdPersistId" minOccurs="0"/>
                <xsd:element ref="ns1:TaxCatchAll" minOccurs="0"/>
                <xsd:element ref="ns3:BisCurrentVersion" minOccurs="0"/>
                <xsd:element ref="ns3:BisRecipientsTaxHTField0" minOccurs="0"/>
                <xsd:element ref="ns4:IconOverlay" minOccurs="0"/>
                <xsd:element ref="ns1:BisAuthorssTaxHTField0" minOccurs="0"/>
                <xsd:element ref="ns3:IsMyDocuments" minOccurs="0"/>
                <xsd:element ref="ns1:ab461364a2cf4ddeb5f1ba2331951439" minOccurs="0"/>
                <xsd:element ref="ns3:BisInstitutionTaxHTField0" minOccurs="0"/>
                <xsd:element ref="ns1:BisDocumentTypeTaxHTField0" minOccurs="0"/>
                <xsd:element ref="ns3:BisConfidentiality" minOccurs="0"/>
                <xsd:element ref="ns3:BisRetention" minOccurs="0"/>
                <xsd:element ref="ns1:_dlc_DocId" minOccurs="0"/>
                <xsd:element ref="ns3:BisTransmission" minOccurs="0"/>
                <xsd:element ref="ns3:BisAdditionalLink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415ad1-3b24-48c0-88de-f99cb5a0cf10" elementFormDefault="qualified">
    <xsd:import namespace="http://schemas.microsoft.com/office/2006/documentManagement/types"/>
    <xsd:import namespace="http://schemas.microsoft.com/office/infopath/2007/PartnerControls"/>
    <xsd:element name="BisBCBSDocumentNumber" ma:index="0" nillable="true" ma:displayName="Document Number" ma:internalName="BisBCBSDocumentNumber">
      <xsd:simpleType>
        <xsd:restriction base="dms:Text">
          <xsd:maxLength value="255"/>
        </xsd:restriction>
      </xsd:simpleType>
    </xsd:element>
    <xsd:element name="BisBCBSEventID" ma:index="4" nillable="true" ma:displayName="Event ID" ma:internalName="BisBCBSEventID">
      <xsd:simpleType>
        <xsd:restriction base="dms:Text">
          <xsd:maxLength value="255"/>
        </xsd:restriction>
      </xsd:simpleType>
    </xsd:element>
    <xsd:element name="BisBCBSMeetingStart" ma:index="5" nillable="true" ma:displayName="Meeting start date" ma:format="DateTime" ma:internalName="BisBCBSMeetingStart">
      <xsd:simpleType>
        <xsd:restriction base="dms:DateTime"/>
      </xsd:simpleType>
    </xsd:element>
    <xsd:element name="BisBCBSMeetingEnd" ma:index="6" nillable="true" ma:displayName="Meeting end date" ma:format="DateTime" ma:internalName="BisBCBSMeetingEnd">
      <xsd:simpleType>
        <xsd:restriction base="dms:DateTime"/>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TaxKeywordTaxHTField" ma:index="15" nillable="true" ma:taxonomy="true" ma:internalName="TaxKeywordTaxHTField" ma:taxonomyFieldName="TaxKeyword" ma:displayName="Enterprise Keywords" ma:fieldId="{23f27201-bee3-471e-b2e7-b64fd8b7ca38}" ma:taxonomyMulti="true" ma:sspId="218490a2-a8bd-4701-ac03-3028876db9c3" ma:termSetId="00000000-0000-0000-0000-000000000000" ma:anchorId="00000000-0000-0000-0000-000000000000" ma:open="true" ma:isKeyword="true">
      <xsd:complexType>
        <xsd:sequence>
          <xsd:element ref="pc:Terms" minOccurs="0" maxOccurs="1"/>
        </xsd:sequence>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hidden="true" ma:list="{5e5bcf51-f81a-47a9-a8ad-64dc49dbad30}" ma:internalName="TaxCatchAll" ma:showField="CatchAllData" ma:web="cd415ad1-3b24-48c0-88de-f99cb5a0cf10">
      <xsd:complexType>
        <xsd:complexContent>
          <xsd:extension base="dms:MultiChoiceLookup">
            <xsd:sequence>
              <xsd:element name="Value" type="dms:Lookup" maxOccurs="unbounded" minOccurs="0" nillable="true"/>
            </xsd:sequence>
          </xsd:extension>
        </xsd:complexContent>
      </xsd:complexType>
    </xsd:element>
    <xsd:element name="BisAuthorssTaxHTField0" ma:index="22" nillable="true" ma:taxonomy="true" ma:internalName="BisAuthorssTaxHTField0" ma:taxonomyFieldName="BisAuthors" ma:displayName="Author" ma:readOnly="false" ma:fieldId="{0b3121bf-a404-47f3-89a2-8100c52bbe6e}" ma:taxonomyMulti="true" ma:sspId="218490a2-a8bd-4701-ac03-3028876db9c3" ma:termSetId="f60d76a3-74ac-4579-8d83-fa03eb287a33" ma:anchorId="349201b0-55be-4fd0-a41a-985dc4cfdf31" ma:open="false" ma:isKeyword="false">
      <xsd:complexType>
        <xsd:sequence>
          <xsd:element ref="pc:Terms" minOccurs="0" maxOccurs="1"/>
        </xsd:sequence>
      </xsd:complexType>
    </xsd:element>
    <xsd:element name="ab461364a2cf4ddeb5f1ba2331951439" ma:index="27" nillable="true" ma:taxonomy="true" ma:internalName="ab461364a2cf4ddeb5f1ba2331951439" ma:taxonomyFieldName="BisBCBSPurpose" ma:displayName="Purpose" ma:readOnly="false" ma:default="" ma:fieldId="{ab461364-a2cf-4dde-b5f1-ba2331951439}" ma:taxonomyMulti="true" ma:sspId="218490a2-a8bd-4701-ac03-3028876db9c3" ma:termSetId="f0cb95e7-3db9-47fc-88a4-89326bc60752" ma:anchorId="00000000-0000-0000-0000-000000000000" ma:open="false" ma:isKeyword="false">
      <xsd:complexType>
        <xsd:sequence>
          <xsd:element ref="pc:Terms" minOccurs="0" maxOccurs="1"/>
        </xsd:sequence>
      </xsd:complexType>
    </xsd:element>
    <xsd:element name="BisDocumentTypeTaxHTField0" ma:index="31" nillable="true" ma:taxonomy="true" ma:internalName="BisDocumentTypeTaxHTField0" ma:taxonomyFieldName="BisDocumentType" ma:displayName="Document Type" ma:readOnly="false" ma:fieldId="{3d4bd279-eb4d-4358-a57b-72096c80fdc3}" ma:taxonomyMulti="true" ma:sspId="218490a2-a8bd-4701-ac03-3028876db9c3" ma:termSetId="f0cb95e7-3db9-47fc-88a4-89326bc60752" ma:anchorId="c786001b-2301-4abe-adca-015d172bb848" ma:open="false" ma:isKeyword="false">
      <xsd:complexType>
        <xsd:sequence>
          <xsd:element ref="pc:Terms" minOccurs="0" maxOccurs="1"/>
        </xsd:sequence>
      </xsd:complexType>
    </xsd:element>
    <xsd:element name="_dlc_DocId" ma:index="34" nillable="true" ma:displayName="Document ID Value" ma:description="The value of the document ID assigned to this item."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15a4902-4624-4322-bf46-d12708182db7" elementFormDefault="qualified">
    <xsd:import namespace="http://schemas.microsoft.com/office/2006/documentManagement/types"/>
    <xsd:import namespace="http://schemas.microsoft.com/office/infopath/2007/PartnerControls"/>
    <xsd:element name="BisDocumentDate" ma:index="3" nillable="true" ma:displayName="Document Date" ma:default="[today]" ma:description="The document date associated with the container or item." ma:format="DateOnly" ma:internalName="BisDocumentDate">
      <xsd:simpleType>
        <xsd:restriction base="dms:DateTime"/>
      </xsd:simpleType>
    </xsd:element>
    <xsd:element name="BisPermalink" ma:index="9" nillable="true" ma:displayName="Permalink" ma:description="The permanent link to the document." ma:format="Hyperlink" ma:hidden="true" ma:internalName="BisPermalink">
      <xsd:complexType>
        <xsd:complexContent>
          <xsd:extension base="dms:URL">
            <xsd:sequence>
              <xsd:element name="Url" type="dms:ValidUrl" minOccurs="0" nillable="true"/>
              <xsd:element name="Description" type="xsd:string" nillable="true"/>
            </xsd:sequence>
          </xsd:extension>
        </xsd:complexContent>
      </xsd:complexType>
    </xsd:element>
    <xsd:element name="BisCurrentVersion" ma:index="18" nillable="true" ma:displayName="Current Version" ma:description="The current version of the document." ma:hidden="true" ma:internalName="BisCurrentVersion">
      <xsd:simpleType>
        <xsd:restriction base="dms:Text"/>
      </xsd:simpleType>
    </xsd:element>
    <xsd:element name="BisRecipientsTaxHTField0" ma:index="19" nillable="true" ma:taxonomy="true" ma:internalName="BisRecipientsTaxHTField0" ma:taxonomyFieldName="BisRecipients" ma:displayName="Recipients" ma:readOnly="false" ma:default="6;#bcbs|a55ca13a-4bf8-4ec7-a61c-fcb252a22108" ma:fieldId="{e7fea616-6871-49b2-95f5-be5c1d92eabc}" ma:taxonomyMulti="true" ma:sspId="218490a2-a8bd-4701-ac03-3028876db9c3" ma:termSetId="f60d76a3-74ac-4579-8d83-fa03eb287a33" ma:anchorId="92a2ae79-9e98-4510-ab5d-ce240243069b" ma:open="false" ma:isKeyword="false">
      <xsd:complexType>
        <xsd:sequence>
          <xsd:element ref="pc:Terms" minOccurs="0" maxOccurs="1"/>
        </xsd:sequence>
      </xsd:complexType>
    </xsd:element>
    <xsd:element name="IsMyDocuments" ma:index="24" nillable="true" ma:displayName="Is My Documents" ma:default="0" ma:description="This field is added to all BIS contenttypes to allow files and folders from MySite to be copied/moved to Bis Document Libraries" ma:hidden="true" ma:internalName="IsMyDocuments">
      <xsd:simpleType>
        <xsd:restriction base="dms:Boolean"/>
      </xsd:simpleType>
    </xsd:element>
    <xsd:element name="BisInstitutionTaxHTField0" ma:index="28" nillable="true" ma:taxonomy="true" ma:internalName="BisInstitutionTaxHTField0" ma:taxonomyFieldName="BisInstitution" ma:displayName="Institution" ma:fieldId="{35f4c919-cca5-4807-8085-d895c74d72a0}" ma:taxonomyMulti="true" ma:sspId="218490a2-a8bd-4701-ac03-3028876db9c3" ma:termSetId="69f701bf-a3ed-40c8-acf8-dd2a2400442d" ma:anchorId="00000000-0000-0000-0000-000000000000" ma:open="false" ma:isKeyword="false">
      <xsd:complexType>
        <xsd:sequence>
          <xsd:element ref="pc:Terms" minOccurs="0" maxOccurs="1"/>
        </xsd:sequence>
      </xsd:complexType>
    </xsd:element>
    <xsd:element name="BisConfidentiality" ma:index="32" nillable="true" ma:displayName="Confidentiality" ma:default="Restricted" ma:description="The confidentiality of the document in a Document Library." ma:format="Dropdown" ma:hidden="true" ma:internalName="BisConfidentiality" ma:readOnly="false">
      <xsd:simpleType>
        <xsd:restriction base="dms:Choice">
          <xsd:enumeration value="Public"/>
          <xsd:enumeration value="Unrestricted"/>
          <xsd:enumeration value="Restricted"/>
          <xsd:enumeration value="Confidential"/>
          <xsd:enumeration value="Strictly Confidential"/>
        </xsd:restriction>
      </xsd:simpleType>
    </xsd:element>
    <xsd:element name="BisRetention" ma:index="33" nillable="true" ma:displayName="Retention" ma:default="Permanent" ma:description="The retention period associated with the container or item (applied when the item archived)." ma:format="Dropdown" ma:hidden="true" ma:internalName="BisRetention" ma:readOnly="false">
      <xsd:simpleType>
        <xsd:restriction base="dms:Choice">
          <xsd:enumeration value="Routine"/>
          <xsd:enumeration value="Compliance"/>
          <xsd:enumeration value="Permanent"/>
          <xsd:enumeration value="Unknown"/>
        </xsd:restriction>
      </xsd:simpleType>
    </xsd:element>
    <xsd:element name="BisTransmission" ma:index="35" nillable="true" ma:displayName="Transmission" ma:default="Internal" ma:description="The transmission associated with the container or item." ma:format="Dropdown" ma:hidden="true" ma:internalName="BisTransmission" ma:readOnly="false">
      <xsd:simpleType>
        <xsd:restriction base="dms:Choice">
          <xsd:enumeration value="Incoming"/>
          <xsd:enumeration value="Internal"/>
          <xsd:enumeration value="Outgoing"/>
        </xsd:restriction>
      </xsd:simpleType>
    </xsd:element>
    <xsd:element name="BisAdditionalLinks" ma:index="36" nillable="true" ma:displayName="Links" ma:description="Provides an easy way to copy various links of an item." ma:hidden="true" ma:internalName="BisAdditionalLink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1"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6"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BisBCBSDocumentNumber xmlns="cd415ad1-3b24-48c0-88de-f99cb5a0cf10" xsi:nil="true"/>
    <BisAuthorssTaxHTField0 xmlns="cd415ad1-3b24-48c0-88de-f99cb5a0cf10">
      <Terms xmlns="http://schemas.microsoft.com/office/infopath/2007/PartnerControls"/>
    </BisAuthorssTaxHTField0>
    <BisBCBSMeetingEnd xmlns="cd415ad1-3b24-48c0-88de-f99cb5a0cf10" xsi:nil="true"/>
    <BisBCBSEventID xmlns="cd415ad1-3b24-48c0-88de-f99cb5a0cf10" xsi:nil="true"/>
    <BisDocumentTypeTaxHTField0 xmlns="cd415ad1-3b24-48c0-88de-f99cb5a0cf10">
      <Terms xmlns="http://schemas.microsoft.com/office/infopath/2007/PartnerControls"/>
    </BisDocumentTypeTaxHTField0>
    <_dlc_DocId xmlns="cd415ad1-3b24-48c0-88de-f99cb5a0cf10">908f0d46-0878-455c-b5f6-1d98057b2623-0.1</_dlc_DocId>
    <TaxCatchAll xmlns="cd415ad1-3b24-48c0-88de-f99cb5a0cf10">
      <Value>6</Value>
      <Value>180</Value>
      <Value>270</Value>
    </TaxCatchAll>
    <TaxKeywordTaxHTField xmlns="cd415ad1-3b24-48c0-88de-f99cb5a0cf10">
      <Terms xmlns="http://schemas.microsoft.com/office/infopath/2007/PartnerControls">
        <TermInfo xmlns="http://schemas.microsoft.com/office/infopath/2007/PartnerControls">
          <TermName xmlns="http://schemas.microsoft.com/office/infopath/2007/PartnerControls">Working Group on Capital</TermName>
          <TermId xmlns="http://schemas.microsoft.com/office/infopath/2007/PartnerControls">27331a1d-23c3-4442-96f8-d6bdacca8f4f</TermId>
        </TermInfo>
        <TermInfo xmlns="http://schemas.microsoft.com/office/infopath/2007/PartnerControls">
          <TermName xmlns="http://schemas.microsoft.com/office/infopath/2007/PartnerControls">Quantitative Impact Study Group</TermName>
          <TermId xmlns="http://schemas.microsoft.com/office/infopath/2007/PartnerControls">0216b5e4-61d9-44e1-8b86-be9e0b460279</TermId>
        </TermInfo>
      </Terms>
    </TaxKeywordTaxHTField>
    <BisBCBSMeetingStart xmlns="cd415ad1-3b24-48c0-88de-f99cb5a0cf10" xsi:nil="true"/>
    <IconOverlay xmlns="http://schemas.microsoft.com/sharepoint/v4" xsi:nil="true"/>
    <ab461364a2cf4ddeb5f1ba2331951439 xmlns="cd415ad1-3b24-48c0-88de-f99cb5a0cf10">
      <Terms xmlns="http://schemas.microsoft.com/office/infopath/2007/PartnerControls"/>
    </ab461364a2cf4ddeb5f1ba2331951439>
    <_dlc_DocIdUrl xmlns="cd415ad1-3b24-48c0-88de-f99cb5a0cf10">
      <Url>https://sp.bisinfo.org/teams/bcbs/dc/_layouts/15/DocIdRedir.aspx?ID=908f0d46-0878-455c-b5f6-1d98057b2623-0.1</Url>
      <Description>908f0d46-0878-455c-b5f6-1d98057b2623-0.1</Description>
    </_dlc_DocIdUrl>
    <IsMyDocuments xmlns="515a4902-4624-4322-bf46-d12708182db7">false</IsMyDocuments>
    <BisAdditionalLinks xmlns="515a4902-4624-4322-bf46-d12708182db7" xsi:nil="true"/>
    <BisInstitutionTaxHTField0 xmlns="515a4902-4624-4322-bf46-d12708182db7">
      <Terms xmlns="http://schemas.microsoft.com/office/infopath/2007/PartnerControls"/>
    </BisInstitutionTaxHTField0>
    <BisConfidentiality xmlns="515a4902-4624-4322-bf46-d12708182db7">Public</BisConfidentiality>
    <BisRecipientsTaxHTField0 xmlns="515a4902-4624-4322-bf46-d12708182db7">
      <Terms xmlns="http://schemas.microsoft.com/office/infopath/2007/PartnerControls">
        <TermInfo xmlns="http://schemas.microsoft.com/office/infopath/2007/PartnerControls">
          <TermName xmlns="http://schemas.microsoft.com/office/infopath/2007/PartnerControls">bcbs</TermName>
          <TermId xmlns="http://schemas.microsoft.com/office/infopath/2007/PartnerControls">a55ca13a-4bf8-4ec7-a61c-fcb252a22108</TermId>
        </TermInfo>
      </Terms>
    </BisRecipientsTaxHTField0>
    <BisDocumentDate xmlns="515a4902-4624-4322-bf46-d12708182db7">2021-01-07T23:00:00+00:00</BisDocumentDate>
    <BisPermalink xmlns="515a4902-4624-4322-bf46-d12708182db7">
      <Url xsi:nil="true"/>
      <Description xsi:nil="true"/>
    </BisPermalink>
    <BisCurrentVersion xmlns="515a4902-4624-4322-bf46-d12708182db7" xsi:nil="true"/>
    <BisTransmission xmlns="515a4902-4624-4322-bf46-d12708182db7">Internal</BisTransmission>
    <BisRetention xmlns="515a4902-4624-4322-bf46-d12708182db7">Permanent</BisRetention>
  </documentManagement>
</p:properties>
</file>

<file path=customXml/itemProps1.xml><?xml version="1.0" encoding="utf-8"?>
<ds:datastoreItem xmlns:ds="http://schemas.openxmlformats.org/officeDocument/2006/customXml" ds:itemID="{0C3A978E-1A46-4B54-9C6A-3F3569C7AE14}"/>
</file>

<file path=customXml/itemProps2.xml><?xml version="1.0" encoding="utf-8"?>
<ds:datastoreItem xmlns:ds="http://schemas.openxmlformats.org/officeDocument/2006/customXml" ds:itemID="{E98EE8D6-9A11-445F-B568-A5EE0BAD9BFB}"/>
</file>

<file path=customXml/itemProps3.xml><?xml version="1.0" encoding="utf-8"?>
<ds:datastoreItem xmlns:ds="http://schemas.openxmlformats.org/officeDocument/2006/customXml" ds:itemID="{DE4050A6-E783-4423-A96B-6E1F06AFEDF9}"/>
</file>

<file path=customXml/itemProps4.xml><?xml version="1.0" encoding="utf-8"?>
<ds:datastoreItem xmlns:ds="http://schemas.openxmlformats.org/officeDocument/2006/customXml" ds:itemID="{DEC06304-9418-47ED-BA73-4284D1D1B4F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13</vt:i4>
      </vt:variant>
    </vt:vector>
  </HeadingPairs>
  <TitlesOfParts>
    <vt:vector size="17" baseType="lpstr">
      <vt:lpstr>General Info for MPE</vt:lpstr>
      <vt:lpstr>G-SIB TLAC External</vt:lpstr>
      <vt:lpstr>G-SIB TLAC location</vt:lpstr>
      <vt:lpstr>Parameters</vt:lpstr>
      <vt:lpstr>Accounting</vt:lpstr>
      <vt:lpstr>Group</vt:lpstr>
      <vt:lpstr>'General Info for MPE'!Print_Area</vt:lpstr>
      <vt:lpstr>'G-SIB TLAC External'!Print_Area</vt:lpstr>
      <vt:lpstr>'G-SIB TLAC location'!Print_Area</vt:lpstr>
      <vt:lpstr>Parameters!Print_Area</vt:lpstr>
      <vt:lpstr>'G-SIB TLAC External'!Print_Titles</vt:lpstr>
      <vt:lpstr>'G-SIB TLAC location'!Print_Titles</vt:lpstr>
      <vt:lpstr>Parameters!Print_Titles</vt:lpstr>
      <vt:lpstr>UnitT</vt:lpstr>
      <vt:lpstr>UnitW</vt:lpstr>
      <vt:lpstr>YesNo</vt:lpstr>
      <vt:lpstr>YesNoNA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keywords>Quantitative Impact Study Group; Working Group on Capital</cp:keywords>
  <cp:lastModifiedBy/>
  <dcterms:created xsi:type="dcterms:W3CDTF">2021-01-08T17:24:55Z</dcterms:created>
  <dcterms:modified xsi:type="dcterms:W3CDTF">2021-01-08T17:25:27Z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isBCBSPurpose">
    <vt:lpwstr/>
  </property>
  <property fmtid="{D5CDD505-2E9C-101B-9397-08002B2CF9AE}" pid="3" name="TaxKeyword">
    <vt:lpwstr>270;#Working Group on Capital|27331a1d-23c3-4442-96f8-d6bdacca8f4f;#180;#Quantitative Impact Study Group|0216b5e4-61d9-44e1-8b86-be9e0b460279</vt:lpwstr>
  </property>
  <property fmtid="{D5CDD505-2E9C-101B-9397-08002B2CF9AE}" pid="4" name="ContentTypeId">
    <vt:lpwstr>0x01010066E6577C753B40CABFD9C9409CB523E500245953EB223C21449CA2DA72425DABBB07008C3749FC7AA10C45BE25D4030524C260</vt:lpwstr>
  </property>
  <property fmtid="{D5CDD505-2E9C-101B-9397-08002B2CF9AE}" pid="5" name="BisDocumentType">
    <vt:lpwstr/>
  </property>
  <property fmtid="{D5CDD505-2E9C-101B-9397-08002B2CF9AE}" pid="6" name="BisInstitution">
    <vt:lpwstr/>
  </property>
  <property fmtid="{D5CDD505-2E9C-101B-9397-08002B2CF9AE}" pid="7" name="BisAuthors">
    <vt:lpwstr/>
  </property>
  <property fmtid="{D5CDD505-2E9C-101B-9397-08002B2CF9AE}" pid="8" name="BisRecipients">
    <vt:lpwstr>6;#bcbs|a55ca13a-4bf8-4ec7-a61c-fcb252a22108</vt:lpwstr>
  </property>
  <property fmtid="{D5CDD505-2E9C-101B-9397-08002B2CF9AE}" pid="9" name="_dlc_DocIdItemGuid">
    <vt:lpwstr>d620c368-32d1-4bf8-b1b1-7027aae39fff</vt:lpwstr>
  </property>
</Properties>
</file>